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van\DIEM KHOA DU LICH\tong ket\Diem tot nghiep\Khoa 50 dot 1 2020\Diem xet tot nghiep 14.7\"/>
    </mc:Choice>
  </mc:AlternateContent>
  <bookViews>
    <workbookView xWindow="0" yWindow="0" windowWidth="15600" windowHeight="7605" tabRatio="782" firstSheet="11" activeTab="21"/>
  </bookViews>
  <sheets>
    <sheet name="KT .r" sheetId="27" state="hidden" r:id="rId1"/>
    <sheet name="HDDL TKDL.r" sheetId="18" state="hidden" r:id="rId2"/>
    <sheet name="HDDL QLDD .r" sheetId="4" state="hidden" r:id="rId3"/>
    <sheet name="QLLH1 r.TKDL" sheetId="20" state="hidden" r:id="rId4"/>
    <sheet name="KTDL.r" sheetId="64" r:id="rId5"/>
    <sheet name="HDDL TKDL.r " sheetId="65" r:id="rId6"/>
    <sheet name="QLLH1.TKDL.r" sheetId="66" r:id="rId7"/>
    <sheet name="QLLH1.chuyen mon BDDL.r" sheetId="63" r:id="rId8"/>
    <sheet name="QLLH2.r PPNC" sheetId="23" state="hidden" r:id="rId9"/>
    <sheet name="QLLH3 r. TKDL" sheetId="25" state="hidden" r:id="rId10"/>
    <sheet name="QHCC.r" sheetId="6" state="hidden" r:id="rId11"/>
    <sheet name="QLLH2.r " sheetId="67" r:id="rId12"/>
    <sheet name="QLLH3. TKDL.r" sheetId="68" r:id="rId13"/>
    <sheet name="QTKDDL.r" sheetId="11" state="hidden" r:id="rId14"/>
    <sheet name="TCSK.r" sheetId="12" state="hidden" r:id="rId15"/>
    <sheet name="QTKDDL.r " sheetId="69" r:id="rId16"/>
    <sheet name="TMDT.r" sheetId="13" state="hidden" r:id="rId17"/>
    <sheet name="QHCC.r " sheetId="70" r:id="rId18"/>
    <sheet name="TTMKT.r" sheetId="14" state="hidden" r:id="rId19"/>
    <sheet name="TCSK.r " sheetId="71" r:id="rId20"/>
    <sheet name="TMDT.r " sheetId="72" r:id="rId21"/>
    <sheet name="TTMKT.r " sheetId="73" r:id="rId22"/>
    <sheet name="QT.r" sheetId="10" state="hidden" r:id="rId23"/>
    <sheet name="HDDL goc" sheetId="17" state="hidden" r:id="rId24"/>
    <sheet name="QLLH1 Cý thiên thanh.goc" sheetId="7" state="hidden" r:id="rId25"/>
    <sheet name="QLLH2.r goc" sheetId="8" state="hidden" r:id="rId26"/>
    <sheet name="QLLH3 C ý Thị Ngần.r goc" sheetId="9" state="hidden" r:id="rId27"/>
    <sheet name="ds dieu chinh" sheetId="15" state="hidden" r:id="rId28"/>
  </sheets>
  <definedNames>
    <definedName name="_xlnm.Print_Titles" localSheetId="27">'ds dieu chinh'!$5:$6</definedName>
    <definedName name="_xlnm.Print_Titles" localSheetId="23">'HDDL goc'!$6:$6</definedName>
    <definedName name="_xlnm.Print_Titles" localSheetId="2">'HDDL QLDD .r'!$6:$6</definedName>
    <definedName name="_xlnm.Print_Titles" localSheetId="1">'HDDL TKDL.r'!$6:$6</definedName>
    <definedName name="_xlnm.Print_Titles" localSheetId="5">'HDDL TKDL.r '!$6:$6</definedName>
    <definedName name="_xlnm.Print_Titles" localSheetId="0">'KT .r'!$6:$7</definedName>
    <definedName name="_xlnm.Print_Titles" localSheetId="4">KTDL.r!$6:$7</definedName>
    <definedName name="_xlnm.Print_Titles" localSheetId="10">QHCC.r!$6:$7</definedName>
    <definedName name="_xlnm.Print_Titles" localSheetId="17">'QHCC.r '!$6:$7</definedName>
    <definedName name="_xlnm.Print_Titles" localSheetId="24">'QLLH1 Cý thiên thanh.goc'!$6:$7</definedName>
    <definedName name="_xlnm.Print_Titles" localSheetId="3">'QLLH1 r.TKDL'!$6:$7</definedName>
    <definedName name="_xlnm.Print_Titles" localSheetId="7">'QLLH1.chuyen mon BDDL.r'!$6:$7</definedName>
    <definedName name="_xlnm.Print_Titles" localSheetId="6">QLLH1.TKDL.r!$6:$7</definedName>
    <definedName name="_xlnm.Print_Titles" localSheetId="11">'QLLH2.r '!$6:$7</definedName>
    <definedName name="_xlnm.Print_Titles" localSheetId="25">'QLLH2.r goc'!$6:$7</definedName>
    <definedName name="_xlnm.Print_Titles" localSheetId="8">'QLLH2.r PPNC'!$6:$7</definedName>
    <definedName name="_xlnm.Print_Titles" localSheetId="26">'QLLH3 C ý Thị Ngần.r goc'!$6:$7</definedName>
    <definedName name="_xlnm.Print_Titles" localSheetId="9">'QLLH3 r. TKDL'!$6:$7</definedName>
    <definedName name="_xlnm.Print_Titles" localSheetId="12">'QLLH3. TKDL.r'!$6:$7</definedName>
    <definedName name="_xlnm.Print_Titles" localSheetId="22">QT.r!$6:$7</definedName>
    <definedName name="_xlnm.Print_Titles" localSheetId="13">QTKDDL.r!$7:$8</definedName>
    <definedName name="_xlnm.Print_Titles" localSheetId="15">'QTKDDL.r '!$7:$8</definedName>
    <definedName name="_xlnm.Print_Titles" localSheetId="14">TCSK.r!$6:$7</definedName>
    <definedName name="_xlnm.Print_Titles" localSheetId="19">'TCSK.r '!$6:$7</definedName>
    <definedName name="_xlnm.Print_Titles" localSheetId="16">TMDT.r!$6:$7</definedName>
    <definedName name="_xlnm.Print_Titles" localSheetId="20">'TMDT.r '!$6:$7</definedName>
    <definedName name="_xlnm.Print_Titles" localSheetId="18">TTMKT.r!$6:$7</definedName>
    <definedName name="_xlnm.Print_Titles" localSheetId="21">'TTMKT.r '!$6:$7</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A44" i="14" l="1"/>
  <c r="CZ44" i="14"/>
  <c r="CY44" i="14"/>
  <c r="CX44" i="14"/>
  <c r="CW44" i="14"/>
  <c r="CV44" i="14"/>
  <c r="CU44" i="14"/>
  <c r="CT44" i="14"/>
  <c r="CS44" i="14"/>
  <c r="CR44" i="14"/>
  <c r="CQ44" i="14"/>
  <c r="CP44" i="14"/>
  <c r="CO44" i="14"/>
  <c r="CN44" i="14"/>
  <c r="CM44" i="14"/>
  <c r="CL44" i="14"/>
  <c r="CK44" i="14"/>
  <c r="CJ44" i="14"/>
  <c r="CI44" i="14"/>
  <c r="CH44" i="14"/>
  <c r="CG44" i="14"/>
  <c r="CF44" i="14"/>
  <c r="CE44" i="14"/>
  <c r="CD44" i="14"/>
  <c r="CC44" i="14"/>
  <c r="CB44" i="14"/>
  <c r="CA44" i="14"/>
  <c r="BZ44" i="14"/>
  <c r="BY44" i="14"/>
  <c r="BX44" i="14"/>
  <c r="BW44" i="14"/>
  <c r="BV44" i="14"/>
  <c r="BU44" i="14"/>
  <c r="BT44" i="14"/>
  <c r="BS44" i="14"/>
  <c r="BR44" i="14"/>
  <c r="BQ44" i="14"/>
  <c r="BP44" i="14"/>
  <c r="BO44" i="14"/>
  <c r="BN44" i="14"/>
  <c r="BM44" i="14"/>
  <c r="BL44" i="14"/>
  <c r="BK44" i="14"/>
  <c r="BJ44" i="14"/>
  <c r="BI44" i="14"/>
  <c r="BH44" i="14"/>
  <c r="BG44" i="14"/>
  <c r="BF44" i="14"/>
  <c r="BE44" i="14"/>
  <c r="BD44" i="14"/>
  <c r="DA43" i="14"/>
  <c r="CZ43" i="14"/>
  <c r="CY43" i="14"/>
  <c r="CX43" i="14"/>
  <c r="CW43" i="14"/>
  <c r="CV43" i="14"/>
  <c r="CU43" i="14"/>
  <c r="CT43" i="14"/>
  <c r="CS43" i="14"/>
  <c r="CR43" i="14"/>
  <c r="CQ43" i="14"/>
  <c r="CP43" i="14"/>
  <c r="CO43" i="14"/>
  <c r="CN43" i="14"/>
  <c r="CM43" i="14"/>
  <c r="CL43" i="14"/>
  <c r="CK43" i="14"/>
  <c r="CJ43" i="14"/>
  <c r="CI43" i="14"/>
  <c r="CH43" i="14"/>
  <c r="CG43" i="14"/>
  <c r="CF43" i="14"/>
  <c r="CE43" i="14"/>
  <c r="CD43" i="14"/>
  <c r="CC43" i="14"/>
  <c r="CB43" i="14"/>
  <c r="CA43" i="14"/>
  <c r="BZ43" i="14"/>
  <c r="BY43" i="14"/>
  <c r="BX43" i="14"/>
  <c r="BW43" i="14"/>
  <c r="BV43" i="14"/>
  <c r="BU43" i="14"/>
  <c r="BT43" i="14"/>
  <c r="BS43" i="14"/>
  <c r="BR43" i="14"/>
  <c r="BQ43" i="14"/>
  <c r="BP43" i="14"/>
  <c r="BO43" i="14"/>
  <c r="BN43" i="14"/>
  <c r="BM43" i="14"/>
  <c r="BL43" i="14"/>
  <c r="BK43" i="14"/>
  <c r="BJ43" i="14"/>
  <c r="BI43" i="14"/>
  <c r="BH43" i="14"/>
  <c r="BG43" i="14"/>
  <c r="BF43" i="14"/>
  <c r="BE43" i="14"/>
  <c r="BD43" i="14"/>
  <c r="DA42" i="14"/>
  <c r="CZ42" i="14"/>
  <c r="CY42" i="14"/>
  <c r="CX42" i="14"/>
  <c r="CW42" i="14"/>
  <c r="CV42" i="14"/>
  <c r="CU42" i="14"/>
  <c r="CT42" i="14"/>
  <c r="CS42" i="14"/>
  <c r="CR42" i="14"/>
  <c r="CQ42" i="14"/>
  <c r="CP42" i="14"/>
  <c r="CO42" i="14"/>
  <c r="CN42" i="14"/>
  <c r="CM42" i="14"/>
  <c r="CL42" i="14"/>
  <c r="CK42" i="14"/>
  <c r="CJ42" i="14"/>
  <c r="CI42" i="14"/>
  <c r="CH42" i="14"/>
  <c r="CG42" i="14"/>
  <c r="CF42" i="14"/>
  <c r="CE42" i="14"/>
  <c r="CD42" i="14"/>
  <c r="CC42" i="14"/>
  <c r="CB42" i="14"/>
  <c r="CA42" i="14"/>
  <c r="BZ42" i="14"/>
  <c r="BY42" i="14"/>
  <c r="BX42" i="14"/>
  <c r="BW42" i="14"/>
  <c r="BV42" i="14"/>
  <c r="BU42" i="14"/>
  <c r="BT42" i="14"/>
  <c r="BS42" i="14"/>
  <c r="BR42" i="14"/>
  <c r="BQ42" i="14"/>
  <c r="BP42" i="14"/>
  <c r="BO42" i="14"/>
  <c r="BN42" i="14"/>
  <c r="BM42" i="14"/>
  <c r="BL42" i="14"/>
  <c r="BK42" i="14"/>
  <c r="BJ42" i="14"/>
  <c r="BI42" i="14"/>
  <c r="BH42" i="14"/>
  <c r="BG42" i="14"/>
  <c r="BF42" i="14"/>
  <c r="BE42" i="14"/>
  <c r="BD42" i="14"/>
  <c r="DA41" i="14"/>
  <c r="CZ41" i="14"/>
  <c r="CY41" i="14"/>
  <c r="CX41" i="14"/>
  <c r="CW41" i="14"/>
  <c r="CV41" i="14"/>
  <c r="CU41" i="14"/>
  <c r="CT41" i="14"/>
  <c r="CS41" i="14"/>
  <c r="CR41" i="14"/>
  <c r="CQ41" i="14"/>
  <c r="CP41" i="14"/>
  <c r="CO41" i="14"/>
  <c r="CN41" i="14"/>
  <c r="CM41" i="14"/>
  <c r="CL41" i="14"/>
  <c r="CK41" i="14"/>
  <c r="CJ41" i="14"/>
  <c r="CI41" i="14"/>
  <c r="CH41" i="14"/>
  <c r="CG41" i="14"/>
  <c r="CF41" i="14"/>
  <c r="CE41" i="14"/>
  <c r="CD41" i="14"/>
  <c r="CC41" i="14"/>
  <c r="CB41" i="14"/>
  <c r="CA41" i="14"/>
  <c r="BZ41" i="14"/>
  <c r="BY41" i="14"/>
  <c r="BX41" i="14"/>
  <c r="BW41" i="14"/>
  <c r="BV41" i="14"/>
  <c r="BU41" i="14"/>
  <c r="BT41" i="14"/>
  <c r="BS41" i="14"/>
  <c r="BR41" i="14"/>
  <c r="BQ41" i="14"/>
  <c r="BP41" i="14"/>
  <c r="BO41" i="14"/>
  <c r="BN41" i="14"/>
  <c r="BM41" i="14"/>
  <c r="BL41" i="14"/>
  <c r="BK41" i="14"/>
  <c r="BJ41" i="14"/>
  <c r="BI41" i="14"/>
  <c r="BH41" i="14"/>
  <c r="BG41" i="14"/>
  <c r="BF41" i="14"/>
  <c r="BE41" i="14"/>
  <c r="BD41" i="14"/>
  <c r="DA40" i="14"/>
  <c r="CZ40" i="14"/>
  <c r="CY40" i="14"/>
  <c r="CX40" i="14"/>
  <c r="CW40" i="14"/>
  <c r="CV40" i="14"/>
  <c r="CU40" i="14"/>
  <c r="CT40" i="14"/>
  <c r="CS40" i="14"/>
  <c r="CR40" i="14"/>
  <c r="CQ40" i="14"/>
  <c r="CP40" i="14"/>
  <c r="CO40" i="14"/>
  <c r="CN40" i="14"/>
  <c r="CM40" i="14"/>
  <c r="CL40" i="14"/>
  <c r="CK40" i="14"/>
  <c r="CJ40" i="14"/>
  <c r="CI40" i="14"/>
  <c r="CH40" i="14"/>
  <c r="CG40" i="14"/>
  <c r="CF40" i="14"/>
  <c r="CE40" i="14"/>
  <c r="CD40" i="14"/>
  <c r="CC40" i="14"/>
  <c r="CB40" i="14"/>
  <c r="CA40" i="14"/>
  <c r="BZ40" i="14"/>
  <c r="BY40" i="14"/>
  <c r="BX40" i="14"/>
  <c r="BW40" i="14"/>
  <c r="BV40" i="14"/>
  <c r="BU40" i="14"/>
  <c r="BT40" i="14"/>
  <c r="BS40" i="14"/>
  <c r="BR40" i="14"/>
  <c r="BQ40" i="14"/>
  <c r="BP40" i="14"/>
  <c r="BO40" i="14"/>
  <c r="BN40" i="14"/>
  <c r="BM40" i="14"/>
  <c r="BL40" i="14"/>
  <c r="BK40" i="14"/>
  <c r="BJ40" i="14"/>
  <c r="BI40" i="14"/>
  <c r="BH40" i="14"/>
  <c r="BG40" i="14"/>
  <c r="BF40" i="14"/>
  <c r="BE40" i="14"/>
  <c r="BD40" i="14"/>
  <c r="DA39" i="14"/>
  <c r="CZ39" i="14"/>
  <c r="CY39" i="14"/>
  <c r="CX39" i="14"/>
  <c r="CW39" i="14"/>
  <c r="CV39" i="14"/>
  <c r="CU39" i="14"/>
  <c r="CT39" i="14"/>
  <c r="CS39" i="14"/>
  <c r="CR39" i="14"/>
  <c r="CQ39" i="14"/>
  <c r="CP39" i="14"/>
  <c r="CO39" i="14"/>
  <c r="CN39" i="14"/>
  <c r="CM39" i="14"/>
  <c r="CL39" i="14"/>
  <c r="CK39" i="14"/>
  <c r="CJ39" i="14"/>
  <c r="CI39" i="14"/>
  <c r="CH39" i="14"/>
  <c r="CG39" i="14"/>
  <c r="CF39" i="14"/>
  <c r="CE39" i="14"/>
  <c r="CD39" i="14"/>
  <c r="CC39" i="14"/>
  <c r="CB39" i="14"/>
  <c r="CA39" i="14"/>
  <c r="BZ39" i="14"/>
  <c r="BY39" i="14"/>
  <c r="BX39" i="14"/>
  <c r="BW39" i="14"/>
  <c r="BV39" i="14"/>
  <c r="BU39" i="14"/>
  <c r="BT39" i="14"/>
  <c r="BS39" i="14"/>
  <c r="BR39" i="14"/>
  <c r="BQ39" i="14"/>
  <c r="BP39" i="14"/>
  <c r="BO39" i="14"/>
  <c r="BN39" i="14"/>
  <c r="BM39" i="14"/>
  <c r="BL39" i="14"/>
  <c r="BK39" i="14"/>
  <c r="BJ39" i="14"/>
  <c r="BI39" i="14"/>
  <c r="BH39" i="14"/>
  <c r="BG39" i="14"/>
  <c r="BF39" i="14"/>
  <c r="BE39" i="14"/>
  <c r="BD39" i="14"/>
  <c r="DA38" i="14"/>
  <c r="CZ38" i="14"/>
  <c r="CY38" i="14"/>
  <c r="CX38" i="14"/>
  <c r="CW38" i="14"/>
  <c r="CV38" i="14"/>
  <c r="CU38" i="14"/>
  <c r="CT38" i="14"/>
  <c r="CS38" i="14"/>
  <c r="CR38" i="14"/>
  <c r="CQ38" i="14"/>
  <c r="CP38" i="14"/>
  <c r="CO38" i="14"/>
  <c r="CN38" i="14"/>
  <c r="CM38" i="14"/>
  <c r="CL38" i="14"/>
  <c r="CK38" i="14"/>
  <c r="CJ38" i="14"/>
  <c r="CI38" i="14"/>
  <c r="CH38" i="14"/>
  <c r="CG38" i="14"/>
  <c r="CF38" i="14"/>
  <c r="CE38" i="14"/>
  <c r="CD38" i="14"/>
  <c r="CC38" i="14"/>
  <c r="CB38" i="14"/>
  <c r="CA38" i="14"/>
  <c r="BZ38" i="14"/>
  <c r="BY38" i="14"/>
  <c r="BX38" i="14"/>
  <c r="BW38" i="14"/>
  <c r="BV38" i="14"/>
  <c r="BU38" i="14"/>
  <c r="BT38" i="14"/>
  <c r="BS38" i="14"/>
  <c r="BR38" i="14"/>
  <c r="BQ38" i="14"/>
  <c r="BP38" i="14"/>
  <c r="BO38" i="14"/>
  <c r="BN38" i="14"/>
  <c r="BM38" i="14"/>
  <c r="BL38" i="14"/>
  <c r="BK38" i="14"/>
  <c r="BJ38" i="14"/>
  <c r="BI38" i="14"/>
  <c r="BH38" i="14"/>
  <c r="BG38" i="14"/>
  <c r="BF38" i="14"/>
  <c r="BE38" i="14"/>
  <c r="BD38" i="14"/>
  <c r="DA37" i="14"/>
  <c r="CZ37" i="14"/>
  <c r="CY37" i="14"/>
  <c r="CX37" i="14"/>
  <c r="CW37" i="14"/>
  <c r="CV37" i="14"/>
  <c r="CU37" i="14"/>
  <c r="CT37" i="14"/>
  <c r="CS37" i="14"/>
  <c r="CR37" i="14"/>
  <c r="CQ37" i="14"/>
  <c r="CP37" i="14"/>
  <c r="CO37" i="14"/>
  <c r="CN37" i="14"/>
  <c r="CM37" i="14"/>
  <c r="CL37" i="14"/>
  <c r="CK37" i="14"/>
  <c r="CJ37" i="14"/>
  <c r="CI37" i="14"/>
  <c r="CH37" i="14"/>
  <c r="CG37" i="14"/>
  <c r="CF37" i="14"/>
  <c r="CE37" i="14"/>
  <c r="CD37" i="14"/>
  <c r="CC37" i="14"/>
  <c r="CB37" i="14"/>
  <c r="CA37" i="14"/>
  <c r="BZ37" i="14"/>
  <c r="BY37" i="14"/>
  <c r="BX37" i="14"/>
  <c r="BW37" i="14"/>
  <c r="BV37" i="14"/>
  <c r="BU37" i="14"/>
  <c r="BT37" i="14"/>
  <c r="BS37" i="14"/>
  <c r="BR37" i="14"/>
  <c r="BQ37" i="14"/>
  <c r="BP37" i="14"/>
  <c r="BO37" i="14"/>
  <c r="BN37" i="14"/>
  <c r="BM37" i="14"/>
  <c r="BL37" i="14"/>
  <c r="BK37" i="14"/>
  <c r="BJ37" i="14"/>
  <c r="BI37" i="14"/>
  <c r="BH37" i="14"/>
  <c r="BG37" i="14"/>
  <c r="BF37" i="14"/>
  <c r="BE37" i="14"/>
  <c r="BD37" i="14"/>
  <c r="DA36" i="14"/>
  <c r="CZ36" i="14"/>
  <c r="CY36" i="14"/>
  <c r="CX36" i="14"/>
  <c r="CW36" i="14"/>
  <c r="CV36" i="14"/>
  <c r="CU36" i="14"/>
  <c r="CT36" i="14"/>
  <c r="CS36" i="14"/>
  <c r="CR36" i="14"/>
  <c r="CQ36" i="14"/>
  <c r="CP36" i="14"/>
  <c r="CO36" i="14"/>
  <c r="CN36" i="14"/>
  <c r="CM36" i="14"/>
  <c r="CL36" i="14"/>
  <c r="CK36" i="14"/>
  <c r="CJ36" i="14"/>
  <c r="CI36" i="14"/>
  <c r="CH36" i="14"/>
  <c r="CG36" i="14"/>
  <c r="CF36" i="14"/>
  <c r="CE36" i="14"/>
  <c r="CD36" i="14"/>
  <c r="CC36" i="14"/>
  <c r="CB36" i="14"/>
  <c r="CA36" i="14"/>
  <c r="BZ36" i="14"/>
  <c r="BY36" i="14"/>
  <c r="BX36" i="14"/>
  <c r="BW36" i="14"/>
  <c r="BV36" i="14"/>
  <c r="BU36" i="14"/>
  <c r="BT36" i="14"/>
  <c r="BS36" i="14"/>
  <c r="BR36" i="14"/>
  <c r="BQ36" i="14"/>
  <c r="BP36" i="14"/>
  <c r="BO36" i="14"/>
  <c r="BN36" i="14"/>
  <c r="BM36" i="14"/>
  <c r="BL36" i="14"/>
  <c r="BK36" i="14"/>
  <c r="BJ36" i="14"/>
  <c r="BI36" i="14"/>
  <c r="BH36" i="14"/>
  <c r="BG36" i="14"/>
  <c r="BF36" i="14"/>
  <c r="BE36" i="14"/>
  <c r="BD36" i="14"/>
  <c r="DA35" i="14"/>
  <c r="CZ35" i="14"/>
  <c r="CY35" i="14"/>
  <c r="CX35" i="14"/>
  <c r="CW35" i="14"/>
  <c r="CV35" i="14"/>
  <c r="CU35" i="14"/>
  <c r="CT35" i="14"/>
  <c r="CS35" i="14"/>
  <c r="CR35" i="14"/>
  <c r="CQ35" i="14"/>
  <c r="CP35" i="14"/>
  <c r="CO35" i="14"/>
  <c r="CN35" i="14"/>
  <c r="CM35" i="14"/>
  <c r="CL35" i="14"/>
  <c r="CK35" i="14"/>
  <c r="CJ35" i="14"/>
  <c r="CI35" i="14"/>
  <c r="CH35" i="14"/>
  <c r="CG35" i="14"/>
  <c r="CF35" i="14"/>
  <c r="CE35" i="14"/>
  <c r="CD35" i="14"/>
  <c r="CC35" i="14"/>
  <c r="CB35" i="14"/>
  <c r="CA35" i="14"/>
  <c r="BZ35" i="14"/>
  <c r="BY35" i="14"/>
  <c r="BX35" i="14"/>
  <c r="BW35" i="14"/>
  <c r="BV35" i="14"/>
  <c r="BU35" i="14"/>
  <c r="BT35" i="14"/>
  <c r="BS35" i="14"/>
  <c r="BR35" i="14"/>
  <c r="BQ35" i="14"/>
  <c r="BP35" i="14"/>
  <c r="BO35" i="14"/>
  <c r="BN35" i="14"/>
  <c r="BM35" i="14"/>
  <c r="BL35" i="14"/>
  <c r="BK35" i="14"/>
  <c r="BJ35" i="14"/>
  <c r="BI35" i="14"/>
  <c r="BH35" i="14"/>
  <c r="BG35" i="14"/>
  <c r="BF35" i="14"/>
  <c r="BE35" i="14"/>
  <c r="BD35" i="14"/>
  <c r="DA34" i="14"/>
  <c r="CZ34" i="14"/>
  <c r="CY34" i="14"/>
  <c r="CX34" i="14"/>
  <c r="CW34" i="14"/>
  <c r="CV34" i="14"/>
  <c r="CU34" i="14"/>
  <c r="CT34" i="14"/>
  <c r="CS34" i="14"/>
  <c r="CR34" i="14"/>
  <c r="CQ34" i="14"/>
  <c r="CP34" i="14"/>
  <c r="CO34" i="14"/>
  <c r="CN34" i="14"/>
  <c r="CM34" i="14"/>
  <c r="CL34" i="14"/>
  <c r="CK34" i="14"/>
  <c r="CJ34" i="14"/>
  <c r="CI34" i="14"/>
  <c r="CH34" i="14"/>
  <c r="CG34" i="14"/>
  <c r="CF34" i="14"/>
  <c r="CE34" i="14"/>
  <c r="CD34" i="14"/>
  <c r="CC34" i="14"/>
  <c r="CB34" i="14"/>
  <c r="CA34" i="14"/>
  <c r="BZ34" i="14"/>
  <c r="BY34" i="14"/>
  <c r="BX34" i="14"/>
  <c r="BW34" i="14"/>
  <c r="BV34" i="14"/>
  <c r="BU34" i="14"/>
  <c r="BT34" i="14"/>
  <c r="BS34" i="14"/>
  <c r="BR34" i="14"/>
  <c r="BQ34" i="14"/>
  <c r="BP34" i="14"/>
  <c r="BO34" i="14"/>
  <c r="BN34" i="14"/>
  <c r="BM34" i="14"/>
  <c r="BL34" i="14"/>
  <c r="BK34" i="14"/>
  <c r="BJ34" i="14"/>
  <c r="BI34" i="14"/>
  <c r="BH34" i="14"/>
  <c r="BG34" i="14"/>
  <c r="BF34" i="14"/>
  <c r="BE34" i="14"/>
  <c r="BD34" i="14"/>
  <c r="DA33" i="14"/>
  <c r="CZ33" i="14"/>
  <c r="CY33" i="14"/>
  <c r="CX33" i="14"/>
  <c r="CW33" i="14"/>
  <c r="CV33" i="14"/>
  <c r="CU33" i="14"/>
  <c r="CT33" i="14"/>
  <c r="CS33" i="14"/>
  <c r="CR33" i="14"/>
  <c r="CQ33" i="14"/>
  <c r="CP33" i="14"/>
  <c r="CO33" i="14"/>
  <c r="CN33" i="14"/>
  <c r="CM33" i="14"/>
  <c r="CL33" i="14"/>
  <c r="CK33" i="14"/>
  <c r="CJ33" i="14"/>
  <c r="CI33" i="14"/>
  <c r="CH33" i="14"/>
  <c r="CG33" i="14"/>
  <c r="CF33" i="14"/>
  <c r="CE33" i="14"/>
  <c r="CD33" i="14"/>
  <c r="CC33" i="14"/>
  <c r="CB33" i="14"/>
  <c r="CA33" i="14"/>
  <c r="BZ33" i="14"/>
  <c r="BY33" i="14"/>
  <c r="BX33" i="14"/>
  <c r="BW33" i="14"/>
  <c r="BV33" i="14"/>
  <c r="BU33" i="14"/>
  <c r="BT33" i="14"/>
  <c r="BS33" i="14"/>
  <c r="BR33" i="14"/>
  <c r="BQ33" i="14"/>
  <c r="BP33" i="14"/>
  <c r="BO33" i="14"/>
  <c r="BN33" i="14"/>
  <c r="BM33" i="14"/>
  <c r="BL33" i="14"/>
  <c r="BK33" i="14"/>
  <c r="BJ33" i="14"/>
  <c r="BI33" i="14"/>
  <c r="BH33" i="14"/>
  <c r="BG33" i="14"/>
  <c r="BF33" i="14"/>
  <c r="BE33" i="14"/>
  <c r="BD33" i="14"/>
  <c r="DA32" i="14"/>
  <c r="CZ32" i="14"/>
  <c r="CY32" i="14"/>
  <c r="CX32" i="14"/>
  <c r="CW32" i="14"/>
  <c r="CV32" i="14"/>
  <c r="CU32" i="14"/>
  <c r="CT32" i="14"/>
  <c r="CS32" i="14"/>
  <c r="CR32" i="14"/>
  <c r="CQ32" i="14"/>
  <c r="CP32" i="14"/>
  <c r="CO32" i="14"/>
  <c r="CN32" i="14"/>
  <c r="CM32" i="14"/>
  <c r="CL32" i="14"/>
  <c r="CK32" i="14"/>
  <c r="CJ32" i="14"/>
  <c r="CI32" i="14"/>
  <c r="CH32" i="14"/>
  <c r="CG32" i="14"/>
  <c r="CF32" i="14"/>
  <c r="CE32" i="14"/>
  <c r="CD32" i="14"/>
  <c r="CC32" i="14"/>
  <c r="CB32" i="14"/>
  <c r="CA32" i="14"/>
  <c r="BZ32" i="14"/>
  <c r="BY32" i="14"/>
  <c r="BX32" i="14"/>
  <c r="BW32" i="14"/>
  <c r="BV32" i="14"/>
  <c r="BU32" i="14"/>
  <c r="BT32" i="14"/>
  <c r="BS32" i="14"/>
  <c r="BR32" i="14"/>
  <c r="BQ32" i="14"/>
  <c r="BP32" i="14"/>
  <c r="BO32" i="14"/>
  <c r="BN32" i="14"/>
  <c r="BM32" i="14"/>
  <c r="BL32" i="14"/>
  <c r="BK32" i="14"/>
  <c r="BJ32" i="14"/>
  <c r="BI32" i="14"/>
  <c r="BH32" i="14"/>
  <c r="BG32" i="14"/>
  <c r="BF32" i="14"/>
  <c r="BE32" i="14"/>
  <c r="BD32" i="14"/>
  <c r="DA31" i="14"/>
  <c r="CZ31" i="14"/>
  <c r="CY31" i="14"/>
  <c r="CX31" i="14"/>
  <c r="CW31" i="14"/>
  <c r="CV31" i="14"/>
  <c r="CU31" i="14"/>
  <c r="CT31" i="14"/>
  <c r="CS31" i="14"/>
  <c r="CR31" i="14"/>
  <c r="CQ31" i="14"/>
  <c r="CP31" i="14"/>
  <c r="CO31" i="14"/>
  <c r="CN31" i="14"/>
  <c r="CM31" i="14"/>
  <c r="CL31" i="14"/>
  <c r="CK31" i="14"/>
  <c r="CJ31" i="14"/>
  <c r="CI31" i="14"/>
  <c r="CH31" i="14"/>
  <c r="CG31" i="14"/>
  <c r="CF31" i="14"/>
  <c r="CE31" i="14"/>
  <c r="CD31" i="14"/>
  <c r="CC31" i="14"/>
  <c r="CB31" i="14"/>
  <c r="CA31" i="14"/>
  <c r="BZ31" i="14"/>
  <c r="BY31" i="14"/>
  <c r="BX31" i="14"/>
  <c r="BW31" i="14"/>
  <c r="BV31" i="14"/>
  <c r="BU31" i="14"/>
  <c r="BT31" i="14"/>
  <c r="BS31" i="14"/>
  <c r="BR31" i="14"/>
  <c r="BQ31" i="14"/>
  <c r="BP31" i="14"/>
  <c r="BO31" i="14"/>
  <c r="BN31" i="14"/>
  <c r="BM31" i="14"/>
  <c r="BL31" i="14"/>
  <c r="BK31" i="14"/>
  <c r="BJ31" i="14"/>
  <c r="BI31" i="14"/>
  <c r="BH31" i="14"/>
  <c r="BG31" i="14"/>
  <c r="BF31" i="14"/>
  <c r="BE31" i="14"/>
  <c r="BD31" i="14"/>
  <c r="DA30" i="14"/>
  <c r="CZ30" i="14"/>
  <c r="CY30" i="14"/>
  <c r="CX30" i="14"/>
  <c r="CW30" i="14"/>
  <c r="CV30" i="14"/>
  <c r="CU30" i="14"/>
  <c r="CT30" i="14"/>
  <c r="CS30" i="14"/>
  <c r="CR30" i="14"/>
  <c r="CQ30" i="14"/>
  <c r="CP30" i="14"/>
  <c r="CO30" i="14"/>
  <c r="CN30" i="14"/>
  <c r="CM30" i="14"/>
  <c r="CL30" i="14"/>
  <c r="CK30" i="14"/>
  <c r="CJ30" i="14"/>
  <c r="CI30" i="14"/>
  <c r="CH30" i="14"/>
  <c r="CG30" i="14"/>
  <c r="CF30" i="14"/>
  <c r="CE30" i="14"/>
  <c r="CD30" i="14"/>
  <c r="CC30" i="14"/>
  <c r="CB30" i="14"/>
  <c r="CA30" i="14"/>
  <c r="BZ30" i="14"/>
  <c r="BY30" i="14"/>
  <c r="BX30" i="14"/>
  <c r="BW30" i="14"/>
  <c r="BV30" i="14"/>
  <c r="BU30" i="14"/>
  <c r="BT30" i="14"/>
  <c r="BS30" i="14"/>
  <c r="BR30" i="14"/>
  <c r="BQ30" i="14"/>
  <c r="BP30" i="14"/>
  <c r="BO30" i="14"/>
  <c r="BN30" i="14"/>
  <c r="BM30" i="14"/>
  <c r="BL30" i="14"/>
  <c r="BK30" i="14"/>
  <c r="BJ30" i="14"/>
  <c r="BI30" i="14"/>
  <c r="BH30" i="14"/>
  <c r="BG30" i="14"/>
  <c r="BF30" i="14"/>
  <c r="BE30" i="14"/>
  <c r="BD30" i="14"/>
  <c r="DA29" i="14"/>
  <c r="CZ29" i="14"/>
  <c r="CY29" i="14"/>
  <c r="CX29" i="14"/>
  <c r="CW29" i="14"/>
  <c r="CV29" i="14"/>
  <c r="CU29" i="14"/>
  <c r="CT29" i="14"/>
  <c r="CS29" i="14"/>
  <c r="CR29" i="14"/>
  <c r="CQ29" i="14"/>
  <c r="CP29" i="14"/>
  <c r="CO29" i="14"/>
  <c r="CN29" i="14"/>
  <c r="CM29" i="14"/>
  <c r="CL29" i="14"/>
  <c r="CK29" i="14"/>
  <c r="CJ29" i="14"/>
  <c r="CI29" i="14"/>
  <c r="CH29" i="14"/>
  <c r="CG29" i="14"/>
  <c r="CF29" i="14"/>
  <c r="CE29" i="14"/>
  <c r="CD29" i="14"/>
  <c r="CC29" i="14"/>
  <c r="CB29" i="14"/>
  <c r="CA29" i="14"/>
  <c r="BZ29" i="14"/>
  <c r="BY29" i="14"/>
  <c r="BX29" i="14"/>
  <c r="BW29" i="14"/>
  <c r="BV29" i="14"/>
  <c r="BU29" i="14"/>
  <c r="BT29" i="14"/>
  <c r="BS29" i="14"/>
  <c r="BR29" i="14"/>
  <c r="BQ29" i="14"/>
  <c r="BP29" i="14"/>
  <c r="BO29" i="14"/>
  <c r="BN29" i="14"/>
  <c r="BM29" i="14"/>
  <c r="BL29" i="14"/>
  <c r="BK29" i="14"/>
  <c r="BJ29" i="14"/>
  <c r="BI29" i="14"/>
  <c r="BH29" i="14"/>
  <c r="BG29" i="14"/>
  <c r="BF29" i="14"/>
  <c r="BE29" i="14"/>
  <c r="BD29" i="14"/>
  <c r="DA28" i="14"/>
  <c r="CZ28" i="14"/>
  <c r="CY28" i="14"/>
  <c r="CX28" i="14"/>
  <c r="CW28" i="14"/>
  <c r="CV28" i="14"/>
  <c r="CU28" i="14"/>
  <c r="CT28" i="14"/>
  <c r="CS28" i="14"/>
  <c r="CR28" i="14"/>
  <c r="CQ28" i="14"/>
  <c r="CP28" i="14"/>
  <c r="CO28" i="14"/>
  <c r="CN28" i="14"/>
  <c r="CM28" i="14"/>
  <c r="CL28" i="14"/>
  <c r="CK28" i="14"/>
  <c r="CJ28" i="14"/>
  <c r="CI28" i="14"/>
  <c r="CH28" i="14"/>
  <c r="CG28" i="14"/>
  <c r="CF28" i="14"/>
  <c r="CE28" i="14"/>
  <c r="CD28" i="14"/>
  <c r="CC28" i="14"/>
  <c r="CB28" i="14"/>
  <c r="CA28" i="14"/>
  <c r="BZ28" i="14"/>
  <c r="BY28" i="14"/>
  <c r="BX28" i="14"/>
  <c r="BW28" i="14"/>
  <c r="BV28" i="14"/>
  <c r="BU28" i="14"/>
  <c r="BT28" i="14"/>
  <c r="BS28" i="14"/>
  <c r="BR28" i="14"/>
  <c r="BQ28" i="14"/>
  <c r="BP28" i="14"/>
  <c r="BO28" i="14"/>
  <c r="BN28" i="14"/>
  <c r="BM28" i="14"/>
  <c r="BL28" i="14"/>
  <c r="BK28" i="14"/>
  <c r="BJ28" i="14"/>
  <c r="BI28" i="14"/>
  <c r="BH28" i="14"/>
  <c r="BG28" i="14"/>
  <c r="BF28" i="14"/>
  <c r="BE28" i="14"/>
  <c r="BD28" i="14"/>
  <c r="DA27" i="14"/>
  <c r="CZ27" i="14"/>
  <c r="CY27" i="14"/>
  <c r="CX27" i="14"/>
  <c r="CW27" i="14"/>
  <c r="CV27" i="14"/>
  <c r="CU27" i="14"/>
  <c r="CT27" i="14"/>
  <c r="CS27" i="14"/>
  <c r="CR27" i="14"/>
  <c r="CQ27" i="14"/>
  <c r="CP27" i="14"/>
  <c r="CO27" i="14"/>
  <c r="CN27" i="14"/>
  <c r="CM27" i="14"/>
  <c r="CL27" i="14"/>
  <c r="CK27" i="14"/>
  <c r="CJ27" i="14"/>
  <c r="CI27" i="14"/>
  <c r="CH27" i="14"/>
  <c r="CG27" i="14"/>
  <c r="CF27" i="14"/>
  <c r="CE27" i="14"/>
  <c r="CD27" i="14"/>
  <c r="CC27" i="14"/>
  <c r="CB27" i="14"/>
  <c r="CA27" i="14"/>
  <c r="BZ27" i="14"/>
  <c r="BY27" i="14"/>
  <c r="BX27" i="14"/>
  <c r="BW27" i="14"/>
  <c r="BV27" i="14"/>
  <c r="BU27" i="14"/>
  <c r="BT27" i="14"/>
  <c r="BS27" i="14"/>
  <c r="BR27" i="14"/>
  <c r="BQ27" i="14"/>
  <c r="BP27" i="14"/>
  <c r="BO27" i="14"/>
  <c r="BN27" i="14"/>
  <c r="BM27" i="14"/>
  <c r="BL27" i="14"/>
  <c r="BK27" i="14"/>
  <c r="BJ27" i="14"/>
  <c r="BI27" i="14"/>
  <c r="BH27" i="14"/>
  <c r="BG27" i="14"/>
  <c r="BF27" i="14"/>
  <c r="BE27" i="14"/>
  <c r="BD27" i="14"/>
  <c r="DA26" i="14"/>
  <c r="CZ26" i="14"/>
  <c r="CY26" i="14"/>
  <c r="CX26" i="14"/>
  <c r="CW26" i="14"/>
  <c r="CV26" i="14"/>
  <c r="CU26" i="14"/>
  <c r="CT26" i="14"/>
  <c r="CS26" i="14"/>
  <c r="CR26" i="14"/>
  <c r="CQ26" i="14"/>
  <c r="CP26" i="14"/>
  <c r="CO26" i="14"/>
  <c r="CN26" i="14"/>
  <c r="CM26" i="14"/>
  <c r="CL26" i="14"/>
  <c r="CK26" i="14"/>
  <c r="CJ26" i="14"/>
  <c r="CI26" i="14"/>
  <c r="CH26" i="14"/>
  <c r="CG26" i="14"/>
  <c r="CF26" i="14"/>
  <c r="CE26" i="14"/>
  <c r="CD26" i="14"/>
  <c r="CC26" i="14"/>
  <c r="CB26" i="14"/>
  <c r="CA26" i="14"/>
  <c r="BZ26" i="14"/>
  <c r="BY26" i="14"/>
  <c r="BX26" i="14"/>
  <c r="BW26" i="14"/>
  <c r="BV26" i="14"/>
  <c r="BU26" i="14"/>
  <c r="BT26" i="14"/>
  <c r="BS26" i="14"/>
  <c r="BR26" i="14"/>
  <c r="BQ26" i="14"/>
  <c r="BP26" i="14"/>
  <c r="BO26" i="14"/>
  <c r="BN26" i="14"/>
  <c r="BM26" i="14"/>
  <c r="BL26" i="14"/>
  <c r="BK26" i="14"/>
  <c r="BJ26" i="14"/>
  <c r="BI26" i="14"/>
  <c r="BH26" i="14"/>
  <c r="BG26" i="14"/>
  <c r="BF26" i="14"/>
  <c r="BE26" i="14"/>
  <c r="BD26" i="14"/>
  <c r="DA25" i="14"/>
  <c r="CZ25" i="14"/>
  <c r="CY25" i="14"/>
  <c r="CX25" i="14"/>
  <c r="CW25" i="14"/>
  <c r="CV25" i="14"/>
  <c r="CU25" i="14"/>
  <c r="CT25" i="14"/>
  <c r="CS25" i="14"/>
  <c r="CR25" i="14"/>
  <c r="CQ25" i="14"/>
  <c r="CP25" i="14"/>
  <c r="CO25" i="14"/>
  <c r="CN25" i="14"/>
  <c r="CM25" i="14"/>
  <c r="CL25" i="14"/>
  <c r="CK25" i="14"/>
  <c r="CJ25" i="14"/>
  <c r="CI25" i="14"/>
  <c r="CH25" i="14"/>
  <c r="CG25" i="14"/>
  <c r="CF25" i="14"/>
  <c r="CE25" i="14"/>
  <c r="CD25" i="14"/>
  <c r="CC25" i="14"/>
  <c r="CB25" i="14"/>
  <c r="CA25" i="14"/>
  <c r="BZ25" i="14"/>
  <c r="BY25" i="14"/>
  <c r="BX25" i="14"/>
  <c r="BW25" i="14"/>
  <c r="BV25" i="14"/>
  <c r="BU25" i="14"/>
  <c r="BT25" i="14"/>
  <c r="BS25" i="14"/>
  <c r="BR25" i="14"/>
  <c r="BQ25" i="14"/>
  <c r="BP25" i="14"/>
  <c r="BO25" i="14"/>
  <c r="BN25" i="14"/>
  <c r="BM25" i="14"/>
  <c r="BL25" i="14"/>
  <c r="BK25" i="14"/>
  <c r="BJ25" i="14"/>
  <c r="BI25" i="14"/>
  <c r="BH25" i="14"/>
  <c r="BG25" i="14"/>
  <c r="BF25" i="14"/>
  <c r="BE25" i="14"/>
  <c r="BD25" i="14"/>
  <c r="DA24" i="14"/>
  <c r="CZ24" i="14"/>
  <c r="CY24" i="14"/>
  <c r="CX24" i="14"/>
  <c r="CW24" i="14"/>
  <c r="CV24" i="14"/>
  <c r="CU24" i="14"/>
  <c r="CT24" i="14"/>
  <c r="CS24" i="14"/>
  <c r="CR24" i="14"/>
  <c r="CQ24" i="14"/>
  <c r="CP24" i="14"/>
  <c r="CO24" i="14"/>
  <c r="CN24" i="14"/>
  <c r="CM24" i="14"/>
  <c r="CL24" i="14"/>
  <c r="CK24" i="14"/>
  <c r="CJ24" i="14"/>
  <c r="CI24" i="14"/>
  <c r="CH24" i="14"/>
  <c r="CG24" i="14"/>
  <c r="CF24" i="14"/>
  <c r="CE24" i="14"/>
  <c r="CD24" i="14"/>
  <c r="CC24" i="14"/>
  <c r="CB24" i="14"/>
  <c r="CA24" i="14"/>
  <c r="BZ24" i="14"/>
  <c r="BY24" i="14"/>
  <c r="BX24" i="14"/>
  <c r="BW24" i="14"/>
  <c r="BV24" i="14"/>
  <c r="BU24" i="14"/>
  <c r="BT24" i="14"/>
  <c r="BS24" i="14"/>
  <c r="BR24" i="14"/>
  <c r="BQ24" i="14"/>
  <c r="BP24" i="14"/>
  <c r="BO24" i="14"/>
  <c r="BN24" i="14"/>
  <c r="BM24" i="14"/>
  <c r="BL24" i="14"/>
  <c r="BK24" i="14"/>
  <c r="BJ24" i="14"/>
  <c r="BI24" i="14"/>
  <c r="BH24" i="14"/>
  <c r="BG24" i="14"/>
  <c r="BF24" i="14"/>
  <c r="BE24" i="14"/>
  <c r="BD24" i="14"/>
  <c r="DA23" i="14"/>
  <c r="CZ23" i="14"/>
  <c r="CY23" i="14"/>
  <c r="CX23" i="14"/>
  <c r="CW23" i="14"/>
  <c r="CV23" i="14"/>
  <c r="CU23" i="14"/>
  <c r="CT23" i="14"/>
  <c r="CS23" i="14"/>
  <c r="CR23" i="14"/>
  <c r="CQ23" i="14"/>
  <c r="CP23" i="14"/>
  <c r="CO23" i="14"/>
  <c r="CN23" i="14"/>
  <c r="CM23" i="14"/>
  <c r="CL23" i="14"/>
  <c r="CK23" i="14"/>
  <c r="CJ23" i="14"/>
  <c r="CI23" i="14"/>
  <c r="CH23" i="14"/>
  <c r="CG23" i="14"/>
  <c r="CF23" i="14"/>
  <c r="CE23" i="14"/>
  <c r="CD23" i="14"/>
  <c r="CC23" i="14"/>
  <c r="CB23" i="14"/>
  <c r="CA23" i="14"/>
  <c r="BZ23" i="14"/>
  <c r="BY23" i="14"/>
  <c r="BX23" i="14"/>
  <c r="BW23" i="14"/>
  <c r="BV23" i="14"/>
  <c r="BU23" i="14"/>
  <c r="BT23" i="14"/>
  <c r="BS23" i="14"/>
  <c r="BR23" i="14"/>
  <c r="BQ23" i="14"/>
  <c r="BP23" i="14"/>
  <c r="BO23" i="14"/>
  <c r="BN23" i="14"/>
  <c r="BM23" i="14"/>
  <c r="BL23" i="14"/>
  <c r="BK23" i="14"/>
  <c r="BJ23" i="14"/>
  <c r="BI23" i="14"/>
  <c r="BH23" i="14"/>
  <c r="BG23" i="14"/>
  <c r="BF23" i="14"/>
  <c r="BE23" i="14"/>
  <c r="BD23" i="14"/>
  <c r="DA22" i="14"/>
  <c r="CZ22" i="14"/>
  <c r="CY22" i="14"/>
  <c r="CX22" i="14"/>
  <c r="CW22" i="14"/>
  <c r="CV22" i="14"/>
  <c r="CU22" i="14"/>
  <c r="CT22" i="14"/>
  <c r="CS22" i="14"/>
  <c r="CR22" i="14"/>
  <c r="CQ22" i="14"/>
  <c r="CP22" i="14"/>
  <c r="CO22" i="14"/>
  <c r="CN22" i="14"/>
  <c r="CM22" i="14"/>
  <c r="CL22" i="14"/>
  <c r="CK22" i="14"/>
  <c r="CJ22" i="14"/>
  <c r="CI22" i="14"/>
  <c r="CH22" i="14"/>
  <c r="CG22" i="14"/>
  <c r="CF22" i="14"/>
  <c r="CE22" i="14"/>
  <c r="CD22" i="14"/>
  <c r="CC22" i="14"/>
  <c r="CB22" i="14"/>
  <c r="CA22" i="14"/>
  <c r="BZ22" i="14"/>
  <c r="BY22" i="14"/>
  <c r="BX22" i="14"/>
  <c r="BW22" i="14"/>
  <c r="BV22" i="14"/>
  <c r="BU22" i="14"/>
  <c r="BT22" i="14"/>
  <c r="BS22" i="14"/>
  <c r="BR22" i="14"/>
  <c r="BQ22" i="14"/>
  <c r="BP22" i="14"/>
  <c r="BO22" i="14"/>
  <c r="BN22" i="14"/>
  <c r="BM22" i="14"/>
  <c r="BL22" i="14"/>
  <c r="BK22" i="14"/>
  <c r="BJ22" i="14"/>
  <c r="BI22" i="14"/>
  <c r="BH22" i="14"/>
  <c r="BG22" i="14"/>
  <c r="BF22" i="14"/>
  <c r="BE22" i="14"/>
  <c r="BD22" i="14"/>
  <c r="DA21" i="14"/>
  <c r="CZ21" i="14"/>
  <c r="CY21" i="14"/>
  <c r="CX21" i="14"/>
  <c r="CW21" i="14"/>
  <c r="CV21" i="14"/>
  <c r="CU21" i="14"/>
  <c r="CT21" i="14"/>
  <c r="CS21" i="14"/>
  <c r="CR21" i="14"/>
  <c r="CQ21" i="14"/>
  <c r="CP21" i="14"/>
  <c r="CO21" i="14"/>
  <c r="CN21" i="14"/>
  <c r="CM21" i="14"/>
  <c r="CL21" i="14"/>
  <c r="CK21" i="14"/>
  <c r="CJ21" i="14"/>
  <c r="CI21" i="14"/>
  <c r="CH21" i="14"/>
  <c r="CG21" i="14"/>
  <c r="CF21" i="14"/>
  <c r="CE21" i="14"/>
  <c r="CD21" i="14"/>
  <c r="CC21" i="14"/>
  <c r="CB21" i="14"/>
  <c r="CA21" i="14"/>
  <c r="BZ21" i="14"/>
  <c r="BY21" i="14"/>
  <c r="BX21" i="14"/>
  <c r="BW21" i="14"/>
  <c r="BV21" i="14"/>
  <c r="BU21" i="14"/>
  <c r="BT21" i="14"/>
  <c r="BS21" i="14"/>
  <c r="BR21" i="14"/>
  <c r="BQ21" i="14"/>
  <c r="BP21" i="14"/>
  <c r="BO21" i="14"/>
  <c r="BN21" i="14"/>
  <c r="BM21" i="14"/>
  <c r="BL21" i="14"/>
  <c r="BK21" i="14"/>
  <c r="BJ21" i="14"/>
  <c r="BI21" i="14"/>
  <c r="BH21" i="14"/>
  <c r="BG21" i="14"/>
  <c r="BF21" i="14"/>
  <c r="BE21" i="14"/>
  <c r="BD21" i="14"/>
  <c r="DA20" i="14"/>
  <c r="CZ20" i="14"/>
  <c r="CY20" i="14"/>
  <c r="CX20" i="14"/>
  <c r="CW20" i="14"/>
  <c r="CV20" i="14"/>
  <c r="CU20" i="14"/>
  <c r="CT20" i="14"/>
  <c r="CS20" i="14"/>
  <c r="CR20" i="14"/>
  <c r="CQ20" i="14"/>
  <c r="CP20" i="14"/>
  <c r="CO20" i="14"/>
  <c r="CN20" i="14"/>
  <c r="CM20" i="14"/>
  <c r="CL20" i="14"/>
  <c r="CK20" i="14"/>
  <c r="CJ20" i="14"/>
  <c r="CI20" i="14"/>
  <c r="CH20" i="14"/>
  <c r="CG20" i="14"/>
  <c r="CF20" i="14"/>
  <c r="CE20" i="14"/>
  <c r="CD20" i="14"/>
  <c r="CC20" i="14"/>
  <c r="CB20" i="14"/>
  <c r="CA20" i="14"/>
  <c r="BZ20" i="14"/>
  <c r="BY20" i="14"/>
  <c r="BX20" i="14"/>
  <c r="BW20" i="14"/>
  <c r="BV20" i="14"/>
  <c r="BU20" i="14"/>
  <c r="BT20" i="14"/>
  <c r="BS20" i="14"/>
  <c r="BR20" i="14"/>
  <c r="BQ20" i="14"/>
  <c r="BP20" i="14"/>
  <c r="BO20" i="14"/>
  <c r="BN20" i="14"/>
  <c r="BM20" i="14"/>
  <c r="BL20" i="14"/>
  <c r="BK20" i="14"/>
  <c r="BJ20" i="14"/>
  <c r="BI20" i="14"/>
  <c r="BH20" i="14"/>
  <c r="BG20" i="14"/>
  <c r="BF20" i="14"/>
  <c r="BE20" i="14"/>
  <c r="BD20" i="14"/>
  <c r="DA19" i="14"/>
  <c r="CZ19" i="14"/>
  <c r="CY19" i="14"/>
  <c r="CX19" i="14"/>
  <c r="CW19" i="14"/>
  <c r="CV19" i="14"/>
  <c r="CU19" i="14"/>
  <c r="CT19" i="14"/>
  <c r="CS19" i="14"/>
  <c r="CR19" i="14"/>
  <c r="CQ19" i="14"/>
  <c r="CP19" i="14"/>
  <c r="CO19" i="14"/>
  <c r="CN19" i="14"/>
  <c r="CM19" i="14"/>
  <c r="CL19" i="14"/>
  <c r="CK19" i="14"/>
  <c r="CJ19" i="14"/>
  <c r="CI19" i="14"/>
  <c r="CH19" i="14"/>
  <c r="CG19" i="14"/>
  <c r="CF19" i="14"/>
  <c r="CE19" i="14"/>
  <c r="CD19" i="14"/>
  <c r="CC19" i="14"/>
  <c r="CB19" i="14"/>
  <c r="CA19" i="14"/>
  <c r="BZ19" i="14"/>
  <c r="BY19" i="14"/>
  <c r="BX19" i="14"/>
  <c r="BW19" i="14"/>
  <c r="BV19" i="14"/>
  <c r="BU19" i="14"/>
  <c r="BT19" i="14"/>
  <c r="BS19" i="14"/>
  <c r="BR19" i="14"/>
  <c r="BQ19" i="14"/>
  <c r="BP19" i="14"/>
  <c r="BO19" i="14"/>
  <c r="BN19" i="14"/>
  <c r="BM19" i="14"/>
  <c r="BL19" i="14"/>
  <c r="BK19" i="14"/>
  <c r="BJ19" i="14"/>
  <c r="BI19" i="14"/>
  <c r="BH19" i="14"/>
  <c r="BG19" i="14"/>
  <c r="BF19" i="14"/>
  <c r="BE19" i="14"/>
  <c r="BD19" i="14"/>
  <c r="DA18" i="14"/>
  <c r="CZ18" i="14"/>
  <c r="CY18" i="14"/>
  <c r="CX18" i="14"/>
  <c r="CW18" i="14"/>
  <c r="CV18" i="14"/>
  <c r="CU18" i="14"/>
  <c r="CT18" i="14"/>
  <c r="CS18" i="14"/>
  <c r="CR18" i="14"/>
  <c r="CQ18" i="14"/>
  <c r="CP18" i="14"/>
  <c r="CO18" i="14"/>
  <c r="CN18" i="14"/>
  <c r="CM18" i="14"/>
  <c r="CL18" i="14"/>
  <c r="CK18" i="14"/>
  <c r="CJ18" i="14"/>
  <c r="CI18" i="14"/>
  <c r="CH18" i="14"/>
  <c r="CG18" i="14"/>
  <c r="CF18" i="14"/>
  <c r="CE18" i="14"/>
  <c r="CD18" i="14"/>
  <c r="CC18" i="14"/>
  <c r="CB18" i="14"/>
  <c r="CA18" i="14"/>
  <c r="BZ18" i="14"/>
  <c r="BY18" i="14"/>
  <c r="BX18" i="14"/>
  <c r="BW18" i="14"/>
  <c r="BV18" i="14"/>
  <c r="BU18" i="14"/>
  <c r="BT18" i="14"/>
  <c r="BS18" i="14"/>
  <c r="BR18" i="14"/>
  <c r="BQ18" i="14"/>
  <c r="BP18" i="14"/>
  <c r="BO18" i="14"/>
  <c r="BN18" i="14"/>
  <c r="BM18" i="14"/>
  <c r="BL18" i="14"/>
  <c r="BK18" i="14"/>
  <c r="BJ18" i="14"/>
  <c r="BI18" i="14"/>
  <c r="BH18" i="14"/>
  <c r="BG18" i="14"/>
  <c r="BF18" i="14"/>
  <c r="BE18" i="14"/>
  <c r="BD18" i="14"/>
  <c r="DA17" i="14"/>
  <c r="CZ17" i="14"/>
  <c r="CY17" i="14"/>
  <c r="CX17" i="14"/>
  <c r="CW17" i="14"/>
  <c r="CV17" i="14"/>
  <c r="CU17" i="14"/>
  <c r="CT17" i="14"/>
  <c r="CS17" i="14"/>
  <c r="CR17" i="14"/>
  <c r="CQ17" i="14"/>
  <c r="CP17" i="14"/>
  <c r="CO17" i="14"/>
  <c r="CN17" i="14"/>
  <c r="CM17" i="14"/>
  <c r="CL17" i="14"/>
  <c r="CK17" i="14"/>
  <c r="CJ17" i="14"/>
  <c r="CI17" i="14"/>
  <c r="CH17" i="14"/>
  <c r="CG17" i="14"/>
  <c r="CF17" i="14"/>
  <c r="CE17" i="14"/>
  <c r="CD17" i="14"/>
  <c r="CC17" i="14"/>
  <c r="CB17" i="14"/>
  <c r="CA17" i="14"/>
  <c r="BZ17" i="14"/>
  <c r="BY17" i="14"/>
  <c r="BX17" i="14"/>
  <c r="BW17" i="14"/>
  <c r="BV17" i="14"/>
  <c r="BU17" i="14"/>
  <c r="BT17" i="14"/>
  <c r="BS17" i="14"/>
  <c r="BR17" i="14"/>
  <c r="BQ17" i="14"/>
  <c r="BP17" i="14"/>
  <c r="BO17" i="14"/>
  <c r="BN17" i="14"/>
  <c r="BM17" i="14"/>
  <c r="BL17" i="14"/>
  <c r="BK17" i="14"/>
  <c r="BJ17" i="14"/>
  <c r="BI17" i="14"/>
  <c r="BH17" i="14"/>
  <c r="BG17" i="14"/>
  <c r="BF17" i="14"/>
  <c r="BE17" i="14"/>
  <c r="BD17" i="14"/>
  <c r="DA16" i="14"/>
  <c r="CZ16" i="14"/>
  <c r="CY16" i="14"/>
  <c r="CX16" i="14"/>
  <c r="CW16" i="14"/>
  <c r="CV16" i="14"/>
  <c r="CU16" i="14"/>
  <c r="CT16" i="14"/>
  <c r="CS16" i="14"/>
  <c r="CR16" i="14"/>
  <c r="CQ16" i="14"/>
  <c r="CP16" i="14"/>
  <c r="CO16" i="14"/>
  <c r="CN16" i="14"/>
  <c r="CM16" i="14"/>
  <c r="CL16" i="14"/>
  <c r="CK16" i="14"/>
  <c r="CJ16" i="14"/>
  <c r="CI16" i="14"/>
  <c r="CH16" i="14"/>
  <c r="CG16" i="14"/>
  <c r="CF16" i="14"/>
  <c r="CE16" i="14"/>
  <c r="CD16" i="14"/>
  <c r="CC16" i="14"/>
  <c r="CB16" i="14"/>
  <c r="CA16" i="14"/>
  <c r="BZ16" i="14"/>
  <c r="BY16" i="14"/>
  <c r="BX16" i="14"/>
  <c r="BW16" i="14"/>
  <c r="BV16" i="14"/>
  <c r="BU16" i="14"/>
  <c r="BT16" i="14"/>
  <c r="BS16" i="14"/>
  <c r="BR16" i="14"/>
  <c r="BQ16" i="14"/>
  <c r="BP16" i="14"/>
  <c r="BO16" i="14"/>
  <c r="BN16" i="14"/>
  <c r="BM16" i="14"/>
  <c r="BL16" i="14"/>
  <c r="BK16" i="14"/>
  <c r="BJ16" i="14"/>
  <c r="BI16" i="14"/>
  <c r="BH16" i="14"/>
  <c r="BG16" i="14"/>
  <c r="BF16" i="14"/>
  <c r="BE16" i="14"/>
  <c r="BD16" i="14"/>
  <c r="DA15" i="14"/>
  <c r="CZ15" i="14"/>
  <c r="CY15" i="14"/>
  <c r="CX15" i="14"/>
  <c r="CW15" i="14"/>
  <c r="CV15" i="14"/>
  <c r="CU15" i="14"/>
  <c r="CT15" i="14"/>
  <c r="CS15" i="14"/>
  <c r="CR15" i="14"/>
  <c r="CQ15" i="14"/>
  <c r="CP15" i="14"/>
  <c r="CO15" i="14"/>
  <c r="CN15" i="14"/>
  <c r="CM15" i="14"/>
  <c r="CL15" i="14"/>
  <c r="CK15" i="14"/>
  <c r="CJ15" i="14"/>
  <c r="CI15" i="14"/>
  <c r="CH15" i="14"/>
  <c r="CG15" i="14"/>
  <c r="CF15" i="14"/>
  <c r="CE15" i="14"/>
  <c r="CD15" i="14"/>
  <c r="CC15" i="14"/>
  <c r="CB15" i="14"/>
  <c r="CA15" i="14"/>
  <c r="BZ15" i="14"/>
  <c r="BY15" i="14"/>
  <c r="BX15" i="14"/>
  <c r="BW15" i="14"/>
  <c r="BV15" i="14"/>
  <c r="BU15" i="14"/>
  <c r="BT15" i="14"/>
  <c r="BS15" i="14"/>
  <c r="BR15" i="14"/>
  <c r="BQ15" i="14"/>
  <c r="BP15" i="14"/>
  <c r="BO15" i="14"/>
  <c r="BN15" i="14"/>
  <c r="BM15" i="14"/>
  <c r="BL15" i="14"/>
  <c r="BK15" i="14"/>
  <c r="BJ15" i="14"/>
  <c r="BI15" i="14"/>
  <c r="BH15" i="14"/>
  <c r="BG15" i="14"/>
  <c r="BF15" i="14"/>
  <c r="BE15" i="14"/>
  <c r="BD15" i="14"/>
  <c r="DA14" i="14"/>
  <c r="CZ14" i="14"/>
  <c r="CY14" i="14"/>
  <c r="CX14" i="14"/>
  <c r="CW14" i="14"/>
  <c r="CV14" i="14"/>
  <c r="CU14" i="14"/>
  <c r="CT14" i="14"/>
  <c r="CS14" i="14"/>
  <c r="CR14" i="14"/>
  <c r="CQ14" i="14"/>
  <c r="CP14" i="14"/>
  <c r="CO14" i="14"/>
  <c r="CN14" i="14"/>
  <c r="CM14" i="14"/>
  <c r="CL14" i="14"/>
  <c r="CK14" i="14"/>
  <c r="CJ14" i="14"/>
  <c r="CI14" i="14"/>
  <c r="CH14" i="14"/>
  <c r="CG14" i="14"/>
  <c r="CF14" i="14"/>
  <c r="CE14" i="14"/>
  <c r="CD14" i="14"/>
  <c r="CC14" i="14"/>
  <c r="CB14" i="14"/>
  <c r="CA14" i="14"/>
  <c r="BZ14" i="14"/>
  <c r="BY14" i="14"/>
  <c r="BX14" i="14"/>
  <c r="BW14" i="14"/>
  <c r="BV14" i="14"/>
  <c r="BU14" i="14"/>
  <c r="BT14" i="14"/>
  <c r="BS14" i="14"/>
  <c r="BR14" i="14"/>
  <c r="BQ14" i="14"/>
  <c r="BP14" i="14"/>
  <c r="BO14" i="14"/>
  <c r="BN14" i="14"/>
  <c r="BM14" i="14"/>
  <c r="BL14" i="14"/>
  <c r="BK14" i="14"/>
  <c r="BJ14" i="14"/>
  <c r="BI14" i="14"/>
  <c r="BH14" i="14"/>
  <c r="BG14" i="14"/>
  <c r="BF14" i="14"/>
  <c r="BE14" i="14"/>
  <c r="BD14" i="14"/>
  <c r="DA13" i="14"/>
  <c r="CZ13" i="14"/>
  <c r="CY13" i="14"/>
  <c r="CX13" i="14"/>
  <c r="CW13" i="14"/>
  <c r="CV13" i="14"/>
  <c r="CU13" i="14"/>
  <c r="CT13" i="14"/>
  <c r="CS13" i="14"/>
  <c r="CR13" i="14"/>
  <c r="CQ13" i="14"/>
  <c r="CP13" i="14"/>
  <c r="CO13" i="14"/>
  <c r="CN13" i="14"/>
  <c r="CM13" i="14"/>
  <c r="CL13" i="14"/>
  <c r="CK13" i="14"/>
  <c r="CJ13" i="14"/>
  <c r="CI13" i="14"/>
  <c r="CH13" i="14"/>
  <c r="CG13" i="14"/>
  <c r="CF13" i="14"/>
  <c r="CE13" i="14"/>
  <c r="CD13" i="14"/>
  <c r="CC13" i="14"/>
  <c r="CB13" i="14"/>
  <c r="CA13" i="14"/>
  <c r="BZ13" i="14"/>
  <c r="BY13" i="14"/>
  <c r="BX13" i="14"/>
  <c r="BW13" i="14"/>
  <c r="BV13" i="14"/>
  <c r="BU13" i="14"/>
  <c r="BT13" i="14"/>
  <c r="BS13" i="14"/>
  <c r="BR13" i="14"/>
  <c r="BQ13" i="14"/>
  <c r="BP13" i="14"/>
  <c r="BO13" i="14"/>
  <c r="BN13" i="14"/>
  <c r="BM13" i="14"/>
  <c r="BL13" i="14"/>
  <c r="BK13" i="14"/>
  <c r="BJ13" i="14"/>
  <c r="BI13" i="14"/>
  <c r="BH13" i="14"/>
  <c r="BG13" i="14"/>
  <c r="BF13" i="14"/>
  <c r="BE13" i="14"/>
  <c r="BD13" i="14"/>
  <c r="DA12" i="14"/>
  <c r="CZ12" i="14"/>
  <c r="CY12" i="14"/>
  <c r="CX12" i="14"/>
  <c r="CW12" i="14"/>
  <c r="CV12" i="14"/>
  <c r="CU12" i="14"/>
  <c r="CT12" i="14"/>
  <c r="CS12" i="14"/>
  <c r="CR12" i="14"/>
  <c r="CQ12" i="14"/>
  <c r="CP12" i="14"/>
  <c r="CO12" i="14"/>
  <c r="CN12" i="14"/>
  <c r="CM12" i="14"/>
  <c r="CL12" i="14"/>
  <c r="CK12" i="14"/>
  <c r="CJ12" i="14"/>
  <c r="CI12" i="14"/>
  <c r="CH12" i="14"/>
  <c r="CG12" i="14"/>
  <c r="CF12" i="14"/>
  <c r="CE12" i="14"/>
  <c r="CD12" i="14"/>
  <c r="CC12" i="14"/>
  <c r="CB12" i="14"/>
  <c r="CA12" i="14"/>
  <c r="BZ12" i="14"/>
  <c r="BY12" i="14"/>
  <c r="BX12" i="14"/>
  <c r="BW12" i="14"/>
  <c r="BV12" i="14"/>
  <c r="BU12" i="14"/>
  <c r="BT12" i="14"/>
  <c r="BS12" i="14"/>
  <c r="BR12" i="14"/>
  <c r="BQ12" i="14"/>
  <c r="BP12" i="14"/>
  <c r="BO12" i="14"/>
  <c r="BN12" i="14"/>
  <c r="BM12" i="14"/>
  <c r="BL12" i="14"/>
  <c r="BK12" i="14"/>
  <c r="BJ12" i="14"/>
  <c r="BI12" i="14"/>
  <c r="BH12" i="14"/>
  <c r="BG12" i="14"/>
  <c r="BF12" i="14"/>
  <c r="BE12" i="14"/>
  <c r="BD12" i="14"/>
  <c r="DA11" i="14"/>
  <c r="CZ11" i="14"/>
  <c r="CY11" i="14"/>
  <c r="CX11" i="14"/>
  <c r="CW11" i="14"/>
  <c r="CV11" i="14"/>
  <c r="CU11" i="14"/>
  <c r="CT11" i="14"/>
  <c r="CS11" i="14"/>
  <c r="CR11" i="14"/>
  <c r="CQ11" i="14"/>
  <c r="CP11" i="14"/>
  <c r="CO11" i="14"/>
  <c r="CN11" i="14"/>
  <c r="CM11" i="14"/>
  <c r="CL11" i="14"/>
  <c r="CK11" i="14"/>
  <c r="CJ11" i="14"/>
  <c r="CI11" i="14"/>
  <c r="CH11" i="14"/>
  <c r="CG11" i="14"/>
  <c r="CF11" i="14"/>
  <c r="CE11" i="14"/>
  <c r="CD11" i="14"/>
  <c r="CC11" i="14"/>
  <c r="CB11" i="14"/>
  <c r="CA11" i="14"/>
  <c r="BZ11" i="14"/>
  <c r="BY11" i="14"/>
  <c r="BX11" i="14"/>
  <c r="BW11" i="14"/>
  <c r="BV11" i="14"/>
  <c r="BU11" i="14"/>
  <c r="BT11" i="14"/>
  <c r="BS11" i="14"/>
  <c r="BR11" i="14"/>
  <c r="BQ11" i="14"/>
  <c r="BP11" i="14"/>
  <c r="BO11" i="14"/>
  <c r="BN11" i="14"/>
  <c r="BM11" i="14"/>
  <c r="BL11" i="14"/>
  <c r="BK11" i="14"/>
  <c r="BJ11" i="14"/>
  <c r="BI11" i="14"/>
  <c r="BH11" i="14"/>
  <c r="BG11" i="14"/>
  <c r="BF11" i="14"/>
  <c r="BE11" i="14"/>
  <c r="BD11" i="14"/>
  <c r="DA10" i="14"/>
  <c r="CZ10" i="14"/>
  <c r="CY10" i="14"/>
  <c r="CX10" i="14"/>
  <c r="CW10" i="14"/>
  <c r="CV10" i="14"/>
  <c r="CU10" i="14"/>
  <c r="CT10" i="14"/>
  <c r="CS10" i="14"/>
  <c r="CR10" i="14"/>
  <c r="CQ10" i="14"/>
  <c r="CP10" i="14"/>
  <c r="CO10" i="14"/>
  <c r="CN10" i="14"/>
  <c r="CM10" i="14"/>
  <c r="CL10" i="14"/>
  <c r="CK10" i="14"/>
  <c r="CJ10" i="14"/>
  <c r="CI10" i="14"/>
  <c r="CH10" i="14"/>
  <c r="CG10" i="14"/>
  <c r="CF10" i="14"/>
  <c r="CE10" i="14"/>
  <c r="CD10" i="14"/>
  <c r="CC10" i="14"/>
  <c r="CB10" i="14"/>
  <c r="CA10" i="14"/>
  <c r="BZ10" i="14"/>
  <c r="BY10" i="14"/>
  <c r="BX10" i="14"/>
  <c r="BW10" i="14"/>
  <c r="BV10" i="14"/>
  <c r="BU10" i="14"/>
  <c r="BT10" i="14"/>
  <c r="BS10" i="14"/>
  <c r="BR10" i="14"/>
  <c r="BQ10" i="14"/>
  <c r="BP10" i="14"/>
  <c r="BO10" i="14"/>
  <c r="BN10" i="14"/>
  <c r="BM10" i="14"/>
  <c r="BL10" i="14"/>
  <c r="BK10" i="14"/>
  <c r="BJ10" i="14"/>
  <c r="BI10" i="14"/>
  <c r="BH10" i="14"/>
  <c r="BG10" i="14"/>
  <c r="BF10" i="14"/>
  <c r="BE10" i="14"/>
  <c r="BD10" i="14"/>
  <c r="DA9" i="14"/>
  <c r="CZ9" i="14"/>
  <c r="CY9" i="14"/>
  <c r="CX9" i="14"/>
  <c r="CW9" i="14"/>
  <c r="CV9" i="14"/>
  <c r="CU9" i="14"/>
  <c r="CT9" i="14"/>
  <c r="CS9" i="14"/>
  <c r="CR9" i="14"/>
  <c r="CQ9" i="14"/>
  <c r="CP9" i="14"/>
  <c r="CO9" i="14"/>
  <c r="CN9" i="14"/>
  <c r="CM9" i="14"/>
  <c r="CL9" i="14"/>
  <c r="CK9" i="14"/>
  <c r="CJ9" i="14"/>
  <c r="CI9" i="14"/>
  <c r="CH9" i="14"/>
  <c r="CG9" i="14"/>
  <c r="CF9" i="14"/>
  <c r="CE9" i="14"/>
  <c r="CD9" i="14"/>
  <c r="CC9" i="14"/>
  <c r="CB9" i="14"/>
  <c r="CA9" i="14"/>
  <c r="BZ9" i="14"/>
  <c r="BY9" i="14"/>
  <c r="BX9" i="14"/>
  <c r="BW9" i="14"/>
  <c r="BV9" i="14"/>
  <c r="BU9" i="14"/>
  <c r="BT9" i="14"/>
  <c r="BS9" i="14"/>
  <c r="BR9" i="14"/>
  <c r="BQ9" i="14"/>
  <c r="BP9" i="14"/>
  <c r="BO9" i="14"/>
  <c r="BN9" i="14"/>
  <c r="BM9" i="14"/>
  <c r="BL9" i="14"/>
  <c r="BK9" i="14"/>
  <c r="BJ9" i="14"/>
  <c r="BI9" i="14"/>
  <c r="BH9" i="14"/>
  <c r="BG9" i="14"/>
  <c r="BF9" i="14"/>
  <c r="BE9" i="14"/>
  <c r="BD9" i="14"/>
  <c r="DA8" i="14"/>
  <c r="CZ8" i="14"/>
  <c r="CY8" i="14"/>
  <c r="CX8" i="14"/>
  <c r="CW8" i="14"/>
  <c r="CV8" i="14"/>
  <c r="CU8" i="14"/>
  <c r="CT8" i="14"/>
  <c r="CS8" i="14"/>
  <c r="CR8" i="14"/>
  <c r="CQ8" i="14"/>
  <c r="CP8" i="14"/>
  <c r="CO8" i="14"/>
  <c r="CN8" i="14"/>
  <c r="CM8" i="14"/>
  <c r="CL8" i="14"/>
  <c r="CK8" i="14"/>
  <c r="CJ8" i="14"/>
  <c r="CI8" i="14"/>
  <c r="CH8" i="14"/>
  <c r="CG8" i="14"/>
  <c r="CF8" i="14"/>
  <c r="CE8" i="14"/>
  <c r="CD8" i="14"/>
  <c r="CC8" i="14"/>
  <c r="CB8" i="14"/>
  <c r="CA8" i="14"/>
  <c r="BZ8" i="14"/>
  <c r="BY8" i="14"/>
  <c r="BX8" i="14"/>
  <c r="BW8" i="14"/>
  <c r="BV8" i="14"/>
  <c r="BU8" i="14"/>
  <c r="BT8" i="14"/>
  <c r="BS8" i="14"/>
  <c r="BR8" i="14"/>
  <c r="BQ8" i="14"/>
  <c r="BP8" i="14"/>
  <c r="BO8" i="14"/>
  <c r="BN8" i="14"/>
  <c r="BM8" i="14"/>
  <c r="BL8" i="14"/>
  <c r="BK8" i="14"/>
  <c r="BJ8" i="14"/>
  <c r="BI8" i="14"/>
  <c r="BH8" i="14"/>
  <c r="BG8" i="14"/>
  <c r="BF8" i="14"/>
  <c r="BE8" i="14"/>
  <c r="BD8" i="14"/>
  <c r="CW7" i="4" l="1"/>
  <c r="CX7" i="4"/>
  <c r="CY7" i="4"/>
  <c r="AY7" i="4"/>
  <c r="AX7" i="10"/>
  <c r="AX16" i="10" s="1"/>
  <c r="AX9" i="10"/>
  <c r="CV6" i="10"/>
  <c r="AY7" i="18"/>
  <c r="AY58" i="18" s="1"/>
  <c r="AY15" i="18"/>
  <c r="AY62" i="18"/>
  <c r="AY38" i="18"/>
  <c r="CY44" i="27"/>
  <c r="CX44" i="27"/>
  <c r="CW44" i="27"/>
  <c r="CV44" i="27"/>
  <c r="CU44" i="27"/>
  <c r="CT44" i="27"/>
  <c r="CS44" i="27"/>
  <c r="CR44" i="27"/>
  <c r="CQ44" i="27"/>
  <c r="CP44" i="27"/>
  <c r="CO44" i="27"/>
  <c r="CN44" i="27"/>
  <c r="CM44" i="27"/>
  <c r="CL44" i="27"/>
  <c r="CK44" i="27"/>
  <c r="CJ44" i="27"/>
  <c r="CI44" i="27"/>
  <c r="CH44" i="27"/>
  <c r="CG44" i="27"/>
  <c r="CF44" i="27"/>
  <c r="CE44" i="27"/>
  <c r="CD44" i="27"/>
  <c r="CC44" i="27"/>
  <c r="CB44" i="27"/>
  <c r="CA44" i="27"/>
  <c r="BZ44" i="27"/>
  <c r="BY44" i="27"/>
  <c r="BX44" i="27"/>
  <c r="BW44" i="27"/>
  <c r="BV44" i="27"/>
  <c r="BU44" i="27"/>
  <c r="BT44" i="27"/>
  <c r="BS44" i="27"/>
  <c r="BR44" i="27"/>
  <c r="BQ44" i="27"/>
  <c r="BP44" i="27"/>
  <c r="BO44" i="27"/>
  <c r="BN44" i="27"/>
  <c r="BM44" i="27"/>
  <c r="BL44" i="27"/>
  <c r="BK44" i="27"/>
  <c r="BJ44" i="27"/>
  <c r="BI44" i="27"/>
  <c r="BH44" i="27"/>
  <c r="BG44" i="27"/>
  <c r="BF44" i="27"/>
  <c r="BE44" i="27"/>
  <c r="BD44" i="27"/>
  <c r="BC44" i="27"/>
  <c r="CY43" i="27"/>
  <c r="CX43" i="27"/>
  <c r="CW43" i="27"/>
  <c r="CV43" i="27"/>
  <c r="CU43" i="27"/>
  <c r="CT43" i="27"/>
  <c r="CS43" i="27"/>
  <c r="CR43" i="27"/>
  <c r="CQ43" i="27"/>
  <c r="CP43" i="27"/>
  <c r="CO43" i="27"/>
  <c r="CN43" i="27"/>
  <c r="CM43" i="27"/>
  <c r="CL43" i="27"/>
  <c r="CK43" i="27"/>
  <c r="CJ43" i="27"/>
  <c r="CI43" i="27"/>
  <c r="CH43" i="27"/>
  <c r="CG43" i="27"/>
  <c r="CF43" i="27"/>
  <c r="CE43" i="27"/>
  <c r="CD43" i="27"/>
  <c r="CC43" i="27"/>
  <c r="CB43" i="27"/>
  <c r="CA43" i="27"/>
  <c r="BZ43" i="27"/>
  <c r="BY43" i="27"/>
  <c r="BX43" i="27"/>
  <c r="BW43" i="27"/>
  <c r="BV43" i="27"/>
  <c r="BU43" i="27"/>
  <c r="BT43" i="27"/>
  <c r="BS43" i="27"/>
  <c r="BR43" i="27"/>
  <c r="BQ43" i="27"/>
  <c r="BP43" i="27"/>
  <c r="BO43" i="27"/>
  <c r="BN43" i="27"/>
  <c r="BM43" i="27"/>
  <c r="BL43" i="27"/>
  <c r="BK43" i="27"/>
  <c r="BJ43" i="27"/>
  <c r="BI43" i="27"/>
  <c r="BH43" i="27"/>
  <c r="BG43" i="27"/>
  <c r="BF43" i="27"/>
  <c r="BE43" i="27"/>
  <c r="BD43" i="27"/>
  <c r="BC43" i="27"/>
  <c r="CY42" i="27"/>
  <c r="CX42" i="27"/>
  <c r="CW42" i="27"/>
  <c r="CV42" i="27"/>
  <c r="CU42" i="27"/>
  <c r="CT42" i="27"/>
  <c r="CS42" i="27"/>
  <c r="CR42" i="27"/>
  <c r="CQ42" i="27"/>
  <c r="CP42" i="27"/>
  <c r="CO42" i="27"/>
  <c r="CN42" i="27"/>
  <c r="CM42" i="27"/>
  <c r="CL42" i="27"/>
  <c r="CK42" i="27"/>
  <c r="CJ42" i="27"/>
  <c r="CI42" i="27"/>
  <c r="CH42" i="27"/>
  <c r="CG42" i="27"/>
  <c r="CF42" i="27"/>
  <c r="CE42" i="27"/>
  <c r="CD42" i="27"/>
  <c r="CC42" i="27"/>
  <c r="CB42" i="27"/>
  <c r="CA42" i="27"/>
  <c r="BZ42" i="27"/>
  <c r="BY42" i="27"/>
  <c r="BX42" i="27"/>
  <c r="BW42" i="27"/>
  <c r="BV42" i="27"/>
  <c r="BU42" i="27"/>
  <c r="BT42" i="27"/>
  <c r="BS42" i="27"/>
  <c r="BR42" i="27"/>
  <c r="BQ42" i="27"/>
  <c r="BP42" i="27"/>
  <c r="BO42" i="27"/>
  <c r="BN42" i="27"/>
  <c r="BM42" i="27"/>
  <c r="BL42" i="27"/>
  <c r="BK42" i="27"/>
  <c r="BJ42" i="27"/>
  <c r="BI42" i="27"/>
  <c r="BH42" i="27"/>
  <c r="BG42" i="27"/>
  <c r="BF42" i="27"/>
  <c r="BE42" i="27"/>
  <c r="BD42" i="27"/>
  <c r="BC42" i="27"/>
  <c r="CY41" i="27"/>
  <c r="CX41" i="27"/>
  <c r="CW41" i="27"/>
  <c r="CV41" i="27"/>
  <c r="CU41" i="27"/>
  <c r="CT41" i="27"/>
  <c r="CS41" i="27"/>
  <c r="CR41" i="27"/>
  <c r="CQ41" i="27"/>
  <c r="CP41" i="27"/>
  <c r="CO41" i="27"/>
  <c r="CN41" i="27"/>
  <c r="CM41" i="27"/>
  <c r="CL41" i="27"/>
  <c r="CK41" i="27"/>
  <c r="CJ41" i="27"/>
  <c r="CI41" i="27"/>
  <c r="CH41" i="27"/>
  <c r="CG41" i="27"/>
  <c r="CF41" i="27"/>
  <c r="CE41" i="27"/>
  <c r="CD41" i="27"/>
  <c r="CC41" i="27"/>
  <c r="CB41" i="27"/>
  <c r="CA41" i="27"/>
  <c r="BZ41" i="27"/>
  <c r="BY41" i="27"/>
  <c r="BX41" i="27"/>
  <c r="BW41" i="27"/>
  <c r="BV41" i="27"/>
  <c r="BU41" i="27"/>
  <c r="BT41" i="27"/>
  <c r="BS41" i="27"/>
  <c r="BR41" i="27"/>
  <c r="BQ41" i="27"/>
  <c r="BP41" i="27"/>
  <c r="BO41" i="27"/>
  <c r="BN41" i="27"/>
  <c r="BM41" i="27"/>
  <c r="BL41" i="27"/>
  <c r="BK41" i="27"/>
  <c r="BJ41" i="27"/>
  <c r="BI41" i="27"/>
  <c r="BH41" i="27"/>
  <c r="BG41" i="27"/>
  <c r="BF41" i="27"/>
  <c r="BE41" i="27"/>
  <c r="BD41" i="27"/>
  <c r="BC41" i="27"/>
  <c r="AY7" i="27"/>
  <c r="AY46" i="27" s="1"/>
  <c r="CY40" i="27"/>
  <c r="CX40" i="27"/>
  <c r="CW40" i="27"/>
  <c r="CV40" i="27"/>
  <c r="CU40" i="27"/>
  <c r="CT40" i="27"/>
  <c r="CS40" i="27"/>
  <c r="CR40" i="27"/>
  <c r="CQ40" i="27"/>
  <c r="CP40" i="27"/>
  <c r="CO40" i="27"/>
  <c r="CN40" i="27"/>
  <c r="CM40" i="27"/>
  <c r="CL40" i="27"/>
  <c r="CK40" i="27"/>
  <c r="CJ40" i="27"/>
  <c r="CI40" i="27"/>
  <c r="CH40" i="27"/>
  <c r="CG40" i="27"/>
  <c r="CF40" i="27"/>
  <c r="CE40" i="27"/>
  <c r="CD40" i="27"/>
  <c r="CC40" i="27"/>
  <c r="CB40" i="27"/>
  <c r="CA40" i="27"/>
  <c r="BZ40" i="27"/>
  <c r="BY40" i="27"/>
  <c r="BX40" i="27"/>
  <c r="BW40" i="27"/>
  <c r="BV40" i="27"/>
  <c r="BU40" i="27"/>
  <c r="BT40" i="27"/>
  <c r="BS40" i="27"/>
  <c r="BR40" i="27"/>
  <c r="BQ40" i="27"/>
  <c r="BP40" i="27"/>
  <c r="BO40" i="27"/>
  <c r="BN40" i="27"/>
  <c r="BM40" i="27"/>
  <c r="BL40" i="27"/>
  <c r="BK40" i="27"/>
  <c r="BJ40" i="27"/>
  <c r="BI40" i="27"/>
  <c r="BH40" i="27"/>
  <c r="BG40" i="27"/>
  <c r="BF40" i="27"/>
  <c r="BE40" i="27"/>
  <c r="BD40" i="27"/>
  <c r="BC40" i="27"/>
  <c r="CY39" i="27"/>
  <c r="CX39" i="27"/>
  <c r="CW39" i="27"/>
  <c r="CV39" i="27"/>
  <c r="CU39" i="27"/>
  <c r="CT39" i="27"/>
  <c r="CS39" i="27"/>
  <c r="CR39" i="27"/>
  <c r="CQ39" i="27"/>
  <c r="CP39" i="27"/>
  <c r="CO39" i="27"/>
  <c r="CN39" i="27"/>
  <c r="CM39" i="27"/>
  <c r="CL39" i="27"/>
  <c r="CK39" i="27"/>
  <c r="CJ39" i="27"/>
  <c r="CI39" i="27"/>
  <c r="CH39" i="27"/>
  <c r="CG39" i="27"/>
  <c r="CF39" i="27"/>
  <c r="CE39" i="27"/>
  <c r="CD39" i="27"/>
  <c r="CC39" i="27"/>
  <c r="CB39" i="27"/>
  <c r="CA39" i="27"/>
  <c r="BZ39" i="27"/>
  <c r="BY39" i="27"/>
  <c r="BX39" i="27"/>
  <c r="BW39" i="27"/>
  <c r="BV39" i="27"/>
  <c r="BU39" i="27"/>
  <c r="BT39" i="27"/>
  <c r="BS39" i="27"/>
  <c r="BR39" i="27"/>
  <c r="BQ39" i="27"/>
  <c r="BP39" i="27"/>
  <c r="BO39" i="27"/>
  <c r="BN39" i="27"/>
  <c r="BM39" i="27"/>
  <c r="BL39" i="27"/>
  <c r="BK39" i="27"/>
  <c r="BJ39" i="27"/>
  <c r="BI39" i="27"/>
  <c r="BH39" i="27"/>
  <c r="BG39" i="27"/>
  <c r="BF39" i="27"/>
  <c r="BE39" i="27"/>
  <c r="BD39" i="27"/>
  <c r="BC39" i="27"/>
  <c r="CY38" i="27"/>
  <c r="CX38" i="27"/>
  <c r="CW38" i="27"/>
  <c r="CV38" i="27"/>
  <c r="CU38" i="27"/>
  <c r="CT38" i="27"/>
  <c r="CS38" i="27"/>
  <c r="CR38" i="27"/>
  <c r="CQ38" i="27"/>
  <c r="CP38" i="27"/>
  <c r="CO38" i="27"/>
  <c r="CN38" i="27"/>
  <c r="CM38" i="27"/>
  <c r="CL38" i="27"/>
  <c r="CK38" i="27"/>
  <c r="CJ38" i="27"/>
  <c r="CI38" i="27"/>
  <c r="CH38" i="27"/>
  <c r="CG38" i="27"/>
  <c r="CF38" i="27"/>
  <c r="CE38" i="27"/>
  <c r="CD38" i="27"/>
  <c r="CC38" i="27"/>
  <c r="CB38" i="27"/>
  <c r="CA38" i="27"/>
  <c r="BZ38" i="27"/>
  <c r="BY38" i="27"/>
  <c r="BX38" i="27"/>
  <c r="BW38" i="27"/>
  <c r="BV38" i="27"/>
  <c r="BU38" i="27"/>
  <c r="BT38" i="27"/>
  <c r="BS38" i="27"/>
  <c r="BR38" i="27"/>
  <c r="BQ38" i="27"/>
  <c r="BP38" i="27"/>
  <c r="BO38" i="27"/>
  <c r="BN38" i="27"/>
  <c r="BM38" i="27"/>
  <c r="BL38" i="27"/>
  <c r="BK38" i="27"/>
  <c r="BJ38" i="27"/>
  <c r="BI38" i="27"/>
  <c r="BH38" i="27"/>
  <c r="BG38" i="27"/>
  <c r="BF38" i="27"/>
  <c r="BE38" i="27"/>
  <c r="BD38" i="27"/>
  <c r="BC38" i="27"/>
  <c r="CY37" i="27"/>
  <c r="CX37" i="27"/>
  <c r="CW37" i="27"/>
  <c r="CV37" i="27"/>
  <c r="CU37" i="27"/>
  <c r="CT37" i="27"/>
  <c r="CS37" i="27"/>
  <c r="CR37" i="27"/>
  <c r="CQ37" i="27"/>
  <c r="CP37" i="27"/>
  <c r="CO37" i="27"/>
  <c r="CN37" i="27"/>
  <c r="CM37" i="27"/>
  <c r="CL37" i="27"/>
  <c r="CK37" i="27"/>
  <c r="CJ37" i="27"/>
  <c r="CI37" i="27"/>
  <c r="CH37" i="27"/>
  <c r="CG37" i="27"/>
  <c r="CF37" i="27"/>
  <c r="CE37" i="27"/>
  <c r="CD37" i="27"/>
  <c r="CC37" i="27"/>
  <c r="CB37" i="27"/>
  <c r="CA37" i="27"/>
  <c r="BZ37" i="27"/>
  <c r="BY37" i="27"/>
  <c r="BX37" i="27"/>
  <c r="BW37" i="27"/>
  <c r="BV37" i="27"/>
  <c r="BU37" i="27"/>
  <c r="BT37" i="27"/>
  <c r="BS37" i="27"/>
  <c r="BR37" i="27"/>
  <c r="BQ37" i="27"/>
  <c r="BP37" i="27"/>
  <c r="BO37" i="27"/>
  <c r="BN37" i="27"/>
  <c r="BM37" i="27"/>
  <c r="BL37" i="27"/>
  <c r="BK37" i="27"/>
  <c r="BJ37" i="27"/>
  <c r="BI37" i="27"/>
  <c r="BH37" i="27"/>
  <c r="BG37" i="27"/>
  <c r="BF37" i="27"/>
  <c r="BE37" i="27"/>
  <c r="BD37" i="27"/>
  <c r="BC37" i="27"/>
  <c r="CY36" i="27"/>
  <c r="CX36" i="27"/>
  <c r="CW36" i="27"/>
  <c r="CV36" i="27"/>
  <c r="CU36" i="27"/>
  <c r="CT36" i="27"/>
  <c r="CS36" i="27"/>
  <c r="CR36" i="27"/>
  <c r="CQ36" i="27"/>
  <c r="CP36" i="27"/>
  <c r="CO36" i="27"/>
  <c r="CN36" i="27"/>
  <c r="CM36" i="27"/>
  <c r="CL36" i="27"/>
  <c r="CK36" i="27"/>
  <c r="CJ36" i="27"/>
  <c r="CI36" i="27"/>
  <c r="CH36" i="27"/>
  <c r="CG36" i="27"/>
  <c r="CF36" i="27"/>
  <c r="CE36" i="27"/>
  <c r="CD36" i="27"/>
  <c r="CC36" i="27"/>
  <c r="CB36" i="27"/>
  <c r="CA36" i="27"/>
  <c r="BZ36" i="27"/>
  <c r="BY36" i="27"/>
  <c r="BX36" i="27"/>
  <c r="BW36" i="27"/>
  <c r="BV36" i="27"/>
  <c r="BU36" i="27"/>
  <c r="BT36" i="27"/>
  <c r="BS36" i="27"/>
  <c r="BR36" i="27"/>
  <c r="BQ36" i="27"/>
  <c r="BP36" i="27"/>
  <c r="BO36" i="27"/>
  <c r="BN36" i="27"/>
  <c r="BM36" i="27"/>
  <c r="BL36" i="27"/>
  <c r="BK36" i="27"/>
  <c r="BJ36" i="27"/>
  <c r="BI36" i="27"/>
  <c r="BH36" i="27"/>
  <c r="BG36" i="27"/>
  <c r="BF36" i="27"/>
  <c r="BE36" i="27"/>
  <c r="BD36" i="27"/>
  <c r="BC36" i="27"/>
  <c r="CY35" i="27"/>
  <c r="CX35" i="27"/>
  <c r="CW35" i="27"/>
  <c r="CV35" i="27"/>
  <c r="CU35" i="27"/>
  <c r="CT35" i="27"/>
  <c r="CS35" i="27"/>
  <c r="CR35" i="27"/>
  <c r="CQ35" i="27"/>
  <c r="CP35" i="27"/>
  <c r="CO35" i="27"/>
  <c r="CN35" i="27"/>
  <c r="CM35" i="27"/>
  <c r="CL35" i="27"/>
  <c r="CK35" i="27"/>
  <c r="CJ35" i="27"/>
  <c r="CI35" i="27"/>
  <c r="CH35" i="27"/>
  <c r="CG35" i="27"/>
  <c r="CF35" i="27"/>
  <c r="CE35" i="27"/>
  <c r="CD35" i="27"/>
  <c r="CC35" i="27"/>
  <c r="CB35" i="27"/>
  <c r="CA35" i="27"/>
  <c r="BZ35" i="27"/>
  <c r="BY35" i="27"/>
  <c r="BX35" i="27"/>
  <c r="BW35" i="27"/>
  <c r="BV35" i="27"/>
  <c r="BU35" i="27"/>
  <c r="BT35" i="27"/>
  <c r="BS35" i="27"/>
  <c r="BR35" i="27"/>
  <c r="BQ35" i="27"/>
  <c r="BP35" i="27"/>
  <c r="BO35" i="27"/>
  <c r="BN35" i="27"/>
  <c r="BM35" i="27"/>
  <c r="BL35" i="27"/>
  <c r="BK35" i="27"/>
  <c r="BJ35" i="27"/>
  <c r="BI35" i="27"/>
  <c r="BH35" i="27"/>
  <c r="BG35" i="27"/>
  <c r="BF35" i="27"/>
  <c r="BE35" i="27"/>
  <c r="BD35" i="27"/>
  <c r="BC35" i="27"/>
  <c r="CY34" i="27"/>
  <c r="CX34" i="27"/>
  <c r="CW34" i="27"/>
  <c r="CV34" i="27"/>
  <c r="CU34" i="27"/>
  <c r="CT34" i="27"/>
  <c r="CS34" i="27"/>
  <c r="CR34" i="27"/>
  <c r="CQ34" i="27"/>
  <c r="CP34" i="27"/>
  <c r="CO34" i="27"/>
  <c r="CN34" i="27"/>
  <c r="CM34" i="27"/>
  <c r="CL34" i="27"/>
  <c r="CK34" i="27"/>
  <c r="CJ34" i="27"/>
  <c r="CI34" i="27"/>
  <c r="CH34" i="27"/>
  <c r="CG34" i="27"/>
  <c r="CF34" i="27"/>
  <c r="CE34" i="27"/>
  <c r="CD34" i="27"/>
  <c r="CC34" i="27"/>
  <c r="CB34" i="27"/>
  <c r="CA34" i="27"/>
  <c r="BZ34" i="27"/>
  <c r="BY34" i="27"/>
  <c r="BX34" i="27"/>
  <c r="BW34" i="27"/>
  <c r="BV34" i="27"/>
  <c r="BU34" i="27"/>
  <c r="BT34" i="27"/>
  <c r="BS34" i="27"/>
  <c r="BR34" i="27"/>
  <c r="BQ34" i="27"/>
  <c r="BP34" i="27"/>
  <c r="BO34" i="27"/>
  <c r="BN34" i="27"/>
  <c r="BM34" i="27"/>
  <c r="BL34" i="27"/>
  <c r="BK34" i="27"/>
  <c r="BJ34" i="27"/>
  <c r="BI34" i="27"/>
  <c r="BH34" i="27"/>
  <c r="BG34" i="27"/>
  <c r="BF34" i="27"/>
  <c r="BE34" i="27"/>
  <c r="BD34" i="27"/>
  <c r="BC34" i="27"/>
  <c r="CY33" i="27"/>
  <c r="CX33" i="27"/>
  <c r="CW33" i="27"/>
  <c r="CV33" i="27"/>
  <c r="CU33" i="27"/>
  <c r="CT33" i="27"/>
  <c r="CS33" i="27"/>
  <c r="CR33" i="27"/>
  <c r="CQ33" i="27"/>
  <c r="CP33" i="27"/>
  <c r="CO33" i="27"/>
  <c r="CN33" i="27"/>
  <c r="CM33" i="27"/>
  <c r="CL33" i="27"/>
  <c r="CK33" i="27"/>
  <c r="CJ33" i="27"/>
  <c r="CI33" i="27"/>
  <c r="CH33" i="27"/>
  <c r="CG33" i="27"/>
  <c r="CF33" i="27"/>
  <c r="CE33" i="27"/>
  <c r="CD33" i="27"/>
  <c r="CC33" i="27"/>
  <c r="CB33" i="27"/>
  <c r="CA33" i="27"/>
  <c r="BZ33" i="27"/>
  <c r="BY33" i="27"/>
  <c r="BX33" i="27"/>
  <c r="BW33" i="27"/>
  <c r="BV33" i="27"/>
  <c r="BU33" i="27"/>
  <c r="BT33" i="27"/>
  <c r="BS33" i="27"/>
  <c r="BR33" i="27"/>
  <c r="BQ33" i="27"/>
  <c r="BP33" i="27"/>
  <c r="BO33" i="27"/>
  <c r="BN33" i="27"/>
  <c r="BM33" i="27"/>
  <c r="BL33" i="27"/>
  <c r="BK33" i="27"/>
  <c r="BJ33" i="27"/>
  <c r="BI33" i="27"/>
  <c r="BH33" i="27"/>
  <c r="BG33" i="27"/>
  <c r="BF33" i="27"/>
  <c r="BE33" i="27"/>
  <c r="BD33" i="27"/>
  <c r="BC33" i="27"/>
  <c r="CY60" i="27"/>
  <c r="CX60" i="27"/>
  <c r="CW60" i="27"/>
  <c r="CV60" i="27"/>
  <c r="CU60" i="27"/>
  <c r="CT60" i="27"/>
  <c r="CS60" i="27"/>
  <c r="CR60" i="27"/>
  <c r="CQ60" i="27"/>
  <c r="CP60" i="27"/>
  <c r="CO60" i="27"/>
  <c r="CN60" i="27"/>
  <c r="CM60" i="27"/>
  <c r="CL60" i="27"/>
  <c r="CK60" i="27"/>
  <c r="CJ60" i="27"/>
  <c r="CI60" i="27"/>
  <c r="CH60" i="27"/>
  <c r="CG60" i="27"/>
  <c r="CF60" i="27"/>
  <c r="CE60" i="27"/>
  <c r="CD60" i="27"/>
  <c r="CC60" i="27"/>
  <c r="CB60" i="27"/>
  <c r="CA60" i="27"/>
  <c r="BZ60" i="27"/>
  <c r="BY60" i="27"/>
  <c r="BX60" i="27"/>
  <c r="BW60" i="27"/>
  <c r="BV60" i="27"/>
  <c r="BU60" i="27"/>
  <c r="BT60" i="27"/>
  <c r="BS60" i="27"/>
  <c r="BR60" i="27"/>
  <c r="BQ60" i="27"/>
  <c r="BP60" i="27"/>
  <c r="BO60" i="27"/>
  <c r="BN60" i="27"/>
  <c r="BM60" i="27"/>
  <c r="BL60" i="27"/>
  <c r="BK60" i="27"/>
  <c r="BJ60" i="27"/>
  <c r="BI60" i="27"/>
  <c r="BH60" i="27"/>
  <c r="BG60" i="27"/>
  <c r="BF60" i="27"/>
  <c r="BE60" i="27"/>
  <c r="BD60" i="27"/>
  <c r="BC60" i="27"/>
  <c r="CY32" i="27"/>
  <c r="CX32" i="27"/>
  <c r="CW32" i="27"/>
  <c r="CV32" i="27"/>
  <c r="CU32" i="27"/>
  <c r="CT32" i="27"/>
  <c r="CS32" i="27"/>
  <c r="CR32" i="27"/>
  <c r="CQ32" i="27"/>
  <c r="CP32" i="27"/>
  <c r="CO32" i="27"/>
  <c r="CN32" i="27"/>
  <c r="CM32" i="27"/>
  <c r="CL32" i="27"/>
  <c r="CK32" i="27"/>
  <c r="CJ32" i="27"/>
  <c r="CI32" i="27"/>
  <c r="CH32" i="27"/>
  <c r="CG32" i="27"/>
  <c r="CF32" i="27"/>
  <c r="CE32" i="27"/>
  <c r="CD32" i="27"/>
  <c r="CC32" i="27"/>
  <c r="CB32" i="27"/>
  <c r="CA32" i="27"/>
  <c r="BZ32" i="27"/>
  <c r="BY32" i="27"/>
  <c r="BX32" i="27"/>
  <c r="BW32" i="27"/>
  <c r="BV32" i="27"/>
  <c r="BU32" i="27"/>
  <c r="BT32" i="27"/>
  <c r="BS32" i="27"/>
  <c r="BR32" i="27"/>
  <c r="BQ32" i="27"/>
  <c r="BP32" i="27"/>
  <c r="BO32" i="27"/>
  <c r="BN32" i="27"/>
  <c r="BM32" i="27"/>
  <c r="BL32" i="27"/>
  <c r="BK32" i="27"/>
  <c r="BJ32" i="27"/>
  <c r="BI32" i="27"/>
  <c r="BH32" i="27"/>
  <c r="BG32" i="27"/>
  <c r="BF32" i="27"/>
  <c r="BE32" i="27"/>
  <c r="BD32" i="27"/>
  <c r="BC32" i="27"/>
  <c r="CY31" i="27"/>
  <c r="CX31" i="27"/>
  <c r="CW31" i="27"/>
  <c r="CV31" i="27"/>
  <c r="CU31" i="27"/>
  <c r="CT31" i="27"/>
  <c r="CS31" i="27"/>
  <c r="CR31" i="27"/>
  <c r="CQ31" i="27"/>
  <c r="CP31" i="27"/>
  <c r="CO31" i="27"/>
  <c r="CN31" i="27"/>
  <c r="CM31" i="27"/>
  <c r="CL31" i="27"/>
  <c r="CK31" i="27"/>
  <c r="CJ31" i="27"/>
  <c r="CI31" i="27"/>
  <c r="CH31" i="27"/>
  <c r="CG31" i="27"/>
  <c r="CF31" i="27"/>
  <c r="CE31" i="27"/>
  <c r="CD31" i="27"/>
  <c r="CC31" i="27"/>
  <c r="CB31" i="27"/>
  <c r="CA31" i="27"/>
  <c r="BZ31" i="27"/>
  <c r="BY31" i="27"/>
  <c r="BX31" i="27"/>
  <c r="BW31" i="27"/>
  <c r="BV31" i="27"/>
  <c r="BU31" i="27"/>
  <c r="BT31" i="27"/>
  <c r="BS31" i="27"/>
  <c r="BR31" i="27"/>
  <c r="BQ31" i="27"/>
  <c r="BP31" i="27"/>
  <c r="BO31" i="27"/>
  <c r="BN31" i="27"/>
  <c r="BM31" i="27"/>
  <c r="BL31" i="27"/>
  <c r="BK31" i="27"/>
  <c r="BJ31" i="27"/>
  <c r="BI31" i="27"/>
  <c r="BH31" i="27"/>
  <c r="BG31" i="27"/>
  <c r="BF31" i="27"/>
  <c r="BE31" i="27"/>
  <c r="BD31" i="27"/>
  <c r="BC31" i="27"/>
  <c r="CY30" i="27"/>
  <c r="CX30" i="27"/>
  <c r="CW30" i="27"/>
  <c r="CV30" i="27"/>
  <c r="CU30" i="27"/>
  <c r="CT30" i="27"/>
  <c r="CS30" i="27"/>
  <c r="CR30" i="27"/>
  <c r="CQ30" i="27"/>
  <c r="CP30" i="27"/>
  <c r="CO30" i="27"/>
  <c r="CN30" i="27"/>
  <c r="CM30" i="27"/>
  <c r="CL30" i="27"/>
  <c r="CK30" i="27"/>
  <c r="CJ30" i="27"/>
  <c r="CI30" i="27"/>
  <c r="CH30" i="27"/>
  <c r="CG30" i="27"/>
  <c r="CF30" i="27"/>
  <c r="CE30" i="27"/>
  <c r="CD30" i="27"/>
  <c r="CC30" i="27"/>
  <c r="CB30" i="27"/>
  <c r="CA30" i="27"/>
  <c r="BZ30" i="27"/>
  <c r="BY30" i="27"/>
  <c r="BX30" i="27"/>
  <c r="BW30" i="27"/>
  <c r="BV30" i="27"/>
  <c r="BU30" i="27"/>
  <c r="BT30" i="27"/>
  <c r="BS30" i="27"/>
  <c r="BR30" i="27"/>
  <c r="BQ30" i="27"/>
  <c r="BP30" i="27"/>
  <c r="BO30" i="27"/>
  <c r="BN30" i="27"/>
  <c r="BM30" i="27"/>
  <c r="BL30" i="27"/>
  <c r="BK30" i="27"/>
  <c r="BJ30" i="27"/>
  <c r="BI30" i="27"/>
  <c r="BH30" i="27"/>
  <c r="BG30" i="27"/>
  <c r="BF30" i="27"/>
  <c r="BE30" i="27"/>
  <c r="BD30" i="27"/>
  <c r="BC30" i="27"/>
  <c r="CY59" i="27"/>
  <c r="CX59" i="27"/>
  <c r="CW59" i="27"/>
  <c r="CV59" i="27"/>
  <c r="CU59" i="27"/>
  <c r="CT59" i="27"/>
  <c r="CS59" i="27"/>
  <c r="CR59" i="27"/>
  <c r="CQ59" i="27"/>
  <c r="CP59" i="27"/>
  <c r="CO59" i="27"/>
  <c r="CN59" i="27"/>
  <c r="CM59" i="27"/>
  <c r="CL59" i="27"/>
  <c r="CK59" i="27"/>
  <c r="CJ59" i="27"/>
  <c r="CI59" i="27"/>
  <c r="CH59" i="27"/>
  <c r="CG59" i="27"/>
  <c r="CF59" i="27"/>
  <c r="CE59" i="27"/>
  <c r="CD59" i="27"/>
  <c r="CC59" i="27"/>
  <c r="CB59" i="27"/>
  <c r="CA59" i="27"/>
  <c r="BZ59" i="27"/>
  <c r="BY59" i="27"/>
  <c r="BX59" i="27"/>
  <c r="BW59" i="27"/>
  <c r="BV59" i="27"/>
  <c r="BU59" i="27"/>
  <c r="BT59" i="27"/>
  <c r="BS59" i="27"/>
  <c r="BR59" i="27"/>
  <c r="BQ59" i="27"/>
  <c r="BP59" i="27"/>
  <c r="BO59" i="27"/>
  <c r="BN59" i="27"/>
  <c r="BM59" i="27"/>
  <c r="BL59" i="27"/>
  <c r="BK59" i="27"/>
  <c r="BJ59" i="27"/>
  <c r="BI59" i="27"/>
  <c r="BH59" i="27"/>
  <c r="BG59" i="27"/>
  <c r="BF59" i="27"/>
  <c r="BE59" i="27"/>
  <c r="BD59" i="27"/>
  <c r="BC59" i="27"/>
  <c r="CY29" i="27"/>
  <c r="CX29" i="27"/>
  <c r="CW29" i="27"/>
  <c r="CV29" i="27"/>
  <c r="CU29" i="27"/>
  <c r="CT29" i="27"/>
  <c r="CS29" i="27"/>
  <c r="CR29" i="27"/>
  <c r="CQ29" i="27"/>
  <c r="CP29" i="27"/>
  <c r="CO29" i="27"/>
  <c r="CN29" i="27"/>
  <c r="CM29" i="27"/>
  <c r="CL29" i="27"/>
  <c r="CK29" i="27"/>
  <c r="CJ29" i="27"/>
  <c r="CI29" i="27"/>
  <c r="CH29" i="27"/>
  <c r="CG29" i="27"/>
  <c r="CF29" i="27"/>
  <c r="CE29" i="27"/>
  <c r="CD29" i="27"/>
  <c r="CC29" i="27"/>
  <c r="CB29" i="27"/>
  <c r="CA29" i="27"/>
  <c r="BZ29" i="27"/>
  <c r="BY29" i="27"/>
  <c r="BX29" i="27"/>
  <c r="BW29" i="27"/>
  <c r="BV29" i="27"/>
  <c r="BU29" i="27"/>
  <c r="BT29" i="27"/>
  <c r="BS29" i="27"/>
  <c r="BR29" i="27"/>
  <c r="BQ29" i="27"/>
  <c r="BP29" i="27"/>
  <c r="BO29" i="27"/>
  <c r="BN29" i="27"/>
  <c r="BM29" i="27"/>
  <c r="BL29" i="27"/>
  <c r="BK29" i="27"/>
  <c r="BJ29" i="27"/>
  <c r="BI29" i="27"/>
  <c r="BH29" i="27"/>
  <c r="BG29" i="27"/>
  <c r="BF29" i="27"/>
  <c r="BE29" i="27"/>
  <c r="BD29" i="27"/>
  <c r="BC29" i="27"/>
  <c r="CY58" i="27"/>
  <c r="CX58" i="27"/>
  <c r="CW58" i="27"/>
  <c r="CV58" i="27"/>
  <c r="CU58" i="27"/>
  <c r="CT58" i="27"/>
  <c r="CS58" i="27"/>
  <c r="CR58" i="27"/>
  <c r="CQ58" i="27"/>
  <c r="CP58" i="27"/>
  <c r="CO58" i="27"/>
  <c r="CN58" i="27"/>
  <c r="CM58" i="27"/>
  <c r="CL58" i="27"/>
  <c r="CK58" i="27"/>
  <c r="CJ58" i="27"/>
  <c r="CI58" i="27"/>
  <c r="CH58" i="27"/>
  <c r="CG58" i="27"/>
  <c r="CF58" i="27"/>
  <c r="CE58" i="27"/>
  <c r="CD58" i="27"/>
  <c r="CC58" i="27"/>
  <c r="CB58" i="27"/>
  <c r="CA58" i="27"/>
  <c r="BZ58" i="27"/>
  <c r="BY58" i="27"/>
  <c r="BX58" i="27"/>
  <c r="BW58" i="27"/>
  <c r="BV58" i="27"/>
  <c r="BU58" i="27"/>
  <c r="BT58" i="27"/>
  <c r="BS58" i="27"/>
  <c r="BR58" i="27"/>
  <c r="BQ58" i="27"/>
  <c r="BP58" i="27"/>
  <c r="BO58" i="27"/>
  <c r="BN58" i="27"/>
  <c r="BM58" i="27"/>
  <c r="BL58" i="27"/>
  <c r="BK58" i="27"/>
  <c r="BJ58" i="27"/>
  <c r="BI58" i="27"/>
  <c r="BH58" i="27"/>
  <c r="BG58" i="27"/>
  <c r="BF58" i="27"/>
  <c r="BE58" i="27"/>
  <c r="BD58" i="27"/>
  <c r="BC58" i="27"/>
  <c r="CY28" i="27"/>
  <c r="CX28" i="27"/>
  <c r="CW28" i="27"/>
  <c r="CV28" i="27"/>
  <c r="CU28" i="27"/>
  <c r="CT28" i="27"/>
  <c r="CS28" i="27"/>
  <c r="CR28" i="27"/>
  <c r="CQ28" i="27"/>
  <c r="CP28" i="27"/>
  <c r="CO28" i="27"/>
  <c r="CN28" i="27"/>
  <c r="CM28" i="27"/>
  <c r="CL28" i="27"/>
  <c r="CK28" i="27"/>
  <c r="CJ28" i="27"/>
  <c r="CI28" i="27"/>
  <c r="CH28" i="27"/>
  <c r="CG28" i="27"/>
  <c r="CF28" i="27"/>
  <c r="CE28" i="27"/>
  <c r="CD28" i="27"/>
  <c r="CC28" i="27"/>
  <c r="CB28" i="27"/>
  <c r="CA28" i="27"/>
  <c r="BZ28" i="27"/>
  <c r="BY28" i="27"/>
  <c r="BX28" i="27"/>
  <c r="BW28" i="27"/>
  <c r="BV28" i="27"/>
  <c r="BU28" i="27"/>
  <c r="BT28" i="27"/>
  <c r="BS28" i="27"/>
  <c r="BR28" i="27"/>
  <c r="BQ28" i="27"/>
  <c r="BP28" i="27"/>
  <c r="BO28" i="27"/>
  <c r="BN28" i="27"/>
  <c r="BM28" i="27"/>
  <c r="BL28" i="27"/>
  <c r="BK28" i="27"/>
  <c r="BJ28" i="27"/>
  <c r="BI28" i="27"/>
  <c r="BH28" i="27"/>
  <c r="BG28" i="27"/>
  <c r="BF28" i="27"/>
  <c r="BE28" i="27"/>
  <c r="BD28" i="27"/>
  <c r="BC28" i="27"/>
  <c r="CY57" i="27"/>
  <c r="CX57" i="27"/>
  <c r="CW57" i="27"/>
  <c r="CV57" i="27"/>
  <c r="CU57" i="27"/>
  <c r="CT57" i="27"/>
  <c r="CS57" i="27"/>
  <c r="CR57" i="27"/>
  <c r="CQ57" i="27"/>
  <c r="CP57" i="27"/>
  <c r="CO57" i="27"/>
  <c r="CN57" i="27"/>
  <c r="CM57" i="27"/>
  <c r="CL57" i="27"/>
  <c r="CK57" i="27"/>
  <c r="CJ57" i="27"/>
  <c r="CI57" i="27"/>
  <c r="CH57" i="27"/>
  <c r="CG57" i="27"/>
  <c r="CF57" i="27"/>
  <c r="CE57" i="27"/>
  <c r="CD57" i="27"/>
  <c r="CC57" i="27"/>
  <c r="CB57" i="27"/>
  <c r="CA57" i="27"/>
  <c r="BZ57" i="27"/>
  <c r="BY57" i="27"/>
  <c r="BX57" i="27"/>
  <c r="BW57" i="27"/>
  <c r="BV57" i="27"/>
  <c r="BU57" i="27"/>
  <c r="BT57" i="27"/>
  <c r="BS57" i="27"/>
  <c r="BR57" i="27"/>
  <c r="BQ57" i="27"/>
  <c r="BP57" i="27"/>
  <c r="BO57" i="27"/>
  <c r="BN57" i="27"/>
  <c r="BM57" i="27"/>
  <c r="BL57" i="27"/>
  <c r="BK57" i="27"/>
  <c r="BJ57" i="27"/>
  <c r="BI57" i="27"/>
  <c r="BH57" i="27"/>
  <c r="BG57" i="27"/>
  <c r="BF57" i="27"/>
  <c r="BE57" i="27"/>
  <c r="BD57" i="27"/>
  <c r="BC57" i="27"/>
  <c r="CY56" i="27"/>
  <c r="CX56" i="27"/>
  <c r="CW56" i="27"/>
  <c r="CV56" i="27"/>
  <c r="CU56" i="27"/>
  <c r="CT56" i="27"/>
  <c r="CS56" i="27"/>
  <c r="CR56" i="27"/>
  <c r="CQ56" i="27"/>
  <c r="CP56" i="27"/>
  <c r="CO56" i="27"/>
  <c r="CN56" i="27"/>
  <c r="CM56" i="27"/>
  <c r="CL56" i="27"/>
  <c r="CK56" i="27"/>
  <c r="CJ56" i="27"/>
  <c r="CI56" i="27"/>
  <c r="CH56" i="27"/>
  <c r="CG56" i="27"/>
  <c r="CF56" i="27"/>
  <c r="CE56" i="27"/>
  <c r="CD56" i="27"/>
  <c r="CC56" i="27"/>
  <c r="CB56" i="27"/>
  <c r="CA56" i="27"/>
  <c r="BZ56" i="27"/>
  <c r="BY56" i="27"/>
  <c r="BX56" i="27"/>
  <c r="BW56" i="27"/>
  <c r="BV56" i="27"/>
  <c r="BU56" i="27"/>
  <c r="BT56" i="27"/>
  <c r="BS56" i="27"/>
  <c r="BR56" i="27"/>
  <c r="BQ56" i="27"/>
  <c r="BP56" i="27"/>
  <c r="BO56" i="27"/>
  <c r="BN56" i="27"/>
  <c r="BM56" i="27"/>
  <c r="BL56" i="27"/>
  <c r="BK56" i="27"/>
  <c r="BJ56" i="27"/>
  <c r="BI56" i="27"/>
  <c r="BH56" i="27"/>
  <c r="BG56" i="27"/>
  <c r="BF56" i="27"/>
  <c r="BE56" i="27"/>
  <c r="BD56" i="27"/>
  <c r="BC56" i="27"/>
  <c r="CY27" i="27"/>
  <c r="CX27" i="27"/>
  <c r="CW27" i="27"/>
  <c r="CV27" i="27"/>
  <c r="CU27" i="27"/>
  <c r="CT27" i="27"/>
  <c r="CS27" i="27"/>
  <c r="CR27" i="27"/>
  <c r="CQ27" i="27"/>
  <c r="CP27" i="27"/>
  <c r="CO27" i="27"/>
  <c r="CN27" i="27"/>
  <c r="CM27" i="27"/>
  <c r="CL27" i="27"/>
  <c r="CK27" i="27"/>
  <c r="CJ27" i="27"/>
  <c r="CI27" i="27"/>
  <c r="CH27" i="27"/>
  <c r="CG27" i="27"/>
  <c r="CF27" i="27"/>
  <c r="CE27" i="27"/>
  <c r="CD27" i="27"/>
  <c r="CC27" i="27"/>
  <c r="CB27" i="27"/>
  <c r="CA27" i="27"/>
  <c r="BZ27" i="27"/>
  <c r="BY27" i="27"/>
  <c r="BX27" i="27"/>
  <c r="BW27" i="27"/>
  <c r="BV27" i="27"/>
  <c r="BU27" i="27"/>
  <c r="BT27" i="27"/>
  <c r="BS27" i="27"/>
  <c r="BR27" i="27"/>
  <c r="BQ27" i="27"/>
  <c r="BP27" i="27"/>
  <c r="BO27" i="27"/>
  <c r="BN27" i="27"/>
  <c r="BM27" i="27"/>
  <c r="BL27" i="27"/>
  <c r="BK27" i="27"/>
  <c r="BJ27" i="27"/>
  <c r="BI27" i="27"/>
  <c r="BH27" i="27"/>
  <c r="BG27" i="27"/>
  <c r="BF27" i="27"/>
  <c r="BE27" i="27"/>
  <c r="BD27" i="27"/>
  <c r="BC27" i="27"/>
  <c r="CY55" i="27"/>
  <c r="CX55" i="27"/>
  <c r="CW55" i="27"/>
  <c r="CV55" i="27"/>
  <c r="CU55" i="27"/>
  <c r="CT55" i="27"/>
  <c r="CS55" i="27"/>
  <c r="CR55" i="27"/>
  <c r="CQ55" i="27"/>
  <c r="CP55" i="27"/>
  <c r="CO55" i="27"/>
  <c r="CN55" i="27"/>
  <c r="CM55" i="27"/>
  <c r="CL55" i="27"/>
  <c r="CK55" i="27"/>
  <c r="CJ55" i="27"/>
  <c r="CI55" i="27"/>
  <c r="CH55" i="27"/>
  <c r="CG55" i="27"/>
  <c r="CF55" i="27"/>
  <c r="CE55" i="27"/>
  <c r="CD55" i="27"/>
  <c r="CC55" i="27"/>
  <c r="CB55" i="27"/>
  <c r="CA55" i="27"/>
  <c r="BZ55" i="27"/>
  <c r="BY55" i="27"/>
  <c r="BX55" i="27"/>
  <c r="BW55" i="27"/>
  <c r="BV55" i="27"/>
  <c r="BU55" i="27"/>
  <c r="BT55" i="27"/>
  <c r="BS55" i="27"/>
  <c r="BR55" i="27"/>
  <c r="BQ55" i="27"/>
  <c r="BP55" i="27"/>
  <c r="BO55" i="27"/>
  <c r="BN55" i="27"/>
  <c r="BM55" i="27"/>
  <c r="BL55" i="27"/>
  <c r="BK55" i="27"/>
  <c r="BJ55" i="27"/>
  <c r="BI55" i="27"/>
  <c r="BH55" i="27"/>
  <c r="BG55" i="27"/>
  <c r="BF55" i="27"/>
  <c r="BE55" i="27"/>
  <c r="BD55" i="27"/>
  <c r="BC55" i="27"/>
  <c r="CY26" i="27"/>
  <c r="CX26" i="27"/>
  <c r="CW26" i="27"/>
  <c r="CV26" i="27"/>
  <c r="CU26" i="27"/>
  <c r="CT26" i="27"/>
  <c r="CS26" i="27"/>
  <c r="CR26" i="27"/>
  <c r="CQ26" i="27"/>
  <c r="CP26" i="27"/>
  <c r="CO26" i="27"/>
  <c r="CN26" i="27"/>
  <c r="CM26" i="27"/>
  <c r="CL26" i="27"/>
  <c r="CK26" i="27"/>
  <c r="CJ26" i="27"/>
  <c r="CI26" i="27"/>
  <c r="CH26" i="27"/>
  <c r="CG26" i="27"/>
  <c r="CF26" i="27"/>
  <c r="CE26" i="27"/>
  <c r="CD26" i="27"/>
  <c r="CC26" i="27"/>
  <c r="CB26" i="27"/>
  <c r="CA26" i="27"/>
  <c r="BZ26" i="27"/>
  <c r="BY26" i="27"/>
  <c r="BX26" i="27"/>
  <c r="BW26" i="27"/>
  <c r="BV26" i="27"/>
  <c r="BU26" i="27"/>
  <c r="BT26" i="27"/>
  <c r="BS26" i="27"/>
  <c r="BR26" i="27"/>
  <c r="BQ26" i="27"/>
  <c r="BP26" i="27"/>
  <c r="BO26" i="27"/>
  <c r="BN26" i="27"/>
  <c r="BM26" i="27"/>
  <c r="BL26" i="27"/>
  <c r="BK26" i="27"/>
  <c r="BJ26" i="27"/>
  <c r="BI26" i="27"/>
  <c r="BH26" i="27"/>
  <c r="BG26" i="27"/>
  <c r="BF26" i="27"/>
  <c r="BE26" i="27"/>
  <c r="BD26" i="27"/>
  <c r="BC26" i="27"/>
  <c r="CY25" i="27"/>
  <c r="CX25" i="27"/>
  <c r="CW25" i="27"/>
  <c r="CV25" i="27"/>
  <c r="CU25" i="27"/>
  <c r="CT25" i="27"/>
  <c r="CS25" i="27"/>
  <c r="CR25" i="27"/>
  <c r="CQ25" i="27"/>
  <c r="CP25" i="27"/>
  <c r="CO25" i="27"/>
  <c r="CN25" i="27"/>
  <c r="CM25" i="27"/>
  <c r="CL25" i="27"/>
  <c r="CK25" i="27"/>
  <c r="CJ25" i="27"/>
  <c r="CI25" i="27"/>
  <c r="CH25" i="27"/>
  <c r="CG25" i="27"/>
  <c r="CF25" i="27"/>
  <c r="CE25" i="27"/>
  <c r="CD25" i="27"/>
  <c r="CC25" i="27"/>
  <c r="CB25" i="27"/>
  <c r="CA25" i="27"/>
  <c r="BZ25" i="27"/>
  <c r="BY25" i="27"/>
  <c r="BX25" i="27"/>
  <c r="BW25" i="27"/>
  <c r="BV25" i="27"/>
  <c r="BU25" i="27"/>
  <c r="BT25" i="27"/>
  <c r="BS25" i="27"/>
  <c r="BR25" i="27"/>
  <c r="BQ25" i="27"/>
  <c r="BP25" i="27"/>
  <c r="BO25" i="27"/>
  <c r="BN25" i="27"/>
  <c r="BM25" i="27"/>
  <c r="BL25" i="27"/>
  <c r="BK25" i="27"/>
  <c r="BJ25" i="27"/>
  <c r="BI25" i="27"/>
  <c r="BH25" i="27"/>
  <c r="BG25" i="27"/>
  <c r="BF25" i="27"/>
  <c r="BE25" i="27"/>
  <c r="BD25" i="27"/>
  <c r="BC25" i="27"/>
  <c r="CY24" i="27"/>
  <c r="CX24" i="27"/>
  <c r="CW24" i="27"/>
  <c r="CV24" i="27"/>
  <c r="CU24" i="27"/>
  <c r="CT24" i="27"/>
  <c r="CS24" i="27"/>
  <c r="CR24" i="27"/>
  <c r="CQ24" i="27"/>
  <c r="CP24" i="27"/>
  <c r="CO24" i="27"/>
  <c r="CN24" i="27"/>
  <c r="CM24" i="27"/>
  <c r="CL24" i="27"/>
  <c r="CK24" i="27"/>
  <c r="CJ24" i="27"/>
  <c r="CI24" i="27"/>
  <c r="CH24" i="27"/>
  <c r="CG24" i="27"/>
  <c r="CF24" i="27"/>
  <c r="CE24" i="27"/>
  <c r="CD24" i="27"/>
  <c r="CC24" i="27"/>
  <c r="CB24" i="27"/>
  <c r="CA24" i="27"/>
  <c r="BZ24" i="27"/>
  <c r="BY24" i="27"/>
  <c r="BX24" i="27"/>
  <c r="BW24" i="27"/>
  <c r="BV24" i="27"/>
  <c r="BU24" i="27"/>
  <c r="BT24" i="27"/>
  <c r="BS24" i="27"/>
  <c r="BR24" i="27"/>
  <c r="BQ24" i="27"/>
  <c r="BP24" i="27"/>
  <c r="BO24" i="27"/>
  <c r="BN24" i="27"/>
  <c r="BM24" i="27"/>
  <c r="BL24" i="27"/>
  <c r="BK24" i="27"/>
  <c r="BJ24" i="27"/>
  <c r="BI24" i="27"/>
  <c r="BH24" i="27"/>
  <c r="BG24" i="27"/>
  <c r="BF24" i="27"/>
  <c r="BE24" i="27"/>
  <c r="BD24" i="27"/>
  <c r="BC24" i="27"/>
  <c r="CY23" i="27"/>
  <c r="CX23" i="27"/>
  <c r="CW23" i="27"/>
  <c r="CV23" i="27"/>
  <c r="CU23" i="27"/>
  <c r="CT23" i="27"/>
  <c r="CS23" i="27"/>
  <c r="CR23" i="27"/>
  <c r="CQ23" i="27"/>
  <c r="CP23" i="27"/>
  <c r="CO23" i="27"/>
  <c r="CN23" i="27"/>
  <c r="CM23" i="27"/>
  <c r="CL23" i="27"/>
  <c r="CK23" i="27"/>
  <c r="CJ23" i="27"/>
  <c r="CI23" i="27"/>
  <c r="CH23" i="27"/>
  <c r="CG23" i="27"/>
  <c r="CF23" i="27"/>
  <c r="CE23" i="27"/>
  <c r="CD23" i="27"/>
  <c r="CC23" i="27"/>
  <c r="CB23" i="27"/>
  <c r="CA23" i="27"/>
  <c r="BZ23" i="27"/>
  <c r="BY23" i="27"/>
  <c r="BX23" i="27"/>
  <c r="BW23" i="27"/>
  <c r="BV23" i="27"/>
  <c r="BU23" i="27"/>
  <c r="BT23" i="27"/>
  <c r="BS23" i="27"/>
  <c r="BR23" i="27"/>
  <c r="BQ23" i="27"/>
  <c r="BP23" i="27"/>
  <c r="BO23" i="27"/>
  <c r="BN23" i="27"/>
  <c r="BM23" i="27"/>
  <c r="BL23" i="27"/>
  <c r="BK23" i="27"/>
  <c r="BJ23" i="27"/>
  <c r="BI23" i="27"/>
  <c r="BH23" i="27"/>
  <c r="BG23" i="27"/>
  <c r="BF23" i="27"/>
  <c r="BE23" i="27"/>
  <c r="BD23" i="27"/>
  <c r="BC23" i="27"/>
  <c r="CY22" i="27"/>
  <c r="CX22" i="27"/>
  <c r="CW22" i="27"/>
  <c r="CV22" i="27"/>
  <c r="CU22" i="27"/>
  <c r="CT22" i="27"/>
  <c r="CS22" i="27"/>
  <c r="CR22" i="27"/>
  <c r="CQ22" i="27"/>
  <c r="CP22" i="27"/>
  <c r="CO22" i="27"/>
  <c r="CN22" i="27"/>
  <c r="CM22" i="27"/>
  <c r="CL22" i="27"/>
  <c r="CK22" i="27"/>
  <c r="CJ22" i="27"/>
  <c r="CI22" i="27"/>
  <c r="CH22" i="27"/>
  <c r="CG22" i="27"/>
  <c r="CF22" i="27"/>
  <c r="CE22" i="27"/>
  <c r="CD22" i="27"/>
  <c r="CC22" i="27"/>
  <c r="CB22" i="27"/>
  <c r="CA22" i="27"/>
  <c r="BZ22" i="27"/>
  <c r="BY22" i="27"/>
  <c r="BX22" i="27"/>
  <c r="BW22" i="27"/>
  <c r="BV22" i="27"/>
  <c r="BU22" i="27"/>
  <c r="BT22" i="27"/>
  <c r="BS22" i="27"/>
  <c r="BR22" i="27"/>
  <c r="BQ22" i="27"/>
  <c r="BP22" i="27"/>
  <c r="BO22" i="27"/>
  <c r="BN22" i="27"/>
  <c r="BM22" i="27"/>
  <c r="BL22" i="27"/>
  <c r="BK22" i="27"/>
  <c r="BJ22" i="27"/>
  <c r="BI22" i="27"/>
  <c r="BH22" i="27"/>
  <c r="BG22" i="27"/>
  <c r="BF22" i="27"/>
  <c r="BE22" i="27"/>
  <c r="BD22" i="27"/>
  <c r="BC22" i="27"/>
  <c r="CY21" i="27"/>
  <c r="CX21" i="27"/>
  <c r="CW21" i="27"/>
  <c r="CV21" i="27"/>
  <c r="CU21" i="27"/>
  <c r="CT21" i="27"/>
  <c r="CS21" i="27"/>
  <c r="CR21" i="27"/>
  <c r="CQ21" i="27"/>
  <c r="CP21" i="27"/>
  <c r="CO21" i="27"/>
  <c r="CN21" i="27"/>
  <c r="CM21" i="27"/>
  <c r="CL21" i="27"/>
  <c r="CK21" i="27"/>
  <c r="CJ21" i="27"/>
  <c r="CI21" i="27"/>
  <c r="CH21" i="27"/>
  <c r="CG21" i="27"/>
  <c r="CF21" i="27"/>
  <c r="CE21" i="27"/>
  <c r="CD21" i="27"/>
  <c r="CC21" i="27"/>
  <c r="CB21" i="27"/>
  <c r="CA21" i="27"/>
  <c r="BZ21" i="27"/>
  <c r="BY21" i="27"/>
  <c r="BX21" i="27"/>
  <c r="BW21" i="27"/>
  <c r="BV21" i="27"/>
  <c r="BU21" i="27"/>
  <c r="BT21" i="27"/>
  <c r="BS21" i="27"/>
  <c r="BR21" i="27"/>
  <c r="BQ21" i="27"/>
  <c r="BP21" i="27"/>
  <c r="BO21" i="27"/>
  <c r="BN21" i="27"/>
  <c r="BM21" i="27"/>
  <c r="BL21" i="27"/>
  <c r="BK21" i="27"/>
  <c r="BJ21" i="27"/>
  <c r="BI21" i="27"/>
  <c r="BH21" i="27"/>
  <c r="BG21" i="27"/>
  <c r="BF21" i="27"/>
  <c r="BE21" i="27"/>
  <c r="BD21" i="27"/>
  <c r="BC21" i="27"/>
  <c r="CY54" i="27"/>
  <c r="CX54" i="27"/>
  <c r="CW54" i="27"/>
  <c r="CV54" i="27"/>
  <c r="CU54" i="27"/>
  <c r="CT54" i="27"/>
  <c r="CS54" i="27"/>
  <c r="CR54" i="27"/>
  <c r="CQ54" i="27"/>
  <c r="CP54" i="27"/>
  <c r="CO54" i="27"/>
  <c r="CN54" i="27"/>
  <c r="CM54" i="27"/>
  <c r="CL54" i="27"/>
  <c r="CK54" i="27"/>
  <c r="CJ54" i="27"/>
  <c r="CI54" i="27"/>
  <c r="CH54" i="27"/>
  <c r="CG54" i="27"/>
  <c r="CF54" i="27"/>
  <c r="CE54" i="27"/>
  <c r="CD54" i="27"/>
  <c r="CC54" i="27"/>
  <c r="CB54" i="27"/>
  <c r="CA54" i="27"/>
  <c r="BZ54" i="27"/>
  <c r="BY54" i="27"/>
  <c r="BX54" i="27"/>
  <c r="BW54" i="27"/>
  <c r="BV54" i="27"/>
  <c r="BU54" i="27"/>
  <c r="BT54" i="27"/>
  <c r="BS54" i="27"/>
  <c r="BR54" i="27"/>
  <c r="BQ54" i="27"/>
  <c r="BP54" i="27"/>
  <c r="BO54" i="27"/>
  <c r="BN54" i="27"/>
  <c r="BM54" i="27"/>
  <c r="BL54" i="27"/>
  <c r="BK54" i="27"/>
  <c r="BJ54" i="27"/>
  <c r="BI54" i="27"/>
  <c r="BH54" i="27"/>
  <c r="BG54" i="27"/>
  <c r="BF54" i="27"/>
  <c r="BE54" i="27"/>
  <c r="BD54" i="27"/>
  <c r="BC54" i="27"/>
  <c r="CY53" i="27"/>
  <c r="CX53" i="27"/>
  <c r="CW53" i="27"/>
  <c r="CV53" i="27"/>
  <c r="CU53" i="27"/>
  <c r="CT53" i="27"/>
  <c r="CS53" i="27"/>
  <c r="CR53" i="27"/>
  <c r="CQ53" i="27"/>
  <c r="CP53" i="27"/>
  <c r="CO53" i="27"/>
  <c r="CN53" i="27"/>
  <c r="CM53" i="27"/>
  <c r="CL53" i="27"/>
  <c r="CK53" i="27"/>
  <c r="CJ53" i="27"/>
  <c r="CI53" i="27"/>
  <c r="CH53" i="27"/>
  <c r="CG53" i="27"/>
  <c r="CF53" i="27"/>
  <c r="CE53" i="27"/>
  <c r="CD53" i="27"/>
  <c r="CC53" i="27"/>
  <c r="CB53" i="27"/>
  <c r="CA53" i="27"/>
  <c r="BZ53" i="27"/>
  <c r="BY53" i="27"/>
  <c r="BX53" i="27"/>
  <c r="BW53" i="27"/>
  <c r="BV53" i="27"/>
  <c r="BU53" i="27"/>
  <c r="BT53" i="27"/>
  <c r="BS53" i="27"/>
  <c r="BR53" i="27"/>
  <c r="BQ53" i="27"/>
  <c r="BP53" i="27"/>
  <c r="BO53" i="27"/>
  <c r="BN53" i="27"/>
  <c r="BM53" i="27"/>
  <c r="BL53" i="27"/>
  <c r="BK53" i="27"/>
  <c r="BJ53" i="27"/>
  <c r="BI53" i="27"/>
  <c r="BH53" i="27"/>
  <c r="BG53" i="27"/>
  <c r="BF53" i="27"/>
  <c r="BE53" i="27"/>
  <c r="BD53" i="27"/>
  <c r="BC53" i="27"/>
  <c r="CY52" i="27"/>
  <c r="CX52" i="27"/>
  <c r="CW52" i="27"/>
  <c r="CV52" i="27"/>
  <c r="CU52" i="27"/>
  <c r="CT52" i="27"/>
  <c r="CS52" i="27"/>
  <c r="CR52" i="27"/>
  <c r="CQ52" i="27"/>
  <c r="CP52" i="27"/>
  <c r="CO52" i="27"/>
  <c r="CN52" i="27"/>
  <c r="CM52" i="27"/>
  <c r="CL52" i="27"/>
  <c r="CK52" i="27"/>
  <c r="CJ52" i="27"/>
  <c r="CI52" i="27"/>
  <c r="CH52" i="27"/>
  <c r="CG52" i="27"/>
  <c r="CF52" i="27"/>
  <c r="CE52" i="27"/>
  <c r="CD52" i="27"/>
  <c r="CC52" i="27"/>
  <c r="CB52" i="27"/>
  <c r="CA52" i="27"/>
  <c r="BZ52" i="27"/>
  <c r="BY52" i="27"/>
  <c r="BX52" i="27"/>
  <c r="BW52" i="27"/>
  <c r="BV52" i="27"/>
  <c r="BU52" i="27"/>
  <c r="BT52" i="27"/>
  <c r="BS52" i="27"/>
  <c r="BR52" i="27"/>
  <c r="BQ52" i="27"/>
  <c r="BP52" i="27"/>
  <c r="BO52" i="27"/>
  <c r="BN52" i="27"/>
  <c r="BM52" i="27"/>
  <c r="BL52" i="27"/>
  <c r="BK52" i="27"/>
  <c r="BJ52" i="27"/>
  <c r="BI52" i="27"/>
  <c r="BH52" i="27"/>
  <c r="BG52" i="27"/>
  <c r="BF52" i="27"/>
  <c r="BE52" i="27"/>
  <c r="BD52" i="27"/>
  <c r="BC52" i="27"/>
  <c r="CY51" i="27"/>
  <c r="CX51" i="27"/>
  <c r="CW51" i="27"/>
  <c r="CV51" i="27"/>
  <c r="CU51" i="27"/>
  <c r="CT51" i="27"/>
  <c r="CS51" i="27"/>
  <c r="CR51" i="27"/>
  <c r="CQ51" i="27"/>
  <c r="CP51" i="27"/>
  <c r="CO51" i="27"/>
  <c r="CN51" i="27"/>
  <c r="CM51" i="27"/>
  <c r="CL51" i="27"/>
  <c r="CK51" i="27"/>
  <c r="CJ51" i="27"/>
  <c r="CI51" i="27"/>
  <c r="CH51" i="27"/>
  <c r="CG51" i="27"/>
  <c r="CF51" i="27"/>
  <c r="CE51" i="27"/>
  <c r="CD51" i="27"/>
  <c r="CC51" i="27"/>
  <c r="CB51" i="27"/>
  <c r="CA51" i="27"/>
  <c r="BZ51" i="27"/>
  <c r="BY51" i="27"/>
  <c r="BX51" i="27"/>
  <c r="BW51" i="27"/>
  <c r="BV51" i="27"/>
  <c r="BU51" i="27"/>
  <c r="BT51" i="27"/>
  <c r="BS51" i="27"/>
  <c r="BR51" i="27"/>
  <c r="BQ51" i="27"/>
  <c r="BP51" i="27"/>
  <c r="BO51" i="27"/>
  <c r="BN51" i="27"/>
  <c r="BM51" i="27"/>
  <c r="BL51" i="27"/>
  <c r="BK51" i="27"/>
  <c r="BJ51" i="27"/>
  <c r="BI51" i="27"/>
  <c r="BH51" i="27"/>
  <c r="BG51" i="27"/>
  <c r="BF51" i="27"/>
  <c r="BE51" i="27"/>
  <c r="BD51" i="27"/>
  <c r="BC51" i="27"/>
  <c r="CY20" i="27"/>
  <c r="CX20" i="27"/>
  <c r="CW20" i="27"/>
  <c r="CV20" i="27"/>
  <c r="CU20" i="27"/>
  <c r="CT20" i="27"/>
  <c r="CS20" i="27"/>
  <c r="CR20" i="27"/>
  <c r="CQ20" i="27"/>
  <c r="CP20" i="27"/>
  <c r="CO20" i="27"/>
  <c r="CN20" i="27"/>
  <c r="CM20" i="27"/>
  <c r="CL20" i="27"/>
  <c r="CK20" i="27"/>
  <c r="CJ20" i="27"/>
  <c r="CI20" i="27"/>
  <c r="CH20" i="27"/>
  <c r="CG20" i="27"/>
  <c r="CF20" i="27"/>
  <c r="CE20" i="27"/>
  <c r="CD20" i="27"/>
  <c r="CC20" i="27"/>
  <c r="CB20" i="27"/>
  <c r="CA20" i="27"/>
  <c r="BZ20" i="27"/>
  <c r="BY20" i="27"/>
  <c r="BX20" i="27"/>
  <c r="BW20" i="27"/>
  <c r="BV20" i="27"/>
  <c r="BU20" i="27"/>
  <c r="BT20" i="27"/>
  <c r="BS20" i="27"/>
  <c r="BR20" i="27"/>
  <c r="BQ20" i="27"/>
  <c r="BP20" i="27"/>
  <c r="BO20" i="27"/>
  <c r="BN20" i="27"/>
  <c r="BM20" i="27"/>
  <c r="BL20" i="27"/>
  <c r="BK20" i="27"/>
  <c r="BJ20" i="27"/>
  <c r="BI20" i="27"/>
  <c r="BH20" i="27"/>
  <c r="BG20" i="27"/>
  <c r="BF20" i="27"/>
  <c r="BE20" i="27"/>
  <c r="BD20" i="27"/>
  <c r="BC20" i="27"/>
  <c r="CY50" i="27"/>
  <c r="CX50" i="27"/>
  <c r="CW50" i="27"/>
  <c r="CV50" i="27"/>
  <c r="CU50" i="27"/>
  <c r="CT50" i="27"/>
  <c r="CS50" i="27"/>
  <c r="CR50" i="27"/>
  <c r="CQ50" i="27"/>
  <c r="CP50" i="27"/>
  <c r="CO50" i="27"/>
  <c r="CN50" i="27"/>
  <c r="CM50" i="27"/>
  <c r="CL50" i="27"/>
  <c r="CK50" i="27"/>
  <c r="CJ50" i="27"/>
  <c r="CI50" i="27"/>
  <c r="CH50" i="27"/>
  <c r="CG50" i="27"/>
  <c r="CF50" i="27"/>
  <c r="CE50" i="27"/>
  <c r="CD50" i="27"/>
  <c r="CC50" i="27"/>
  <c r="CB50" i="27"/>
  <c r="CA50" i="27"/>
  <c r="BZ50" i="27"/>
  <c r="BY50" i="27"/>
  <c r="BX50" i="27"/>
  <c r="BW50" i="27"/>
  <c r="BV50" i="27"/>
  <c r="BU50" i="27"/>
  <c r="BT50" i="27"/>
  <c r="BS50" i="27"/>
  <c r="BR50" i="27"/>
  <c r="BQ50" i="27"/>
  <c r="BP50" i="27"/>
  <c r="BO50" i="27"/>
  <c r="BN50" i="27"/>
  <c r="BM50" i="27"/>
  <c r="BL50" i="27"/>
  <c r="BK50" i="27"/>
  <c r="BJ50" i="27"/>
  <c r="BI50" i="27"/>
  <c r="BH50" i="27"/>
  <c r="BG50" i="27"/>
  <c r="BF50" i="27"/>
  <c r="BE50" i="27"/>
  <c r="BD50" i="27"/>
  <c r="BC50" i="27"/>
  <c r="CY49" i="27"/>
  <c r="CX49" i="27"/>
  <c r="CW49" i="27"/>
  <c r="CV49" i="27"/>
  <c r="CU49" i="27"/>
  <c r="CT49" i="27"/>
  <c r="CS49" i="27"/>
  <c r="CR49" i="27"/>
  <c r="CQ49" i="27"/>
  <c r="CP49" i="27"/>
  <c r="CO49" i="27"/>
  <c r="CN49" i="27"/>
  <c r="CM49" i="27"/>
  <c r="CL49" i="27"/>
  <c r="CK49" i="27"/>
  <c r="CJ49" i="27"/>
  <c r="CI49" i="27"/>
  <c r="CH49" i="27"/>
  <c r="CG49" i="27"/>
  <c r="CF49" i="27"/>
  <c r="CE49" i="27"/>
  <c r="CD49" i="27"/>
  <c r="CC49" i="27"/>
  <c r="CB49" i="27"/>
  <c r="CA49" i="27"/>
  <c r="BZ49" i="27"/>
  <c r="BY49" i="27"/>
  <c r="BX49" i="27"/>
  <c r="BW49" i="27"/>
  <c r="BV49" i="27"/>
  <c r="BU49" i="27"/>
  <c r="BT49" i="27"/>
  <c r="BS49" i="27"/>
  <c r="BR49" i="27"/>
  <c r="BQ49" i="27"/>
  <c r="BP49" i="27"/>
  <c r="BO49" i="27"/>
  <c r="BN49" i="27"/>
  <c r="BM49" i="27"/>
  <c r="BL49" i="27"/>
  <c r="BK49" i="27"/>
  <c r="BJ49" i="27"/>
  <c r="BI49" i="27"/>
  <c r="BH49" i="27"/>
  <c r="BG49" i="27"/>
  <c r="BF49" i="27"/>
  <c r="BE49" i="27"/>
  <c r="BD49" i="27"/>
  <c r="BC49" i="27"/>
  <c r="CY48" i="27"/>
  <c r="CX48" i="27"/>
  <c r="CW48" i="27"/>
  <c r="CV48" i="27"/>
  <c r="CU48" i="27"/>
  <c r="CT48" i="27"/>
  <c r="CS48" i="27"/>
  <c r="CR48" i="27"/>
  <c r="CQ48" i="27"/>
  <c r="CP48" i="27"/>
  <c r="CO48" i="27"/>
  <c r="CN48" i="27"/>
  <c r="CM48" i="27"/>
  <c r="CL48" i="27"/>
  <c r="CK48" i="27"/>
  <c r="CJ48" i="27"/>
  <c r="CI48" i="27"/>
  <c r="CH48" i="27"/>
  <c r="CG48" i="27"/>
  <c r="CF48" i="27"/>
  <c r="CE48" i="27"/>
  <c r="CD48" i="27"/>
  <c r="CC48" i="27"/>
  <c r="CB48" i="27"/>
  <c r="CA48" i="27"/>
  <c r="BZ48" i="27"/>
  <c r="BY48" i="27"/>
  <c r="BX48" i="27"/>
  <c r="BW48" i="27"/>
  <c r="BV48" i="27"/>
  <c r="BU48" i="27"/>
  <c r="BT48" i="27"/>
  <c r="BS48" i="27"/>
  <c r="BR48" i="27"/>
  <c r="BQ48" i="27"/>
  <c r="BP48" i="27"/>
  <c r="BO48" i="27"/>
  <c r="BN48" i="27"/>
  <c r="BM48" i="27"/>
  <c r="BL48" i="27"/>
  <c r="BK48" i="27"/>
  <c r="BJ48" i="27"/>
  <c r="BI48" i="27"/>
  <c r="BH48" i="27"/>
  <c r="BG48" i="27"/>
  <c r="BF48" i="27"/>
  <c r="BE48" i="27"/>
  <c r="BD48" i="27"/>
  <c r="BC48" i="27"/>
  <c r="CY19" i="27"/>
  <c r="CX19" i="27"/>
  <c r="CW19" i="27"/>
  <c r="CV19" i="27"/>
  <c r="CU19" i="27"/>
  <c r="CT19" i="27"/>
  <c r="CS19" i="27"/>
  <c r="CR19" i="27"/>
  <c r="CQ19" i="27"/>
  <c r="CP19" i="27"/>
  <c r="CO19" i="27"/>
  <c r="CN19" i="27"/>
  <c r="CM19" i="27"/>
  <c r="CL19" i="27"/>
  <c r="CK19" i="27"/>
  <c r="CJ19" i="27"/>
  <c r="CI19" i="27"/>
  <c r="CH19" i="27"/>
  <c r="CG19" i="27"/>
  <c r="CF19" i="27"/>
  <c r="CE19" i="27"/>
  <c r="CD19" i="27"/>
  <c r="CC19" i="27"/>
  <c r="CB19" i="27"/>
  <c r="CA19" i="27"/>
  <c r="BZ19" i="27"/>
  <c r="BY19" i="27"/>
  <c r="BX19" i="27"/>
  <c r="BW19" i="27"/>
  <c r="BV19" i="27"/>
  <c r="BU19" i="27"/>
  <c r="BT19" i="27"/>
  <c r="BS19" i="27"/>
  <c r="BR19" i="27"/>
  <c r="BQ19" i="27"/>
  <c r="BP19" i="27"/>
  <c r="BO19" i="27"/>
  <c r="BN19" i="27"/>
  <c r="BM19" i="27"/>
  <c r="BL19" i="27"/>
  <c r="BK19" i="27"/>
  <c r="BJ19" i="27"/>
  <c r="BI19" i="27"/>
  <c r="BH19" i="27"/>
  <c r="BG19" i="27"/>
  <c r="BF19" i="27"/>
  <c r="BE19" i="27"/>
  <c r="BD19" i="27"/>
  <c r="BC19" i="27"/>
  <c r="CY18" i="27"/>
  <c r="CX18" i="27"/>
  <c r="CW18" i="27"/>
  <c r="CV18" i="27"/>
  <c r="CU18" i="27"/>
  <c r="CT18" i="27"/>
  <c r="CS18" i="27"/>
  <c r="CR18" i="27"/>
  <c r="CQ18" i="27"/>
  <c r="CP18" i="27"/>
  <c r="CO18" i="27"/>
  <c r="CN18" i="27"/>
  <c r="CM18" i="27"/>
  <c r="CL18" i="27"/>
  <c r="CK18" i="27"/>
  <c r="CJ18" i="27"/>
  <c r="CI18" i="27"/>
  <c r="CH18" i="27"/>
  <c r="CG18" i="27"/>
  <c r="CF18" i="27"/>
  <c r="CE18" i="27"/>
  <c r="CD18" i="27"/>
  <c r="CC18" i="27"/>
  <c r="CB18" i="27"/>
  <c r="CA18" i="27"/>
  <c r="BZ18" i="27"/>
  <c r="BY18" i="27"/>
  <c r="BX18" i="27"/>
  <c r="BW18" i="27"/>
  <c r="BV18" i="27"/>
  <c r="BU18" i="27"/>
  <c r="BT18" i="27"/>
  <c r="BS18" i="27"/>
  <c r="BR18" i="27"/>
  <c r="BQ18" i="27"/>
  <c r="BP18" i="27"/>
  <c r="BO18" i="27"/>
  <c r="BN18" i="27"/>
  <c r="BM18" i="27"/>
  <c r="BL18" i="27"/>
  <c r="BK18" i="27"/>
  <c r="BJ18" i="27"/>
  <c r="BI18" i="27"/>
  <c r="BH18" i="27"/>
  <c r="BG18" i="27"/>
  <c r="BF18" i="27"/>
  <c r="BE18" i="27"/>
  <c r="BD18" i="27"/>
  <c r="BC18" i="27"/>
  <c r="CY17" i="27"/>
  <c r="CX17" i="27"/>
  <c r="CW17" i="27"/>
  <c r="CV17" i="27"/>
  <c r="CU17" i="27"/>
  <c r="CT17" i="27"/>
  <c r="CS17" i="27"/>
  <c r="CR17" i="27"/>
  <c r="CQ17" i="27"/>
  <c r="CP17" i="27"/>
  <c r="CO17" i="27"/>
  <c r="CN17" i="27"/>
  <c r="CM17" i="27"/>
  <c r="CL17" i="27"/>
  <c r="CK17" i="27"/>
  <c r="CJ17" i="27"/>
  <c r="CI17" i="27"/>
  <c r="CH17" i="27"/>
  <c r="CG17" i="27"/>
  <c r="CF17" i="27"/>
  <c r="CE17" i="27"/>
  <c r="CD17" i="27"/>
  <c r="CC17" i="27"/>
  <c r="CB17" i="27"/>
  <c r="CA17" i="27"/>
  <c r="BZ17" i="27"/>
  <c r="BY17" i="27"/>
  <c r="BX17" i="27"/>
  <c r="BW17" i="27"/>
  <c r="BV17" i="27"/>
  <c r="BU17" i="27"/>
  <c r="BT17" i="27"/>
  <c r="BS17" i="27"/>
  <c r="BR17" i="27"/>
  <c r="BQ17" i="27"/>
  <c r="BP17" i="27"/>
  <c r="BO17" i="27"/>
  <c r="BN17" i="27"/>
  <c r="BM17" i="27"/>
  <c r="BL17" i="27"/>
  <c r="BK17" i="27"/>
  <c r="BJ17" i="27"/>
  <c r="BI17" i="27"/>
  <c r="BH17" i="27"/>
  <c r="BG17" i="27"/>
  <c r="BF17" i="27"/>
  <c r="BE17" i="27"/>
  <c r="BD17" i="27"/>
  <c r="BC17" i="27"/>
  <c r="CY16" i="27"/>
  <c r="CX16" i="27"/>
  <c r="CW16" i="27"/>
  <c r="CV16" i="27"/>
  <c r="CU16" i="27"/>
  <c r="CT16" i="27"/>
  <c r="CS16" i="27"/>
  <c r="CR16" i="27"/>
  <c r="CQ16" i="27"/>
  <c r="CP16" i="27"/>
  <c r="CO16" i="27"/>
  <c r="CN16" i="27"/>
  <c r="CM16" i="27"/>
  <c r="CL16" i="27"/>
  <c r="CK16" i="27"/>
  <c r="CJ16" i="27"/>
  <c r="CI16" i="27"/>
  <c r="CH16" i="27"/>
  <c r="CG16" i="27"/>
  <c r="CF16" i="27"/>
  <c r="CE16" i="27"/>
  <c r="CD16" i="27"/>
  <c r="CC16" i="27"/>
  <c r="CB16" i="27"/>
  <c r="CA16" i="27"/>
  <c r="BZ16" i="27"/>
  <c r="BY16" i="27"/>
  <c r="BX16" i="27"/>
  <c r="BW16" i="27"/>
  <c r="BV16" i="27"/>
  <c r="BU16" i="27"/>
  <c r="BT16" i="27"/>
  <c r="BS16" i="27"/>
  <c r="BR16" i="27"/>
  <c r="BQ16" i="27"/>
  <c r="BP16" i="27"/>
  <c r="BO16" i="27"/>
  <c r="BN16" i="27"/>
  <c r="BM16" i="27"/>
  <c r="BL16" i="27"/>
  <c r="BK16" i="27"/>
  <c r="BJ16" i="27"/>
  <c r="BI16" i="27"/>
  <c r="BH16" i="27"/>
  <c r="BG16" i="27"/>
  <c r="BF16" i="27"/>
  <c r="BE16" i="27"/>
  <c r="BD16" i="27"/>
  <c r="BC16" i="27"/>
  <c r="CY15" i="27"/>
  <c r="CX15" i="27"/>
  <c r="CW15" i="27"/>
  <c r="CV15" i="27"/>
  <c r="CU15" i="27"/>
  <c r="CT15" i="27"/>
  <c r="CS15" i="27"/>
  <c r="CR15" i="27"/>
  <c r="CQ15" i="27"/>
  <c r="CP15" i="27"/>
  <c r="CO15" i="27"/>
  <c r="CN15" i="27"/>
  <c r="CM15" i="27"/>
  <c r="CL15" i="27"/>
  <c r="CK15" i="27"/>
  <c r="CJ15" i="27"/>
  <c r="CI15" i="27"/>
  <c r="CH15" i="27"/>
  <c r="CG15" i="27"/>
  <c r="CF15" i="27"/>
  <c r="CE15" i="27"/>
  <c r="CD15" i="27"/>
  <c r="CC15" i="27"/>
  <c r="CB15" i="27"/>
  <c r="CA15" i="27"/>
  <c r="BZ15" i="27"/>
  <c r="BY15" i="27"/>
  <c r="BX15" i="27"/>
  <c r="BW15" i="27"/>
  <c r="BV15" i="27"/>
  <c r="BU15" i="27"/>
  <c r="BT15" i="27"/>
  <c r="BS15" i="27"/>
  <c r="BR15" i="27"/>
  <c r="BQ15" i="27"/>
  <c r="BP15" i="27"/>
  <c r="BO15" i="27"/>
  <c r="BN15" i="27"/>
  <c r="BM15" i="27"/>
  <c r="BL15" i="27"/>
  <c r="BK15" i="27"/>
  <c r="BJ15" i="27"/>
  <c r="BI15" i="27"/>
  <c r="BH15" i="27"/>
  <c r="BG15" i="27"/>
  <c r="BF15" i="27"/>
  <c r="BE15" i="27"/>
  <c r="BD15" i="27"/>
  <c r="BC15" i="27"/>
  <c r="CY47" i="27"/>
  <c r="CX47" i="27"/>
  <c r="CW47" i="27"/>
  <c r="CV47" i="27"/>
  <c r="CU47" i="27"/>
  <c r="CT47" i="27"/>
  <c r="CS47" i="27"/>
  <c r="CR47" i="27"/>
  <c r="CQ47" i="27"/>
  <c r="CP47" i="27"/>
  <c r="CO47" i="27"/>
  <c r="CN47" i="27"/>
  <c r="CM47" i="27"/>
  <c r="CL47" i="27"/>
  <c r="CK47" i="27"/>
  <c r="CJ47" i="27"/>
  <c r="CI47" i="27"/>
  <c r="CH47" i="27"/>
  <c r="CG47" i="27"/>
  <c r="CF47" i="27"/>
  <c r="CE47" i="27"/>
  <c r="CD47" i="27"/>
  <c r="CC47" i="27"/>
  <c r="CB47" i="27"/>
  <c r="CA47" i="27"/>
  <c r="BZ47" i="27"/>
  <c r="BY47" i="27"/>
  <c r="BX47" i="27"/>
  <c r="BW47" i="27"/>
  <c r="BV47" i="27"/>
  <c r="BU47" i="27"/>
  <c r="BT47" i="27"/>
  <c r="BS47" i="27"/>
  <c r="BR47" i="27"/>
  <c r="BQ47" i="27"/>
  <c r="BP47" i="27"/>
  <c r="BO47" i="27"/>
  <c r="BN47" i="27"/>
  <c r="BM47" i="27"/>
  <c r="BL47" i="27"/>
  <c r="BK47" i="27"/>
  <c r="BJ47" i="27"/>
  <c r="BI47" i="27"/>
  <c r="BH47" i="27"/>
  <c r="BG47" i="27"/>
  <c r="BF47" i="27"/>
  <c r="BE47" i="27"/>
  <c r="BD47" i="27"/>
  <c r="BC47" i="27"/>
  <c r="CY14" i="27"/>
  <c r="CZ14" i="27" s="1"/>
  <c r="CX14" i="27"/>
  <c r="CW14" i="27"/>
  <c r="CV14" i="27"/>
  <c r="CU14" i="27"/>
  <c r="CT14" i="27"/>
  <c r="CS14" i="27"/>
  <c r="CR14" i="27"/>
  <c r="CQ14" i="27"/>
  <c r="CP14" i="27"/>
  <c r="CO14" i="27"/>
  <c r="CN14" i="27"/>
  <c r="CM14" i="27"/>
  <c r="CL14" i="27"/>
  <c r="CK14" i="27"/>
  <c r="CJ14" i="27"/>
  <c r="CI14" i="27"/>
  <c r="CH14" i="27"/>
  <c r="CG14" i="27"/>
  <c r="CF14" i="27"/>
  <c r="CE14" i="27"/>
  <c r="CD14" i="27"/>
  <c r="CC14" i="27"/>
  <c r="CB14" i="27"/>
  <c r="CA14" i="27"/>
  <c r="BZ14" i="27"/>
  <c r="BY14" i="27"/>
  <c r="BX14" i="27"/>
  <c r="BW14" i="27"/>
  <c r="BV14" i="27"/>
  <c r="BU14" i="27"/>
  <c r="BT14" i="27"/>
  <c r="BS14" i="27"/>
  <c r="BR14" i="27"/>
  <c r="BQ14" i="27"/>
  <c r="BP14" i="27"/>
  <c r="BO14" i="27"/>
  <c r="BN14" i="27"/>
  <c r="BM14" i="27"/>
  <c r="BL14" i="27"/>
  <c r="BK14" i="27"/>
  <c r="BJ14" i="27"/>
  <c r="BI14" i="27"/>
  <c r="BH14" i="27"/>
  <c r="BG14" i="27"/>
  <c r="BF14" i="27"/>
  <c r="BE14" i="27"/>
  <c r="BD14" i="27"/>
  <c r="BC14" i="27"/>
  <c r="CY13" i="27"/>
  <c r="CX13" i="27"/>
  <c r="CW13" i="27"/>
  <c r="CV13" i="27"/>
  <c r="CU13" i="27"/>
  <c r="CT13" i="27"/>
  <c r="CS13" i="27"/>
  <c r="CR13" i="27"/>
  <c r="CQ13" i="27"/>
  <c r="CP13" i="27"/>
  <c r="CO13" i="27"/>
  <c r="CN13" i="27"/>
  <c r="CM13" i="27"/>
  <c r="CL13" i="27"/>
  <c r="CK13" i="27"/>
  <c r="CJ13" i="27"/>
  <c r="CI13" i="27"/>
  <c r="CH13" i="27"/>
  <c r="CG13" i="27"/>
  <c r="CF13" i="27"/>
  <c r="CE13" i="27"/>
  <c r="CD13" i="27"/>
  <c r="CC13" i="27"/>
  <c r="CB13" i="27"/>
  <c r="CA13" i="27"/>
  <c r="BZ13" i="27"/>
  <c r="BY13" i="27"/>
  <c r="BX13" i="27"/>
  <c r="BW13" i="27"/>
  <c r="BV13" i="27"/>
  <c r="BU13" i="27"/>
  <c r="BT13" i="27"/>
  <c r="BS13" i="27"/>
  <c r="BR13" i="27"/>
  <c r="BQ13" i="27"/>
  <c r="BP13" i="27"/>
  <c r="BO13" i="27"/>
  <c r="BN13" i="27"/>
  <c r="BM13" i="27"/>
  <c r="BL13" i="27"/>
  <c r="BK13" i="27"/>
  <c r="BJ13" i="27"/>
  <c r="BI13" i="27"/>
  <c r="BH13" i="27"/>
  <c r="BG13" i="27"/>
  <c r="BF13" i="27"/>
  <c r="BE13" i="27"/>
  <c r="BD13" i="27"/>
  <c r="BC13" i="27"/>
  <c r="CY12" i="27"/>
  <c r="CX12" i="27"/>
  <c r="CW12" i="27"/>
  <c r="CV12" i="27"/>
  <c r="CU12" i="27"/>
  <c r="CT12" i="27"/>
  <c r="CS12" i="27"/>
  <c r="CR12" i="27"/>
  <c r="CQ12" i="27"/>
  <c r="CP12" i="27"/>
  <c r="CO12" i="27"/>
  <c r="CN12" i="27"/>
  <c r="CM12" i="27"/>
  <c r="CL12" i="27"/>
  <c r="CK12" i="27"/>
  <c r="CJ12" i="27"/>
  <c r="CI12" i="27"/>
  <c r="CH12" i="27"/>
  <c r="CG12" i="27"/>
  <c r="CF12" i="27"/>
  <c r="CE12" i="27"/>
  <c r="CD12" i="27"/>
  <c r="CC12" i="27"/>
  <c r="CB12" i="27"/>
  <c r="CA12" i="27"/>
  <c r="BZ12" i="27"/>
  <c r="BY12" i="27"/>
  <c r="BX12" i="27"/>
  <c r="BW12" i="27"/>
  <c r="BV12" i="27"/>
  <c r="BU12" i="27"/>
  <c r="BT12" i="27"/>
  <c r="BS12" i="27"/>
  <c r="BR12" i="27"/>
  <c r="BQ12" i="27"/>
  <c r="BP12" i="27"/>
  <c r="BO12" i="27"/>
  <c r="BN12" i="27"/>
  <c r="BM12" i="27"/>
  <c r="BL12" i="27"/>
  <c r="BK12" i="27"/>
  <c r="BJ12" i="27"/>
  <c r="BI12" i="27"/>
  <c r="BH12" i="27"/>
  <c r="BG12" i="27"/>
  <c r="BF12" i="27"/>
  <c r="BE12" i="27"/>
  <c r="BD12" i="27"/>
  <c r="BC12" i="27"/>
  <c r="CY11" i="27"/>
  <c r="CX11" i="27"/>
  <c r="CW11" i="27"/>
  <c r="CV11" i="27"/>
  <c r="CU11" i="27"/>
  <c r="CT11" i="27"/>
  <c r="CS11" i="27"/>
  <c r="CR11" i="27"/>
  <c r="CQ11" i="27"/>
  <c r="CP11" i="27"/>
  <c r="CO11" i="27"/>
  <c r="CN11" i="27"/>
  <c r="CM11" i="27"/>
  <c r="CL11" i="27"/>
  <c r="CK11" i="27"/>
  <c r="CJ11" i="27"/>
  <c r="CI11" i="27"/>
  <c r="CH11" i="27"/>
  <c r="CG11" i="27"/>
  <c r="CF11" i="27"/>
  <c r="CE11" i="27"/>
  <c r="CD11" i="27"/>
  <c r="CC11" i="27"/>
  <c r="CB11" i="27"/>
  <c r="CA11" i="27"/>
  <c r="BZ11" i="27"/>
  <c r="BY11" i="27"/>
  <c r="BX11" i="27"/>
  <c r="BW11" i="27"/>
  <c r="BV11" i="27"/>
  <c r="BU11" i="27"/>
  <c r="BT11" i="27"/>
  <c r="BS11" i="27"/>
  <c r="BR11" i="27"/>
  <c r="BQ11" i="27"/>
  <c r="BP11" i="27"/>
  <c r="BO11" i="27"/>
  <c r="BN11" i="27"/>
  <c r="BM11" i="27"/>
  <c r="BL11" i="27"/>
  <c r="BK11" i="27"/>
  <c r="BJ11" i="27"/>
  <c r="BI11" i="27"/>
  <c r="BH11" i="27"/>
  <c r="BG11" i="27"/>
  <c r="BF11" i="27"/>
  <c r="BE11" i="27"/>
  <c r="BD11" i="27"/>
  <c r="BC11" i="27"/>
  <c r="CY10" i="27"/>
  <c r="CX10" i="27"/>
  <c r="CW10" i="27"/>
  <c r="CV10" i="27"/>
  <c r="CU10" i="27"/>
  <c r="CT10" i="27"/>
  <c r="CS10" i="27"/>
  <c r="CR10" i="27"/>
  <c r="CQ10" i="27"/>
  <c r="CP10" i="27"/>
  <c r="CO10" i="27"/>
  <c r="CN10" i="27"/>
  <c r="CM10" i="27"/>
  <c r="CL10" i="27"/>
  <c r="CK10" i="27"/>
  <c r="CJ10" i="27"/>
  <c r="CI10" i="27"/>
  <c r="CH10" i="27"/>
  <c r="CG10" i="27"/>
  <c r="CF10" i="27"/>
  <c r="CE10" i="27"/>
  <c r="CD10" i="27"/>
  <c r="CC10" i="27"/>
  <c r="CB10" i="27"/>
  <c r="CA10" i="27"/>
  <c r="BZ10" i="27"/>
  <c r="BY10" i="27"/>
  <c r="BX10" i="27"/>
  <c r="BW10" i="27"/>
  <c r="BV10" i="27"/>
  <c r="BU10" i="27"/>
  <c r="BT10" i="27"/>
  <c r="BS10" i="27"/>
  <c r="BR10" i="27"/>
  <c r="BQ10" i="27"/>
  <c r="BP10" i="27"/>
  <c r="BO10" i="27"/>
  <c r="BN10" i="27"/>
  <c r="BM10" i="27"/>
  <c r="BL10" i="27"/>
  <c r="BK10" i="27"/>
  <c r="BJ10" i="27"/>
  <c r="BI10" i="27"/>
  <c r="BH10" i="27"/>
  <c r="BG10" i="27"/>
  <c r="BF10" i="27"/>
  <c r="BE10" i="27"/>
  <c r="BD10" i="27"/>
  <c r="BC10" i="27"/>
  <c r="CY46" i="27"/>
  <c r="CX46" i="27"/>
  <c r="CW46" i="27"/>
  <c r="CV46" i="27"/>
  <c r="CU46" i="27"/>
  <c r="CT46" i="27"/>
  <c r="CS46" i="27"/>
  <c r="CR46" i="27"/>
  <c r="CQ46" i="27"/>
  <c r="CP46" i="27"/>
  <c r="CO46" i="27"/>
  <c r="CN46" i="27"/>
  <c r="CM46" i="27"/>
  <c r="CL46" i="27"/>
  <c r="CK46" i="27"/>
  <c r="CJ46" i="27"/>
  <c r="CI46" i="27"/>
  <c r="CH46" i="27"/>
  <c r="CG46" i="27"/>
  <c r="CF46" i="27"/>
  <c r="CE46" i="27"/>
  <c r="CD46" i="27"/>
  <c r="CC46" i="27"/>
  <c r="CB46" i="27"/>
  <c r="CA46" i="27"/>
  <c r="BZ46" i="27"/>
  <c r="BY46" i="27"/>
  <c r="BX46" i="27"/>
  <c r="BW46" i="27"/>
  <c r="BV46" i="27"/>
  <c r="BU46" i="27"/>
  <c r="BT46" i="27"/>
  <c r="BS46" i="27"/>
  <c r="BR46" i="27"/>
  <c r="BQ46" i="27"/>
  <c r="BP46" i="27"/>
  <c r="BO46" i="27"/>
  <c r="BN46" i="27"/>
  <c r="BM46" i="27"/>
  <c r="BL46" i="27"/>
  <c r="BK46" i="27"/>
  <c r="BJ46" i="27"/>
  <c r="BI46" i="27"/>
  <c r="BH46" i="27"/>
  <c r="BG46" i="27"/>
  <c r="BF46" i="27"/>
  <c r="BE46" i="27"/>
  <c r="BD46" i="27"/>
  <c r="BC46" i="27"/>
  <c r="CY9" i="27"/>
  <c r="CX9" i="27"/>
  <c r="CW9" i="27"/>
  <c r="CZ9" i="27" s="1"/>
  <c r="DA9" i="27" s="1"/>
  <c r="CV9" i="27"/>
  <c r="CU9" i="27"/>
  <c r="CT9" i="27"/>
  <c r="CS9" i="27"/>
  <c r="CR9" i="27"/>
  <c r="CQ9" i="27"/>
  <c r="CP9" i="27"/>
  <c r="CO9" i="27"/>
  <c r="CN9" i="27"/>
  <c r="CM9" i="27"/>
  <c r="CL9" i="27"/>
  <c r="CK9" i="27"/>
  <c r="CJ9" i="27"/>
  <c r="CI9" i="27"/>
  <c r="CH9" i="27"/>
  <c r="CG9" i="27"/>
  <c r="CF9" i="27"/>
  <c r="CE9" i="27"/>
  <c r="CD9" i="27"/>
  <c r="CC9" i="27"/>
  <c r="CB9" i="27"/>
  <c r="CA9" i="27"/>
  <c r="BZ9" i="27"/>
  <c r="BY9" i="27"/>
  <c r="BX9" i="27"/>
  <c r="BW9" i="27"/>
  <c r="BV9" i="27"/>
  <c r="BU9" i="27"/>
  <c r="BT9" i="27"/>
  <c r="BS9" i="27"/>
  <c r="BR9" i="27"/>
  <c r="BQ9" i="27"/>
  <c r="BP9" i="27"/>
  <c r="BO9" i="27"/>
  <c r="BN9" i="27"/>
  <c r="BM9" i="27"/>
  <c r="BL9" i="27"/>
  <c r="BK9" i="27"/>
  <c r="BJ9" i="27"/>
  <c r="BI9" i="27"/>
  <c r="BH9" i="27"/>
  <c r="BG9" i="27"/>
  <c r="BF9" i="27"/>
  <c r="BE9" i="27"/>
  <c r="BD9" i="27"/>
  <c r="BC9" i="27"/>
  <c r="CY8" i="27"/>
  <c r="CX8" i="27"/>
  <c r="CW8" i="27"/>
  <c r="CV8" i="27"/>
  <c r="CU8" i="27"/>
  <c r="CT8" i="27"/>
  <c r="CS8" i="27"/>
  <c r="CR8" i="27"/>
  <c r="CQ8" i="27"/>
  <c r="CP8" i="27"/>
  <c r="CO8" i="27"/>
  <c r="CN8" i="27"/>
  <c r="CM8" i="27"/>
  <c r="CL8" i="27"/>
  <c r="CK8" i="27"/>
  <c r="CJ8" i="27"/>
  <c r="CI8" i="27"/>
  <c r="CH8" i="27"/>
  <c r="CG8" i="27"/>
  <c r="CF8" i="27"/>
  <c r="CE8" i="27"/>
  <c r="CD8" i="27"/>
  <c r="CC8" i="27"/>
  <c r="CB8" i="27"/>
  <c r="CA8" i="27"/>
  <c r="BZ8" i="27"/>
  <c r="BY8" i="27"/>
  <c r="BX8" i="27"/>
  <c r="BW8" i="27"/>
  <c r="BV8" i="27"/>
  <c r="BU8" i="27"/>
  <c r="BT8" i="27"/>
  <c r="BS8" i="27"/>
  <c r="BR8" i="27"/>
  <c r="BQ8" i="27"/>
  <c r="BP8" i="27"/>
  <c r="BO8" i="27"/>
  <c r="BN8" i="27"/>
  <c r="BM8" i="27"/>
  <c r="BL8" i="27"/>
  <c r="BK8" i="27"/>
  <c r="BJ8" i="27"/>
  <c r="BI8" i="27"/>
  <c r="BH8" i="27"/>
  <c r="BG8" i="27"/>
  <c r="BF8" i="27"/>
  <c r="BE8" i="27"/>
  <c r="BD8" i="27"/>
  <c r="BC8" i="27"/>
  <c r="CY45" i="27"/>
  <c r="CX45" i="27"/>
  <c r="CW45" i="27"/>
  <c r="CV45" i="27"/>
  <c r="CU45" i="27"/>
  <c r="CT45" i="27"/>
  <c r="CS45" i="27"/>
  <c r="CR45" i="27"/>
  <c r="CQ45" i="27"/>
  <c r="CP45" i="27"/>
  <c r="CO45" i="27"/>
  <c r="CN45" i="27"/>
  <c r="CM45" i="27"/>
  <c r="CL45" i="27"/>
  <c r="CK45" i="27"/>
  <c r="CJ45" i="27"/>
  <c r="CI45" i="27"/>
  <c r="CH45" i="27"/>
  <c r="CG45" i="27"/>
  <c r="CF45" i="27"/>
  <c r="CE45" i="27"/>
  <c r="CD45" i="27"/>
  <c r="CC45" i="27"/>
  <c r="CB45" i="27"/>
  <c r="CA45" i="27"/>
  <c r="BZ45" i="27"/>
  <c r="BY45" i="27"/>
  <c r="BX45" i="27"/>
  <c r="BW45" i="27"/>
  <c r="BV45" i="27"/>
  <c r="BU45" i="27"/>
  <c r="BT45" i="27"/>
  <c r="BS45" i="27"/>
  <c r="BR45" i="27"/>
  <c r="BQ45" i="27"/>
  <c r="BP45" i="27"/>
  <c r="BO45" i="27"/>
  <c r="BN45" i="27"/>
  <c r="BM45" i="27"/>
  <c r="BL45" i="27"/>
  <c r="BK45" i="27"/>
  <c r="BJ45" i="27"/>
  <c r="BI45" i="27"/>
  <c r="BH45" i="27"/>
  <c r="BG45" i="27"/>
  <c r="BF45" i="27"/>
  <c r="BE45" i="27"/>
  <c r="BD45" i="27"/>
  <c r="BC45" i="27"/>
  <c r="CY7" i="27"/>
  <c r="CX7" i="27"/>
  <c r="CW7" i="27"/>
  <c r="CV7" i="27"/>
  <c r="CU7" i="27"/>
  <c r="CT7" i="27"/>
  <c r="CS7" i="27"/>
  <c r="CR7" i="27"/>
  <c r="CQ7" i="27"/>
  <c r="CP7" i="27"/>
  <c r="CO7" i="27"/>
  <c r="CN7" i="27"/>
  <c r="CM7" i="27"/>
  <c r="CL7" i="27"/>
  <c r="CK7" i="27"/>
  <c r="CJ7" i="27"/>
  <c r="CI7" i="27"/>
  <c r="CH7" i="27"/>
  <c r="CG7" i="27"/>
  <c r="CF7" i="27"/>
  <c r="CE7" i="27"/>
  <c r="CD7" i="27"/>
  <c r="CC7" i="27"/>
  <c r="CB7" i="27"/>
  <c r="CA7" i="27"/>
  <c r="BZ7" i="27"/>
  <c r="BY7" i="27"/>
  <c r="BX7" i="27"/>
  <c r="BW7" i="27"/>
  <c r="BV7" i="27"/>
  <c r="BU7" i="27"/>
  <c r="BT7" i="27"/>
  <c r="BS7" i="27"/>
  <c r="BR7" i="27"/>
  <c r="BQ7" i="27"/>
  <c r="BP7" i="27"/>
  <c r="BO7" i="27"/>
  <c r="BN7" i="27"/>
  <c r="BM7" i="27"/>
  <c r="BL7" i="27"/>
  <c r="BK7" i="27"/>
  <c r="BJ7" i="27"/>
  <c r="BI7" i="27"/>
  <c r="BH7" i="27"/>
  <c r="BG7" i="27"/>
  <c r="CY6" i="27"/>
  <c r="CX6" i="27"/>
  <c r="CW6" i="27"/>
  <c r="CV6" i="27"/>
  <c r="CU6" i="27"/>
  <c r="CT6" i="27"/>
  <c r="CS6" i="27"/>
  <c r="CR6" i="27"/>
  <c r="CQ6" i="27"/>
  <c r="CP6" i="27"/>
  <c r="CO6" i="27"/>
  <c r="CN6" i="27"/>
  <c r="CM6" i="27"/>
  <c r="CL6" i="27"/>
  <c r="CK6" i="27"/>
  <c r="CJ6" i="27"/>
  <c r="CI6" i="27"/>
  <c r="CH6" i="27"/>
  <c r="CG6" i="27"/>
  <c r="CF6" i="27"/>
  <c r="CE6" i="27"/>
  <c r="CD6" i="27"/>
  <c r="CC6" i="27"/>
  <c r="CB6" i="27"/>
  <c r="CA6" i="27"/>
  <c r="BZ6" i="27"/>
  <c r="BY6" i="27"/>
  <c r="BX6" i="27"/>
  <c r="BW6" i="27"/>
  <c r="BV6" i="27"/>
  <c r="BU6" i="27"/>
  <c r="BT6" i="27"/>
  <c r="BS6" i="27"/>
  <c r="BR6" i="27"/>
  <c r="BQ6" i="27"/>
  <c r="BP6" i="27"/>
  <c r="BO6" i="27"/>
  <c r="BN6" i="27"/>
  <c r="BM6" i="27"/>
  <c r="BL6" i="27"/>
  <c r="BK6" i="27"/>
  <c r="BJ6" i="27"/>
  <c r="BI6" i="27"/>
  <c r="BH6" i="27"/>
  <c r="BG6" i="27"/>
  <c r="AY30" i="27"/>
  <c r="AY33" i="27"/>
  <c r="AY49" i="27"/>
  <c r="AY57" i="27"/>
  <c r="AY16" i="27"/>
  <c r="AY51" i="27"/>
  <c r="AY25" i="27"/>
  <c r="AY35" i="27"/>
  <c r="AY43" i="27"/>
  <c r="AY20" i="27"/>
  <c r="CY6" i="12"/>
  <c r="CX6" i="12"/>
  <c r="BG10" i="11"/>
  <c r="BH10" i="11"/>
  <c r="BI10" i="11"/>
  <c r="BJ10" i="11"/>
  <c r="BK10" i="11"/>
  <c r="BL10" i="11"/>
  <c r="BM10" i="11"/>
  <c r="BN10" i="11"/>
  <c r="BO10" i="11"/>
  <c r="BP10" i="11"/>
  <c r="BQ10" i="11"/>
  <c r="BR10" i="11"/>
  <c r="BS10" i="11"/>
  <c r="BT10" i="11"/>
  <c r="BU10" i="11"/>
  <c r="BV10" i="11"/>
  <c r="BW10" i="11"/>
  <c r="BX10" i="11"/>
  <c r="BY10" i="11"/>
  <c r="BZ10" i="11"/>
  <c r="CA10" i="11"/>
  <c r="CB10" i="11"/>
  <c r="CC10" i="11"/>
  <c r="CD10" i="11"/>
  <c r="CE10" i="11"/>
  <c r="CF10" i="11"/>
  <c r="CG10" i="11"/>
  <c r="CH10" i="11"/>
  <c r="CI10" i="11"/>
  <c r="CJ10" i="11"/>
  <c r="CK10" i="11"/>
  <c r="CL10" i="11"/>
  <c r="CM10" i="11"/>
  <c r="CN10" i="11"/>
  <c r="CO10" i="11"/>
  <c r="CP10" i="11"/>
  <c r="CQ10" i="11"/>
  <c r="CR10" i="11"/>
  <c r="CS10" i="11"/>
  <c r="CT10" i="11"/>
  <c r="CU10" i="11"/>
  <c r="CV10" i="11"/>
  <c r="CW10" i="11"/>
  <c r="CX10" i="11"/>
  <c r="CY10" i="11"/>
  <c r="BG11" i="11"/>
  <c r="BH11" i="11"/>
  <c r="BI11" i="11"/>
  <c r="BJ11" i="11"/>
  <c r="BK11" i="11"/>
  <c r="BL11" i="11"/>
  <c r="BM11" i="11"/>
  <c r="BN11" i="11"/>
  <c r="BO11" i="11"/>
  <c r="BP11" i="11"/>
  <c r="BQ11" i="11"/>
  <c r="BR11" i="11"/>
  <c r="BS11" i="11"/>
  <c r="BT11" i="11"/>
  <c r="BU11" i="11"/>
  <c r="BV11" i="11"/>
  <c r="BW11" i="11"/>
  <c r="BX11" i="11"/>
  <c r="BY11" i="11"/>
  <c r="BZ11" i="11"/>
  <c r="CA11" i="11"/>
  <c r="CB11" i="11"/>
  <c r="CC11" i="11"/>
  <c r="CD11" i="11"/>
  <c r="CE11" i="11"/>
  <c r="CF11" i="11"/>
  <c r="CG11" i="11"/>
  <c r="CH11" i="11"/>
  <c r="CI11" i="11"/>
  <c r="CJ11" i="11"/>
  <c r="CK11" i="11"/>
  <c r="CL11" i="11"/>
  <c r="CM11" i="11"/>
  <c r="CN11" i="11"/>
  <c r="CO11" i="11"/>
  <c r="CP11" i="11"/>
  <c r="CQ11" i="11"/>
  <c r="CR11" i="11"/>
  <c r="CS11" i="11"/>
  <c r="CT11" i="11"/>
  <c r="CU11" i="11"/>
  <c r="CV11" i="11"/>
  <c r="CW11" i="11"/>
  <c r="CX11" i="11"/>
  <c r="CY11" i="11"/>
  <c r="BG12" i="11"/>
  <c r="BH12" i="11"/>
  <c r="BI12" i="11"/>
  <c r="BJ12" i="11"/>
  <c r="BK12" i="11"/>
  <c r="BL12" i="11"/>
  <c r="BM12" i="11"/>
  <c r="BN12" i="11"/>
  <c r="BO12" i="11"/>
  <c r="BP12" i="11"/>
  <c r="BQ12" i="11"/>
  <c r="BR12" i="11"/>
  <c r="BS12" i="11"/>
  <c r="BT12" i="11"/>
  <c r="BU12" i="11"/>
  <c r="BV12" i="11"/>
  <c r="BW12" i="11"/>
  <c r="BX12" i="11"/>
  <c r="BY12" i="11"/>
  <c r="BZ12" i="11"/>
  <c r="CA12" i="11"/>
  <c r="CB12" i="11"/>
  <c r="CC12" i="11"/>
  <c r="CD12" i="11"/>
  <c r="CE12" i="11"/>
  <c r="CF12" i="11"/>
  <c r="CG12" i="11"/>
  <c r="CH12" i="11"/>
  <c r="CI12" i="11"/>
  <c r="CJ12" i="11"/>
  <c r="CK12" i="11"/>
  <c r="CL12" i="11"/>
  <c r="CM12" i="11"/>
  <c r="CN12" i="11"/>
  <c r="CO12" i="11"/>
  <c r="CP12" i="11"/>
  <c r="CQ12" i="11"/>
  <c r="CR12" i="11"/>
  <c r="CS12" i="11"/>
  <c r="CT12" i="11"/>
  <c r="CU12" i="11"/>
  <c r="CV12" i="11"/>
  <c r="CW12" i="11"/>
  <c r="CX12" i="11"/>
  <c r="CY12" i="11"/>
  <c r="BG13" i="11"/>
  <c r="BH13" i="11"/>
  <c r="BI13" i="11"/>
  <c r="BJ13" i="11"/>
  <c r="BK13" i="11"/>
  <c r="BL13" i="11"/>
  <c r="BM13" i="11"/>
  <c r="BN13" i="11"/>
  <c r="BO13" i="11"/>
  <c r="BP13" i="11"/>
  <c r="BQ13" i="11"/>
  <c r="BR13" i="11"/>
  <c r="BS13" i="11"/>
  <c r="BT13" i="11"/>
  <c r="BU13" i="11"/>
  <c r="BV13" i="11"/>
  <c r="BW13" i="11"/>
  <c r="BX13" i="11"/>
  <c r="BY13" i="11"/>
  <c r="BZ13" i="11"/>
  <c r="CA13" i="11"/>
  <c r="CB13" i="11"/>
  <c r="CC13" i="11"/>
  <c r="CD13" i="11"/>
  <c r="CE13" i="11"/>
  <c r="CF13" i="11"/>
  <c r="CG13" i="11"/>
  <c r="CH13" i="11"/>
  <c r="CI13" i="11"/>
  <c r="CJ13" i="11"/>
  <c r="CK13" i="11"/>
  <c r="CL13" i="11"/>
  <c r="CM13" i="11"/>
  <c r="CN13" i="11"/>
  <c r="CO13" i="11"/>
  <c r="CP13" i="11"/>
  <c r="CQ13" i="11"/>
  <c r="CR13" i="11"/>
  <c r="CS13" i="11"/>
  <c r="CT13" i="11"/>
  <c r="CU13" i="11"/>
  <c r="CV13" i="11"/>
  <c r="CW13" i="11"/>
  <c r="CX13" i="11"/>
  <c r="CY13" i="11"/>
  <c r="BG14" i="11"/>
  <c r="BH14" i="11"/>
  <c r="BI14" i="11"/>
  <c r="BJ14" i="11"/>
  <c r="BK14" i="11"/>
  <c r="BL14" i="11"/>
  <c r="BM14" i="11"/>
  <c r="BN14" i="11"/>
  <c r="BO14" i="11"/>
  <c r="BP14" i="11"/>
  <c r="BQ14" i="11"/>
  <c r="BR14" i="11"/>
  <c r="BS14" i="11"/>
  <c r="BT14" i="11"/>
  <c r="BU14" i="11"/>
  <c r="BV14" i="11"/>
  <c r="BW14" i="11"/>
  <c r="BX14" i="11"/>
  <c r="BY14" i="11"/>
  <c r="BZ14" i="11"/>
  <c r="CA14" i="11"/>
  <c r="CB14" i="11"/>
  <c r="CC14" i="11"/>
  <c r="CD14" i="11"/>
  <c r="CE14" i="11"/>
  <c r="CF14" i="11"/>
  <c r="CG14" i="11"/>
  <c r="CH14" i="11"/>
  <c r="CI14" i="11"/>
  <c r="CJ14" i="11"/>
  <c r="CK14" i="11"/>
  <c r="CL14" i="11"/>
  <c r="CM14" i="11"/>
  <c r="CN14" i="11"/>
  <c r="CO14" i="11"/>
  <c r="CP14" i="11"/>
  <c r="CQ14" i="11"/>
  <c r="CR14" i="11"/>
  <c r="CS14" i="11"/>
  <c r="CT14" i="11"/>
  <c r="CU14" i="11"/>
  <c r="CV14" i="11"/>
  <c r="CW14" i="11"/>
  <c r="CX14" i="11"/>
  <c r="CY14" i="11"/>
  <c r="BG15" i="11"/>
  <c r="BH15" i="11"/>
  <c r="BI15" i="11"/>
  <c r="BJ15" i="11"/>
  <c r="BK15" i="11"/>
  <c r="BL15" i="11"/>
  <c r="BM15" i="11"/>
  <c r="BN15" i="11"/>
  <c r="BO15" i="11"/>
  <c r="BP15" i="11"/>
  <c r="BQ15" i="11"/>
  <c r="BR15" i="11"/>
  <c r="BS15" i="11"/>
  <c r="BT15" i="11"/>
  <c r="BU15" i="11"/>
  <c r="BV15" i="11"/>
  <c r="BW15" i="11"/>
  <c r="BX15" i="11"/>
  <c r="BY15" i="11"/>
  <c r="BZ15" i="11"/>
  <c r="CA15" i="11"/>
  <c r="CB15" i="11"/>
  <c r="CC15" i="11"/>
  <c r="CD15" i="11"/>
  <c r="CE15" i="11"/>
  <c r="CF15" i="11"/>
  <c r="CG15" i="11"/>
  <c r="CH15" i="11"/>
  <c r="CI15" i="11"/>
  <c r="CJ15" i="11"/>
  <c r="CK15" i="11"/>
  <c r="CL15" i="11"/>
  <c r="CM15" i="11"/>
  <c r="CN15" i="11"/>
  <c r="CO15" i="11"/>
  <c r="CP15" i="11"/>
  <c r="CQ15" i="11"/>
  <c r="CR15" i="11"/>
  <c r="CS15" i="11"/>
  <c r="CT15" i="11"/>
  <c r="CU15" i="11"/>
  <c r="CV15" i="11"/>
  <c r="CW15" i="11"/>
  <c r="CX15" i="11"/>
  <c r="CY15" i="11"/>
  <c r="BG16" i="11"/>
  <c r="BH16" i="11"/>
  <c r="BI16" i="11"/>
  <c r="BJ16" i="11"/>
  <c r="BK16" i="11"/>
  <c r="BL16" i="11"/>
  <c r="BM16" i="11"/>
  <c r="BN16" i="11"/>
  <c r="BO16" i="11"/>
  <c r="BP16" i="11"/>
  <c r="BQ16" i="11"/>
  <c r="BR16" i="11"/>
  <c r="BS16" i="11"/>
  <c r="BT16" i="11"/>
  <c r="BU16" i="11"/>
  <c r="BV16" i="11"/>
  <c r="BW16" i="11"/>
  <c r="BX16" i="11"/>
  <c r="BY16" i="11"/>
  <c r="BZ16" i="11"/>
  <c r="CA16" i="11"/>
  <c r="CB16" i="11"/>
  <c r="CC16" i="11"/>
  <c r="CD16" i="11"/>
  <c r="CE16" i="11"/>
  <c r="CF16" i="11"/>
  <c r="CG16" i="11"/>
  <c r="CH16" i="11"/>
  <c r="CI16" i="11"/>
  <c r="CJ16" i="11"/>
  <c r="CK16" i="11"/>
  <c r="CL16" i="11"/>
  <c r="CM16" i="11"/>
  <c r="CN16" i="11"/>
  <c r="CO16" i="11"/>
  <c r="CP16" i="11"/>
  <c r="CQ16" i="11"/>
  <c r="CR16" i="11"/>
  <c r="CS16" i="11"/>
  <c r="CT16" i="11"/>
  <c r="CU16" i="11"/>
  <c r="CV16" i="11"/>
  <c r="CW16" i="11"/>
  <c r="CX16" i="11"/>
  <c r="CY16" i="11"/>
  <c r="BG17" i="11"/>
  <c r="BH17" i="11"/>
  <c r="BI17" i="11"/>
  <c r="BJ17" i="11"/>
  <c r="BK17" i="11"/>
  <c r="BL17" i="11"/>
  <c r="BM17" i="11"/>
  <c r="BN17" i="11"/>
  <c r="BO17" i="11"/>
  <c r="BP17" i="11"/>
  <c r="BQ17" i="11"/>
  <c r="BR17" i="11"/>
  <c r="BS17" i="11"/>
  <c r="BT17" i="11"/>
  <c r="BU17" i="11"/>
  <c r="BV17" i="11"/>
  <c r="BW17" i="11"/>
  <c r="BX17" i="11"/>
  <c r="BY17" i="11"/>
  <c r="BZ17" i="11"/>
  <c r="CA17" i="11"/>
  <c r="CB17" i="11"/>
  <c r="CC17" i="11"/>
  <c r="CD17" i="11"/>
  <c r="CE17" i="11"/>
  <c r="CF17" i="11"/>
  <c r="CG17" i="11"/>
  <c r="CH17" i="11"/>
  <c r="CI17" i="11"/>
  <c r="CJ17" i="11"/>
  <c r="CK17" i="11"/>
  <c r="CL17" i="11"/>
  <c r="CM17" i="11"/>
  <c r="CN17" i="11"/>
  <c r="CO17" i="11"/>
  <c r="CP17" i="11"/>
  <c r="CQ17" i="11"/>
  <c r="CR17" i="11"/>
  <c r="CS17" i="11"/>
  <c r="CT17" i="11"/>
  <c r="CU17" i="11"/>
  <c r="CV17" i="11"/>
  <c r="CW17" i="11"/>
  <c r="CX17" i="11"/>
  <c r="CY17" i="11"/>
  <c r="BG18" i="11"/>
  <c r="BH18" i="11"/>
  <c r="BI18" i="11"/>
  <c r="BJ18" i="11"/>
  <c r="BK18" i="11"/>
  <c r="BL18" i="11"/>
  <c r="BM18" i="11"/>
  <c r="BN18" i="11"/>
  <c r="BO18" i="11"/>
  <c r="BP18" i="11"/>
  <c r="BQ18" i="11"/>
  <c r="BR18" i="11"/>
  <c r="BS18" i="11"/>
  <c r="BT18" i="11"/>
  <c r="BU18" i="11"/>
  <c r="BV18" i="11"/>
  <c r="BW18" i="11"/>
  <c r="BX18" i="11"/>
  <c r="BY18" i="11"/>
  <c r="BZ18" i="11"/>
  <c r="CA18" i="11"/>
  <c r="CB18" i="11"/>
  <c r="CC18" i="11"/>
  <c r="CD18" i="11"/>
  <c r="CE18" i="11"/>
  <c r="CF18" i="11"/>
  <c r="CG18" i="11"/>
  <c r="CH18" i="11"/>
  <c r="CI18" i="11"/>
  <c r="CJ18" i="11"/>
  <c r="CK18" i="11"/>
  <c r="CL18" i="11"/>
  <c r="CM18" i="11"/>
  <c r="CN18" i="11"/>
  <c r="CO18" i="11"/>
  <c r="CP18" i="11"/>
  <c r="CQ18" i="11"/>
  <c r="CR18" i="11"/>
  <c r="CS18" i="11"/>
  <c r="CT18" i="11"/>
  <c r="CU18" i="11"/>
  <c r="CV18" i="11"/>
  <c r="CW18" i="11"/>
  <c r="CX18" i="11"/>
  <c r="CY18" i="11"/>
  <c r="BG19" i="11"/>
  <c r="BH19" i="11"/>
  <c r="BI19" i="11"/>
  <c r="BJ19" i="11"/>
  <c r="BK19" i="11"/>
  <c r="BL19" i="11"/>
  <c r="BM19" i="11"/>
  <c r="BN19" i="11"/>
  <c r="BO19" i="11"/>
  <c r="BP19" i="11"/>
  <c r="BQ19" i="11"/>
  <c r="BR19" i="11"/>
  <c r="BS19" i="11"/>
  <c r="BT19" i="11"/>
  <c r="BU19" i="11"/>
  <c r="BV19" i="11"/>
  <c r="BW19" i="11"/>
  <c r="BX19" i="11"/>
  <c r="BY19" i="11"/>
  <c r="BZ19" i="11"/>
  <c r="CA19" i="11"/>
  <c r="CB19" i="11"/>
  <c r="CC19" i="11"/>
  <c r="CD19" i="11"/>
  <c r="CE19" i="11"/>
  <c r="CF19" i="11"/>
  <c r="CG19" i="11"/>
  <c r="CH19" i="11"/>
  <c r="CI19" i="11"/>
  <c r="CJ19" i="11"/>
  <c r="CK19" i="11"/>
  <c r="CL19" i="11"/>
  <c r="CM19" i="11"/>
  <c r="CN19" i="11"/>
  <c r="CO19" i="11"/>
  <c r="CP19" i="11"/>
  <c r="CQ19" i="11"/>
  <c r="CR19" i="11"/>
  <c r="CS19" i="11"/>
  <c r="CT19" i="11"/>
  <c r="CU19" i="11"/>
  <c r="CV19" i="11"/>
  <c r="CW19" i="11"/>
  <c r="CX19" i="11"/>
  <c r="CY19" i="11"/>
  <c r="BG54" i="11"/>
  <c r="BH54" i="11"/>
  <c r="BI54" i="11"/>
  <c r="BJ54" i="11"/>
  <c r="BK54" i="11"/>
  <c r="BL54" i="11"/>
  <c r="BM54" i="11"/>
  <c r="BN54" i="11"/>
  <c r="BO54" i="11"/>
  <c r="BP54" i="11"/>
  <c r="BQ54" i="11"/>
  <c r="BR54" i="11"/>
  <c r="BS54" i="11"/>
  <c r="BT54" i="11"/>
  <c r="BU54" i="11"/>
  <c r="BV54" i="11"/>
  <c r="BW54" i="11"/>
  <c r="BX54" i="11"/>
  <c r="BY54" i="11"/>
  <c r="BZ54" i="11"/>
  <c r="CA54" i="11"/>
  <c r="CB54" i="11"/>
  <c r="CC54" i="11"/>
  <c r="CD54" i="11"/>
  <c r="CE54" i="11"/>
  <c r="CF54" i="11"/>
  <c r="CG54" i="11"/>
  <c r="CH54" i="11"/>
  <c r="CI54" i="11"/>
  <c r="CJ54" i="11"/>
  <c r="CK54" i="11"/>
  <c r="CL54" i="11"/>
  <c r="CM54" i="11"/>
  <c r="CN54" i="11"/>
  <c r="CO54" i="11"/>
  <c r="CP54" i="11"/>
  <c r="CQ54" i="11"/>
  <c r="CR54" i="11"/>
  <c r="CS54" i="11"/>
  <c r="CT54" i="11"/>
  <c r="CU54" i="11"/>
  <c r="CV54" i="11"/>
  <c r="CW54" i="11"/>
  <c r="CX54" i="11"/>
  <c r="CY54" i="11"/>
  <c r="BG20" i="11"/>
  <c r="BH20" i="11"/>
  <c r="BI20" i="11"/>
  <c r="BJ20" i="11"/>
  <c r="BK20" i="11"/>
  <c r="BL20" i="11"/>
  <c r="BM20" i="11"/>
  <c r="BN20" i="11"/>
  <c r="BO20" i="11"/>
  <c r="BP20" i="11"/>
  <c r="BQ20" i="11"/>
  <c r="BR20" i="11"/>
  <c r="BS20" i="11"/>
  <c r="BT20" i="11"/>
  <c r="BU20" i="11"/>
  <c r="BV20" i="11"/>
  <c r="BW20" i="11"/>
  <c r="BX20" i="11"/>
  <c r="BY20" i="11"/>
  <c r="BZ20" i="11"/>
  <c r="CA20" i="11"/>
  <c r="CB20" i="11"/>
  <c r="CC20" i="11"/>
  <c r="CD20" i="11"/>
  <c r="CE20" i="11"/>
  <c r="CF20" i="11"/>
  <c r="CG20" i="11"/>
  <c r="CH20" i="11"/>
  <c r="CI20" i="11"/>
  <c r="CJ20" i="11"/>
  <c r="CK20" i="11"/>
  <c r="CL20" i="11"/>
  <c r="CM20" i="11"/>
  <c r="CN20" i="11"/>
  <c r="CO20" i="11"/>
  <c r="CP20" i="11"/>
  <c r="CQ20" i="11"/>
  <c r="CR20" i="11"/>
  <c r="CS20" i="11"/>
  <c r="CT20" i="11"/>
  <c r="CU20" i="11"/>
  <c r="CV20" i="11"/>
  <c r="CW20" i="11"/>
  <c r="CX20" i="11"/>
  <c r="CY20" i="11"/>
  <c r="BG21" i="11"/>
  <c r="BH21" i="11"/>
  <c r="BI21" i="11"/>
  <c r="BJ21" i="11"/>
  <c r="BK21" i="11"/>
  <c r="BL21" i="11"/>
  <c r="BM21" i="11"/>
  <c r="BN21" i="11"/>
  <c r="BO21" i="11"/>
  <c r="BP21" i="11"/>
  <c r="BQ21" i="11"/>
  <c r="BR21" i="11"/>
  <c r="BS21" i="11"/>
  <c r="BT21" i="11"/>
  <c r="BU21" i="11"/>
  <c r="BV21" i="11"/>
  <c r="BW21" i="11"/>
  <c r="BX21" i="11"/>
  <c r="BY21" i="11"/>
  <c r="BZ21" i="11"/>
  <c r="CA21" i="11"/>
  <c r="CB21" i="11"/>
  <c r="CC21" i="11"/>
  <c r="CD21" i="11"/>
  <c r="CE21" i="11"/>
  <c r="CF21" i="11"/>
  <c r="CG21" i="11"/>
  <c r="CH21" i="11"/>
  <c r="CI21" i="11"/>
  <c r="CJ21" i="11"/>
  <c r="CK21" i="11"/>
  <c r="CL21" i="11"/>
  <c r="CM21" i="11"/>
  <c r="CN21" i="11"/>
  <c r="CO21" i="11"/>
  <c r="CP21" i="11"/>
  <c r="CQ21" i="11"/>
  <c r="CR21" i="11"/>
  <c r="CS21" i="11"/>
  <c r="CT21" i="11"/>
  <c r="CU21" i="11"/>
  <c r="CV21" i="11"/>
  <c r="CW21" i="11"/>
  <c r="CX21" i="11"/>
  <c r="CY21" i="11"/>
  <c r="BG22" i="11"/>
  <c r="BH22" i="11"/>
  <c r="BI22" i="11"/>
  <c r="BJ22" i="11"/>
  <c r="BK22" i="11"/>
  <c r="BL22" i="11"/>
  <c r="BM22" i="11"/>
  <c r="BN22" i="11"/>
  <c r="BO22" i="11"/>
  <c r="BP22" i="11"/>
  <c r="BQ22" i="11"/>
  <c r="BR22" i="11"/>
  <c r="BS22" i="11"/>
  <c r="BT22" i="11"/>
  <c r="BU22" i="11"/>
  <c r="BV22" i="11"/>
  <c r="BW22" i="11"/>
  <c r="BX22" i="11"/>
  <c r="BY22" i="11"/>
  <c r="BZ22" i="11"/>
  <c r="CA22" i="11"/>
  <c r="CB22" i="11"/>
  <c r="CC22" i="11"/>
  <c r="CD22" i="11"/>
  <c r="CE22" i="11"/>
  <c r="CF22" i="11"/>
  <c r="CG22" i="11"/>
  <c r="CH22" i="11"/>
  <c r="CI22" i="11"/>
  <c r="CJ22" i="11"/>
  <c r="CK22" i="11"/>
  <c r="CL22" i="11"/>
  <c r="CM22" i="11"/>
  <c r="CN22" i="11"/>
  <c r="CO22" i="11"/>
  <c r="CP22" i="11"/>
  <c r="CQ22" i="11"/>
  <c r="CR22" i="11"/>
  <c r="CS22" i="11"/>
  <c r="CT22" i="11"/>
  <c r="CU22" i="11"/>
  <c r="CV22" i="11"/>
  <c r="CW22" i="11"/>
  <c r="CX22" i="11"/>
  <c r="CY22" i="11"/>
  <c r="BG23" i="11"/>
  <c r="BH23" i="11"/>
  <c r="BI23" i="11"/>
  <c r="BJ23" i="11"/>
  <c r="BK23" i="11"/>
  <c r="BL23" i="11"/>
  <c r="BM23" i="11"/>
  <c r="BN23" i="11"/>
  <c r="BO23" i="11"/>
  <c r="BP23" i="11"/>
  <c r="BQ23" i="11"/>
  <c r="BR23" i="11"/>
  <c r="BS23" i="11"/>
  <c r="BT23" i="11"/>
  <c r="BU23" i="11"/>
  <c r="BV23" i="11"/>
  <c r="BW23" i="11"/>
  <c r="BX23" i="11"/>
  <c r="BY23" i="11"/>
  <c r="BZ23" i="11"/>
  <c r="CA23" i="11"/>
  <c r="CB23" i="11"/>
  <c r="CC23" i="11"/>
  <c r="CD23" i="11"/>
  <c r="CE23" i="11"/>
  <c r="CF23" i="11"/>
  <c r="CG23" i="11"/>
  <c r="CH23" i="11"/>
  <c r="CI23" i="11"/>
  <c r="CJ23" i="11"/>
  <c r="CK23" i="11"/>
  <c r="CL23" i="11"/>
  <c r="CM23" i="11"/>
  <c r="CN23" i="11"/>
  <c r="CO23" i="11"/>
  <c r="CP23" i="11"/>
  <c r="CQ23" i="11"/>
  <c r="CR23" i="11"/>
  <c r="CS23" i="11"/>
  <c r="CT23" i="11"/>
  <c r="CU23" i="11"/>
  <c r="CV23" i="11"/>
  <c r="CW23" i="11"/>
  <c r="CX23" i="11"/>
  <c r="CY23" i="11"/>
  <c r="BG24" i="11"/>
  <c r="BH24" i="11"/>
  <c r="BI24" i="11"/>
  <c r="BJ24" i="11"/>
  <c r="BK24" i="11"/>
  <c r="BL24" i="11"/>
  <c r="BM24" i="11"/>
  <c r="BN24" i="11"/>
  <c r="BO24" i="11"/>
  <c r="BP24" i="11"/>
  <c r="BQ24" i="11"/>
  <c r="BR24" i="11"/>
  <c r="BS24" i="11"/>
  <c r="BT24" i="11"/>
  <c r="BU24" i="11"/>
  <c r="BV24" i="11"/>
  <c r="BW24" i="11"/>
  <c r="BX24" i="11"/>
  <c r="BY24" i="11"/>
  <c r="BZ24" i="11"/>
  <c r="CA24" i="11"/>
  <c r="CB24" i="11"/>
  <c r="CC24" i="11"/>
  <c r="CD24" i="11"/>
  <c r="CE24" i="11"/>
  <c r="CF24" i="11"/>
  <c r="CG24" i="11"/>
  <c r="CH24" i="11"/>
  <c r="CI24" i="11"/>
  <c r="CJ24" i="11"/>
  <c r="CK24" i="11"/>
  <c r="CL24" i="11"/>
  <c r="CM24" i="11"/>
  <c r="CN24" i="11"/>
  <c r="CO24" i="11"/>
  <c r="CP24" i="11"/>
  <c r="CQ24" i="11"/>
  <c r="CR24" i="11"/>
  <c r="CS24" i="11"/>
  <c r="CT24" i="11"/>
  <c r="CU24" i="11"/>
  <c r="CV24" i="11"/>
  <c r="CW24" i="11"/>
  <c r="CX24" i="11"/>
  <c r="CY24" i="11"/>
  <c r="BG25" i="11"/>
  <c r="BH25" i="11"/>
  <c r="BI25" i="11"/>
  <c r="BJ25" i="11"/>
  <c r="BK25" i="11"/>
  <c r="BL25" i="11"/>
  <c r="BM25" i="11"/>
  <c r="BN25" i="11"/>
  <c r="BO25" i="11"/>
  <c r="BP25" i="11"/>
  <c r="BQ25" i="11"/>
  <c r="BR25" i="11"/>
  <c r="BS25" i="11"/>
  <c r="BT25" i="11"/>
  <c r="BU25" i="11"/>
  <c r="BV25" i="11"/>
  <c r="BW25" i="11"/>
  <c r="BX25" i="11"/>
  <c r="BY25" i="11"/>
  <c r="BZ25" i="11"/>
  <c r="CA25" i="11"/>
  <c r="CB25" i="11"/>
  <c r="CC25" i="11"/>
  <c r="CD25" i="11"/>
  <c r="CE25" i="11"/>
  <c r="CF25" i="11"/>
  <c r="CG25" i="11"/>
  <c r="CH25" i="11"/>
  <c r="CI25" i="11"/>
  <c r="CJ25" i="11"/>
  <c r="CK25" i="11"/>
  <c r="CL25" i="11"/>
  <c r="CM25" i="11"/>
  <c r="CN25" i="11"/>
  <c r="CO25" i="11"/>
  <c r="CP25" i="11"/>
  <c r="CQ25" i="11"/>
  <c r="CR25" i="11"/>
  <c r="CS25" i="11"/>
  <c r="CT25" i="11"/>
  <c r="CU25" i="11"/>
  <c r="CV25" i="11"/>
  <c r="CW25" i="11"/>
  <c r="CX25" i="11"/>
  <c r="CY25" i="11"/>
  <c r="BG26" i="11"/>
  <c r="BH26" i="11"/>
  <c r="BI26" i="11"/>
  <c r="BJ26" i="11"/>
  <c r="BK26" i="11"/>
  <c r="BL26" i="11"/>
  <c r="BM26" i="11"/>
  <c r="BN26" i="11"/>
  <c r="BO26" i="11"/>
  <c r="BP26" i="11"/>
  <c r="BQ26" i="11"/>
  <c r="BR26" i="11"/>
  <c r="BS26" i="11"/>
  <c r="BT26" i="11"/>
  <c r="BU26" i="11"/>
  <c r="BV26" i="11"/>
  <c r="BW26" i="11"/>
  <c r="BX26" i="11"/>
  <c r="BY26" i="11"/>
  <c r="BZ26" i="11"/>
  <c r="CA26" i="11"/>
  <c r="CB26" i="11"/>
  <c r="CC26" i="11"/>
  <c r="CD26" i="11"/>
  <c r="CE26" i="11"/>
  <c r="CF26" i="11"/>
  <c r="CG26" i="11"/>
  <c r="CH26" i="11"/>
  <c r="CI26" i="11"/>
  <c r="CJ26" i="11"/>
  <c r="CK26" i="11"/>
  <c r="CL26" i="11"/>
  <c r="CM26" i="11"/>
  <c r="CN26" i="11"/>
  <c r="CO26" i="11"/>
  <c r="CP26" i="11"/>
  <c r="CQ26" i="11"/>
  <c r="CR26" i="11"/>
  <c r="CS26" i="11"/>
  <c r="CT26" i="11"/>
  <c r="CU26" i="11"/>
  <c r="CV26" i="11"/>
  <c r="CW26" i="11"/>
  <c r="CX26" i="11"/>
  <c r="CY26" i="11"/>
  <c r="BG27" i="11"/>
  <c r="BH27" i="11"/>
  <c r="BI27" i="11"/>
  <c r="BJ27" i="11"/>
  <c r="BK27" i="11"/>
  <c r="BL27" i="11"/>
  <c r="BM27" i="11"/>
  <c r="BN27" i="11"/>
  <c r="BO27" i="11"/>
  <c r="BP27" i="11"/>
  <c r="BQ27" i="11"/>
  <c r="BR27" i="11"/>
  <c r="BS27" i="11"/>
  <c r="BT27" i="11"/>
  <c r="BU27" i="11"/>
  <c r="BV27" i="11"/>
  <c r="BW27" i="11"/>
  <c r="BX27" i="11"/>
  <c r="BY27" i="11"/>
  <c r="BZ27" i="11"/>
  <c r="CA27" i="11"/>
  <c r="CB27" i="11"/>
  <c r="CC27" i="11"/>
  <c r="CD27" i="11"/>
  <c r="CE27" i="11"/>
  <c r="CF27" i="11"/>
  <c r="CG27" i="11"/>
  <c r="CH27" i="11"/>
  <c r="CI27" i="11"/>
  <c r="CJ27" i="11"/>
  <c r="CK27" i="11"/>
  <c r="CL27" i="11"/>
  <c r="CM27" i="11"/>
  <c r="CN27" i="11"/>
  <c r="CO27" i="11"/>
  <c r="CP27" i="11"/>
  <c r="CQ27" i="11"/>
  <c r="CR27" i="11"/>
  <c r="CS27" i="11"/>
  <c r="CT27" i="11"/>
  <c r="CU27" i="11"/>
  <c r="CV27" i="11"/>
  <c r="CW27" i="11"/>
  <c r="CX27" i="11"/>
  <c r="CY27" i="11"/>
  <c r="BG28" i="11"/>
  <c r="BH28" i="11"/>
  <c r="BI28" i="11"/>
  <c r="BJ28" i="11"/>
  <c r="BK28" i="11"/>
  <c r="BL28" i="11"/>
  <c r="BM28" i="11"/>
  <c r="BN28" i="11"/>
  <c r="BO28" i="11"/>
  <c r="BP28" i="11"/>
  <c r="BQ28" i="11"/>
  <c r="BR28" i="11"/>
  <c r="BS28" i="11"/>
  <c r="BT28" i="11"/>
  <c r="BU28" i="11"/>
  <c r="BV28" i="11"/>
  <c r="BW28" i="11"/>
  <c r="BX28" i="11"/>
  <c r="BY28" i="11"/>
  <c r="BZ28" i="11"/>
  <c r="CA28" i="11"/>
  <c r="CB28" i="11"/>
  <c r="CC28" i="11"/>
  <c r="CD28" i="11"/>
  <c r="CE28" i="11"/>
  <c r="CF28" i="11"/>
  <c r="CG28" i="11"/>
  <c r="CH28" i="11"/>
  <c r="CI28" i="11"/>
  <c r="CJ28" i="11"/>
  <c r="CK28" i="11"/>
  <c r="CL28" i="11"/>
  <c r="CM28" i="11"/>
  <c r="CN28" i="11"/>
  <c r="CO28" i="11"/>
  <c r="CP28" i="11"/>
  <c r="CQ28" i="11"/>
  <c r="CR28" i="11"/>
  <c r="CS28" i="11"/>
  <c r="CT28" i="11"/>
  <c r="CU28" i="11"/>
  <c r="CV28" i="11"/>
  <c r="CW28" i="11"/>
  <c r="CX28" i="11"/>
  <c r="CY28" i="11"/>
  <c r="BG29" i="11"/>
  <c r="BH29" i="11"/>
  <c r="BI29" i="11"/>
  <c r="BJ29" i="11"/>
  <c r="BK29" i="11"/>
  <c r="BL29" i="11"/>
  <c r="BM29" i="11"/>
  <c r="BN29" i="11"/>
  <c r="BO29" i="11"/>
  <c r="BP29" i="11"/>
  <c r="BQ29" i="11"/>
  <c r="BR29" i="11"/>
  <c r="BS29" i="11"/>
  <c r="BT29" i="11"/>
  <c r="BU29" i="11"/>
  <c r="BV29" i="11"/>
  <c r="BW29" i="11"/>
  <c r="BX29" i="11"/>
  <c r="BY29" i="11"/>
  <c r="BZ29" i="11"/>
  <c r="CA29" i="11"/>
  <c r="CB29" i="11"/>
  <c r="CC29" i="11"/>
  <c r="CD29" i="11"/>
  <c r="CE29" i="11"/>
  <c r="CF29" i="11"/>
  <c r="CG29" i="11"/>
  <c r="CH29" i="11"/>
  <c r="CI29" i="11"/>
  <c r="CJ29" i="11"/>
  <c r="CK29" i="11"/>
  <c r="CL29" i="11"/>
  <c r="CM29" i="11"/>
  <c r="CN29" i="11"/>
  <c r="CO29" i="11"/>
  <c r="CP29" i="11"/>
  <c r="CQ29" i="11"/>
  <c r="CR29" i="11"/>
  <c r="CS29" i="11"/>
  <c r="CT29" i="11"/>
  <c r="CU29" i="11"/>
  <c r="CV29" i="11"/>
  <c r="CW29" i="11"/>
  <c r="CX29" i="11"/>
  <c r="CY29" i="11"/>
  <c r="BG55" i="11"/>
  <c r="BH55" i="11"/>
  <c r="BI55" i="11"/>
  <c r="BJ55" i="11"/>
  <c r="BK55" i="11"/>
  <c r="BL55" i="11"/>
  <c r="BM55" i="11"/>
  <c r="BN55" i="11"/>
  <c r="BO55" i="11"/>
  <c r="BP55" i="11"/>
  <c r="BQ55" i="11"/>
  <c r="BR55" i="11"/>
  <c r="BS55" i="11"/>
  <c r="BT55" i="11"/>
  <c r="BU55" i="11"/>
  <c r="BV55" i="11"/>
  <c r="BW55" i="11"/>
  <c r="BX55" i="11"/>
  <c r="BY55" i="11"/>
  <c r="BZ55" i="11"/>
  <c r="CA55" i="11"/>
  <c r="CB55" i="11"/>
  <c r="CC55" i="11"/>
  <c r="CD55" i="11"/>
  <c r="CE55" i="11"/>
  <c r="CF55" i="11"/>
  <c r="CG55" i="11"/>
  <c r="CH55" i="11"/>
  <c r="CI55" i="11"/>
  <c r="CJ55" i="11"/>
  <c r="CK55" i="11"/>
  <c r="CL55" i="11"/>
  <c r="CM55" i="11"/>
  <c r="CN55" i="11"/>
  <c r="CO55" i="11"/>
  <c r="CP55" i="11"/>
  <c r="CQ55" i="11"/>
  <c r="CR55" i="11"/>
  <c r="CS55" i="11"/>
  <c r="CT55" i="11"/>
  <c r="CU55" i="11"/>
  <c r="CV55" i="11"/>
  <c r="CW55" i="11"/>
  <c r="CX55" i="11"/>
  <c r="CY55" i="11"/>
  <c r="BG30" i="11"/>
  <c r="BH30" i="11"/>
  <c r="BI30" i="11"/>
  <c r="BJ30" i="11"/>
  <c r="BK30" i="11"/>
  <c r="BL30" i="11"/>
  <c r="BM30" i="11"/>
  <c r="BN30" i="11"/>
  <c r="BO30" i="11"/>
  <c r="BP30" i="11"/>
  <c r="BQ30" i="11"/>
  <c r="BR30" i="11"/>
  <c r="BS30" i="11"/>
  <c r="BT30" i="11"/>
  <c r="BU30" i="11"/>
  <c r="BV30" i="11"/>
  <c r="BW30" i="11"/>
  <c r="BX30" i="11"/>
  <c r="BY30" i="11"/>
  <c r="BZ30" i="11"/>
  <c r="CA30" i="11"/>
  <c r="CB30" i="11"/>
  <c r="CC30" i="11"/>
  <c r="CD30" i="11"/>
  <c r="CE30" i="11"/>
  <c r="CF30" i="11"/>
  <c r="CG30" i="11"/>
  <c r="CH30" i="11"/>
  <c r="CI30" i="11"/>
  <c r="CJ30" i="11"/>
  <c r="CK30" i="11"/>
  <c r="CL30" i="11"/>
  <c r="CM30" i="11"/>
  <c r="CN30" i="11"/>
  <c r="CO30" i="11"/>
  <c r="CP30" i="11"/>
  <c r="CQ30" i="11"/>
  <c r="CR30" i="11"/>
  <c r="CS30" i="11"/>
  <c r="CT30" i="11"/>
  <c r="CU30" i="11"/>
  <c r="CV30" i="11"/>
  <c r="CW30" i="11"/>
  <c r="CX30" i="11"/>
  <c r="CY30" i="11"/>
  <c r="BG31" i="11"/>
  <c r="BH31" i="11"/>
  <c r="BI31" i="11"/>
  <c r="BJ31" i="11"/>
  <c r="BK31" i="11"/>
  <c r="BL31" i="11"/>
  <c r="BM31" i="11"/>
  <c r="BN31" i="11"/>
  <c r="BO31" i="11"/>
  <c r="BP31" i="11"/>
  <c r="BQ31" i="11"/>
  <c r="BR31" i="11"/>
  <c r="BS31" i="11"/>
  <c r="BT31" i="11"/>
  <c r="BU31" i="11"/>
  <c r="BV31" i="11"/>
  <c r="BW31" i="11"/>
  <c r="BX31" i="11"/>
  <c r="BY31" i="11"/>
  <c r="BZ31" i="11"/>
  <c r="CA31" i="11"/>
  <c r="CB31" i="11"/>
  <c r="CC31" i="11"/>
  <c r="CD31" i="11"/>
  <c r="CE31" i="11"/>
  <c r="CF31" i="11"/>
  <c r="CG31" i="11"/>
  <c r="CH31" i="11"/>
  <c r="CI31" i="11"/>
  <c r="CJ31" i="11"/>
  <c r="CK31" i="11"/>
  <c r="CL31" i="11"/>
  <c r="CM31" i="11"/>
  <c r="CN31" i="11"/>
  <c r="CO31" i="11"/>
  <c r="CP31" i="11"/>
  <c r="CQ31" i="11"/>
  <c r="CR31" i="11"/>
  <c r="CS31" i="11"/>
  <c r="CT31" i="11"/>
  <c r="CU31" i="11"/>
  <c r="CV31" i="11"/>
  <c r="CW31" i="11"/>
  <c r="CX31" i="11"/>
  <c r="CY31" i="11"/>
  <c r="BG32" i="11"/>
  <c r="BH32" i="11"/>
  <c r="BI32" i="11"/>
  <c r="BJ32" i="11"/>
  <c r="BK32" i="11"/>
  <c r="BL32" i="11"/>
  <c r="BM32" i="11"/>
  <c r="BN32" i="11"/>
  <c r="BO32" i="11"/>
  <c r="BP32" i="11"/>
  <c r="BQ32" i="11"/>
  <c r="BR32" i="11"/>
  <c r="BS32" i="11"/>
  <c r="BT32" i="11"/>
  <c r="BU32" i="11"/>
  <c r="BV32" i="11"/>
  <c r="BW32" i="11"/>
  <c r="BX32" i="11"/>
  <c r="BY32" i="11"/>
  <c r="BZ32" i="11"/>
  <c r="CA32" i="11"/>
  <c r="CB32" i="11"/>
  <c r="CC32" i="11"/>
  <c r="CD32" i="11"/>
  <c r="CE32" i="11"/>
  <c r="CF32" i="11"/>
  <c r="CG32" i="11"/>
  <c r="CH32" i="11"/>
  <c r="CI32" i="11"/>
  <c r="CJ32" i="11"/>
  <c r="CK32" i="11"/>
  <c r="CL32" i="11"/>
  <c r="CM32" i="11"/>
  <c r="CN32" i="11"/>
  <c r="CO32" i="11"/>
  <c r="CP32" i="11"/>
  <c r="CQ32" i="11"/>
  <c r="CR32" i="11"/>
  <c r="CS32" i="11"/>
  <c r="CT32" i="11"/>
  <c r="CU32" i="11"/>
  <c r="CV32" i="11"/>
  <c r="CW32" i="11"/>
  <c r="CX32" i="11"/>
  <c r="CY32" i="11"/>
  <c r="BG33" i="11"/>
  <c r="BH33" i="11"/>
  <c r="BI33" i="11"/>
  <c r="BJ33" i="11"/>
  <c r="BK33" i="11"/>
  <c r="BL33" i="11"/>
  <c r="BM33" i="11"/>
  <c r="BN33" i="11"/>
  <c r="BO33" i="11"/>
  <c r="BP33" i="11"/>
  <c r="BQ33" i="11"/>
  <c r="BR33" i="11"/>
  <c r="BS33" i="11"/>
  <c r="BT33" i="11"/>
  <c r="BU33" i="11"/>
  <c r="BV33" i="11"/>
  <c r="BW33" i="11"/>
  <c r="BX33" i="11"/>
  <c r="BY33" i="11"/>
  <c r="BZ33" i="11"/>
  <c r="CA33" i="11"/>
  <c r="CB33" i="11"/>
  <c r="CC33" i="11"/>
  <c r="CD33" i="11"/>
  <c r="CE33" i="11"/>
  <c r="CF33" i="11"/>
  <c r="CG33" i="11"/>
  <c r="CH33" i="11"/>
  <c r="CI33" i="11"/>
  <c r="CJ33" i="11"/>
  <c r="CK33" i="11"/>
  <c r="CL33" i="11"/>
  <c r="CM33" i="11"/>
  <c r="CN33" i="11"/>
  <c r="CO33" i="11"/>
  <c r="CP33" i="11"/>
  <c r="CQ33" i="11"/>
  <c r="CR33" i="11"/>
  <c r="CS33" i="11"/>
  <c r="CT33" i="11"/>
  <c r="CU33" i="11"/>
  <c r="CV33" i="11"/>
  <c r="CW33" i="11"/>
  <c r="CX33" i="11"/>
  <c r="CY33" i="11"/>
  <c r="BG34" i="11"/>
  <c r="BH34" i="11"/>
  <c r="BI34" i="11"/>
  <c r="BJ34" i="11"/>
  <c r="BK34" i="11"/>
  <c r="BL34" i="11"/>
  <c r="BM34" i="11"/>
  <c r="BN34" i="11"/>
  <c r="BO34" i="11"/>
  <c r="BP34" i="11"/>
  <c r="BQ34" i="11"/>
  <c r="BR34" i="11"/>
  <c r="BS34" i="11"/>
  <c r="BT34" i="11"/>
  <c r="BU34" i="11"/>
  <c r="BV34" i="11"/>
  <c r="BW34" i="11"/>
  <c r="BX34" i="11"/>
  <c r="BY34" i="11"/>
  <c r="BZ34" i="11"/>
  <c r="CA34" i="11"/>
  <c r="CB34" i="11"/>
  <c r="CC34" i="11"/>
  <c r="CD34" i="11"/>
  <c r="CE34" i="11"/>
  <c r="CF34" i="11"/>
  <c r="CG34" i="11"/>
  <c r="CH34" i="11"/>
  <c r="CI34" i="11"/>
  <c r="CJ34" i="11"/>
  <c r="CK34" i="11"/>
  <c r="CL34" i="11"/>
  <c r="CM34" i="11"/>
  <c r="CN34" i="11"/>
  <c r="CO34" i="11"/>
  <c r="CP34" i="11"/>
  <c r="CQ34" i="11"/>
  <c r="CR34" i="11"/>
  <c r="CS34" i="11"/>
  <c r="CT34" i="11"/>
  <c r="CU34" i="11"/>
  <c r="CV34" i="11"/>
  <c r="CW34" i="11"/>
  <c r="CX34" i="11"/>
  <c r="CY34" i="11"/>
  <c r="BG35" i="11"/>
  <c r="BH35" i="11"/>
  <c r="BI35" i="11"/>
  <c r="BJ35" i="11"/>
  <c r="BK35" i="11"/>
  <c r="BL35" i="11"/>
  <c r="BM35" i="11"/>
  <c r="BN35" i="11"/>
  <c r="BO35" i="11"/>
  <c r="BP35" i="11"/>
  <c r="BQ35" i="11"/>
  <c r="BR35" i="11"/>
  <c r="BS35" i="11"/>
  <c r="BT35" i="11"/>
  <c r="BU35" i="11"/>
  <c r="BV35" i="11"/>
  <c r="BW35" i="11"/>
  <c r="BX35" i="11"/>
  <c r="BY35" i="11"/>
  <c r="BZ35" i="11"/>
  <c r="CA35" i="11"/>
  <c r="CB35" i="11"/>
  <c r="CC35" i="11"/>
  <c r="CD35" i="11"/>
  <c r="CE35" i="11"/>
  <c r="CF35" i="11"/>
  <c r="CG35" i="11"/>
  <c r="CH35" i="11"/>
  <c r="CI35" i="11"/>
  <c r="CJ35" i="11"/>
  <c r="CK35" i="11"/>
  <c r="CL35" i="11"/>
  <c r="CM35" i="11"/>
  <c r="CN35" i="11"/>
  <c r="CO35" i="11"/>
  <c r="CP35" i="11"/>
  <c r="CQ35" i="11"/>
  <c r="CR35" i="11"/>
  <c r="CS35" i="11"/>
  <c r="CT35" i="11"/>
  <c r="CU35" i="11"/>
  <c r="CV35" i="11"/>
  <c r="CW35" i="11"/>
  <c r="CX35" i="11"/>
  <c r="CY35" i="11"/>
  <c r="BG36" i="11"/>
  <c r="BH36" i="11"/>
  <c r="BI36" i="11"/>
  <c r="BJ36" i="11"/>
  <c r="BK36" i="11"/>
  <c r="BL36" i="11"/>
  <c r="BM36" i="11"/>
  <c r="BN36" i="11"/>
  <c r="BO36" i="11"/>
  <c r="BP36" i="11"/>
  <c r="BQ36" i="11"/>
  <c r="BR36" i="11"/>
  <c r="BS36" i="11"/>
  <c r="BT36" i="11"/>
  <c r="BU36" i="11"/>
  <c r="BV36" i="11"/>
  <c r="BW36" i="11"/>
  <c r="BX36" i="11"/>
  <c r="BY36" i="11"/>
  <c r="BZ36" i="11"/>
  <c r="CA36" i="11"/>
  <c r="CB36" i="11"/>
  <c r="CC36" i="11"/>
  <c r="CD36" i="11"/>
  <c r="CE36" i="11"/>
  <c r="CF36" i="11"/>
  <c r="CG36" i="11"/>
  <c r="CH36" i="11"/>
  <c r="CI36" i="11"/>
  <c r="CJ36" i="11"/>
  <c r="CK36" i="11"/>
  <c r="CL36" i="11"/>
  <c r="CM36" i="11"/>
  <c r="CN36" i="11"/>
  <c r="CO36" i="11"/>
  <c r="CP36" i="11"/>
  <c r="CQ36" i="11"/>
  <c r="CR36" i="11"/>
  <c r="CS36" i="11"/>
  <c r="CT36" i="11"/>
  <c r="CU36" i="11"/>
  <c r="CV36" i="11"/>
  <c r="CW36" i="11"/>
  <c r="CX36" i="11"/>
  <c r="CY36" i="11"/>
  <c r="BG56" i="11"/>
  <c r="BH56" i="11"/>
  <c r="BI56" i="11"/>
  <c r="BJ56" i="11"/>
  <c r="BK56" i="11"/>
  <c r="BL56" i="11"/>
  <c r="BM56" i="11"/>
  <c r="BN56" i="11"/>
  <c r="BO56" i="11"/>
  <c r="BP56" i="11"/>
  <c r="BQ56" i="11"/>
  <c r="BR56" i="11"/>
  <c r="BS56" i="11"/>
  <c r="BT56" i="11"/>
  <c r="BU56" i="11"/>
  <c r="BV56" i="11"/>
  <c r="BW56" i="11"/>
  <c r="BX56" i="11"/>
  <c r="BY56" i="11"/>
  <c r="BZ56" i="11"/>
  <c r="CA56" i="11"/>
  <c r="CB56" i="11"/>
  <c r="CC56" i="11"/>
  <c r="CD56" i="11"/>
  <c r="CE56" i="11"/>
  <c r="CF56" i="11"/>
  <c r="CG56" i="11"/>
  <c r="CH56" i="11"/>
  <c r="CI56" i="11"/>
  <c r="CJ56" i="11"/>
  <c r="CK56" i="11"/>
  <c r="CL56" i="11"/>
  <c r="CM56" i="11"/>
  <c r="CN56" i="11"/>
  <c r="CO56" i="11"/>
  <c r="CP56" i="11"/>
  <c r="CQ56" i="11"/>
  <c r="CR56" i="11"/>
  <c r="CS56" i="11"/>
  <c r="CT56" i="11"/>
  <c r="CU56" i="11"/>
  <c r="CV56" i="11"/>
  <c r="CW56" i="11"/>
  <c r="CX56" i="11"/>
  <c r="CY56" i="11"/>
  <c r="BG37" i="11"/>
  <c r="BH37" i="11"/>
  <c r="BI37" i="11"/>
  <c r="BJ37" i="11"/>
  <c r="BK37" i="11"/>
  <c r="BL37" i="11"/>
  <c r="BM37" i="11"/>
  <c r="BN37" i="11"/>
  <c r="BO37" i="11"/>
  <c r="BP37" i="11"/>
  <c r="BQ37" i="11"/>
  <c r="BR37" i="11"/>
  <c r="BS37" i="11"/>
  <c r="BT37" i="11"/>
  <c r="BU37" i="11"/>
  <c r="BV37" i="11"/>
  <c r="BW37" i="11"/>
  <c r="BX37" i="11"/>
  <c r="BY37" i="11"/>
  <c r="BZ37" i="11"/>
  <c r="CA37" i="11"/>
  <c r="CB37" i="11"/>
  <c r="CC37" i="11"/>
  <c r="CD37" i="11"/>
  <c r="CE37" i="11"/>
  <c r="CF37" i="11"/>
  <c r="CG37" i="11"/>
  <c r="CH37" i="11"/>
  <c r="CI37" i="11"/>
  <c r="CJ37" i="11"/>
  <c r="CK37" i="11"/>
  <c r="CL37" i="11"/>
  <c r="CM37" i="11"/>
  <c r="CN37" i="11"/>
  <c r="CO37" i="11"/>
  <c r="CP37" i="11"/>
  <c r="CQ37" i="11"/>
  <c r="CR37" i="11"/>
  <c r="CS37" i="11"/>
  <c r="CT37" i="11"/>
  <c r="CU37" i="11"/>
  <c r="CV37" i="11"/>
  <c r="CW37" i="11"/>
  <c r="CX37" i="11"/>
  <c r="CY37" i="11"/>
  <c r="BG38" i="11"/>
  <c r="BH38" i="11"/>
  <c r="BI38" i="11"/>
  <c r="BJ38" i="11"/>
  <c r="BK38" i="11"/>
  <c r="BL38" i="11"/>
  <c r="BM38" i="11"/>
  <c r="BN38" i="11"/>
  <c r="BO38" i="11"/>
  <c r="BP38" i="11"/>
  <c r="BQ38" i="11"/>
  <c r="BR38" i="11"/>
  <c r="BS38" i="11"/>
  <c r="BT38" i="11"/>
  <c r="BU38" i="11"/>
  <c r="BV38" i="11"/>
  <c r="BW38" i="11"/>
  <c r="BX38" i="11"/>
  <c r="BY38" i="11"/>
  <c r="BZ38" i="11"/>
  <c r="CA38" i="11"/>
  <c r="CB38" i="11"/>
  <c r="CC38" i="11"/>
  <c r="CD38" i="11"/>
  <c r="CE38" i="11"/>
  <c r="CF38" i="11"/>
  <c r="CG38" i="11"/>
  <c r="CH38" i="11"/>
  <c r="CI38" i="11"/>
  <c r="CJ38" i="11"/>
  <c r="CK38" i="11"/>
  <c r="CL38" i="11"/>
  <c r="CM38" i="11"/>
  <c r="CN38" i="11"/>
  <c r="CO38" i="11"/>
  <c r="CP38" i="11"/>
  <c r="CQ38" i="11"/>
  <c r="CR38" i="11"/>
  <c r="CS38" i="11"/>
  <c r="CT38" i="11"/>
  <c r="CU38" i="11"/>
  <c r="CV38" i="11"/>
  <c r="CW38" i="11"/>
  <c r="CX38" i="11"/>
  <c r="CY38" i="11"/>
  <c r="BG57" i="11"/>
  <c r="BH57" i="11"/>
  <c r="BI57" i="11"/>
  <c r="BJ57" i="11"/>
  <c r="BK57" i="11"/>
  <c r="BL57" i="11"/>
  <c r="BM57" i="11"/>
  <c r="BN57" i="11"/>
  <c r="BO57" i="11"/>
  <c r="BP57" i="11"/>
  <c r="BQ57" i="11"/>
  <c r="BR57" i="11"/>
  <c r="BS57" i="11"/>
  <c r="BT57" i="11"/>
  <c r="BU57" i="11"/>
  <c r="BV57" i="11"/>
  <c r="BW57" i="11"/>
  <c r="BX57" i="11"/>
  <c r="BY57" i="11"/>
  <c r="BZ57" i="11"/>
  <c r="CA57" i="11"/>
  <c r="CB57" i="11"/>
  <c r="CC57" i="11"/>
  <c r="CD57" i="11"/>
  <c r="CE57" i="11"/>
  <c r="CF57" i="11"/>
  <c r="CG57" i="11"/>
  <c r="CH57" i="11"/>
  <c r="CI57" i="11"/>
  <c r="CJ57" i="11"/>
  <c r="CK57" i="11"/>
  <c r="CL57" i="11"/>
  <c r="CM57" i="11"/>
  <c r="CN57" i="11"/>
  <c r="CO57" i="11"/>
  <c r="CP57" i="11"/>
  <c r="CQ57" i="11"/>
  <c r="CR57" i="11"/>
  <c r="CS57" i="11"/>
  <c r="CT57" i="11"/>
  <c r="CU57" i="11"/>
  <c r="CV57" i="11"/>
  <c r="CW57" i="11"/>
  <c r="CX57" i="11"/>
  <c r="CY57" i="11"/>
  <c r="BG39" i="11"/>
  <c r="BH39" i="11"/>
  <c r="BI39" i="11"/>
  <c r="BJ39" i="11"/>
  <c r="BK39" i="11"/>
  <c r="BL39" i="11"/>
  <c r="BM39" i="11"/>
  <c r="BN39" i="11"/>
  <c r="BO39" i="11"/>
  <c r="BP39" i="11"/>
  <c r="BQ39" i="11"/>
  <c r="BR39" i="11"/>
  <c r="BS39" i="11"/>
  <c r="BT39" i="11"/>
  <c r="BU39" i="11"/>
  <c r="BV39" i="11"/>
  <c r="BW39" i="11"/>
  <c r="BX39" i="11"/>
  <c r="BY39" i="11"/>
  <c r="BZ39" i="11"/>
  <c r="CA39" i="11"/>
  <c r="CB39" i="11"/>
  <c r="CC39" i="11"/>
  <c r="CD39" i="11"/>
  <c r="CE39" i="11"/>
  <c r="CF39" i="11"/>
  <c r="CG39" i="11"/>
  <c r="CH39" i="11"/>
  <c r="CI39" i="11"/>
  <c r="CJ39" i="11"/>
  <c r="CK39" i="11"/>
  <c r="CL39" i="11"/>
  <c r="CM39" i="11"/>
  <c r="CN39" i="11"/>
  <c r="CO39" i="11"/>
  <c r="CP39" i="11"/>
  <c r="CQ39" i="11"/>
  <c r="CR39" i="11"/>
  <c r="CS39" i="11"/>
  <c r="CT39" i="11"/>
  <c r="CU39" i="11"/>
  <c r="CV39" i="11"/>
  <c r="CW39" i="11"/>
  <c r="CX39" i="11"/>
  <c r="CY39" i="11"/>
  <c r="BG40" i="11"/>
  <c r="BH40" i="11"/>
  <c r="BI40" i="11"/>
  <c r="BJ40" i="11"/>
  <c r="BK40" i="11"/>
  <c r="BL40" i="11"/>
  <c r="BM40" i="11"/>
  <c r="BN40" i="11"/>
  <c r="BO40" i="11"/>
  <c r="BP40" i="11"/>
  <c r="BQ40" i="11"/>
  <c r="BR40" i="11"/>
  <c r="BS40" i="11"/>
  <c r="BT40" i="11"/>
  <c r="BU40" i="11"/>
  <c r="BV40" i="11"/>
  <c r="BW40" i="11"/>
  <c r="BX40" i="11"/>
  <c r="BY40" i="11"/>
  <c r="BZ40" i="11"/>
  <c r="CA40" i="11"/>
  <c r="CB40" i="11"/>
  <c r="CC40" i="11"/>
  <c r="CD40" i="11"/>
  <c r="CE40" i="11"/>
  <c r="CF40" i="11"/>
  <c r="CG40" i="11"/>
  <c r="CH40" i="11"/>
  <c r="CI40" i="11"/>
  <c r="CJ40" i="11"/>
  <c r="CK40" i="11"/>
  <c r="CL40" i="11"/>
  <c r="CM40" i="11"/>
  <c r="CN40" i="11"/>
  <c r="CO40" i="11"/>
  <c r="CP40" i="11"/>
  <c r="CQ40" i="11"/>
  <c r="CR40" i="11"/>
  <c r="CS40" i="11"/>
  <c r="CT40" i="11"/>
  <c r="CU40" i="11"/>
  <c r="CV40" i="11"/>
  <c r="CW40" i="11"/>
  <c r="CX40" i="11"/>
  <c r="CY40" i="11"/>
  <c r="BG41" i="11"/>
  <c r="BH41" i="11"/>
  <c r="BI41" i="11"/>
  <c r="BJ41" i="11"/>
  <c r="BK41" i="11"/>
  <c r="BL41" i="11"/>
  <c r="BM41" i="11"/>
  <c r="BN41" i="11"/>
  <c r="BO41" i="11"/>
  <c r="BP41" i="11"/>
  <c r="BQ41" i="11"/>
  <c r="BR41" i="11"/>
  <c r="BS41" i="11"/>
  <c r="BT41" i="11"/>
  <c r="BU41" i="11"/>
  <c r="BV41" i="11"/>
  <c r="BW41" i="11"/>
  <c r="BX41" i="11"/>
  <c r="BY41" i="11"/>
  <c r="BZ41" i="11"/>
  <c r="CA41" i="11"/>
  <c r="CB41" i="11"/>
  <c r="CC41" i="11"/>
  <c r="CD41" i="11"/>
  <c r="CE41" i="11"/>
  <c r="CF41" i="11"/>
  <c r="CG41" i="11"/>
  <c r="CH41" i="11"/>
  <c r="CI41" i="11"/>
  <c r="CJ41" i="11"/>
  <c r="CK41" i="11"/>
  <c r="CL41" i="11"/>
  <c r="CM41" i="11"/>
  <c r="CN41" i="11"/>
  <c r="CO41" i="11"/>
  <c r="CP41" i="11"/>
  <c r="CQ41" i="11"/>
  <c r="CR41" i="11"/>
  <c r="CS41" i="11"/>
  <c r="CT41" i="11"/>
  <c r="CU41" i="11"/>
  <c r="CV41" i="11"/>
  <c r="CW41" i="11"/>
  <c r="CX41" i="11"/>
  <c r="CY41" i="11"/>
  <c r="BG42" i="11"/>
  <c r="BH42" i="11"/>
  <c r="BI42" i="11"/>
  <c r="BJ42" i="11"/>
  <c r="BK42" i="11"/>
  <c r="BL42" i="11"/>
  <c r="BM42" i="11"/>
  <c r="BN42" i="11"/>
  <c r="BO42" i="11"/>
  <c r="BP42" i="11"/>
  <c r="BQ42" i="11"/>
  <c r="BR42" i="11"/>
  <c r="BS42" i="11"/>
  <c r="BT42" i="11"/>
  <c r="BU42" i="11"/>
  <c r="BV42" i="11"/>
  <c r="BW42" i="11"/>
  <c r="BX42" i="11"/>
  <c r="BY42" i="11"/>
  <c r="BZ42" i="11"/>
  <c r="CA42" i="11"/>
  <c r="CB42" i="11"/>
  <c r="CC42" i="11"/>
  <c r="CD42" i="11"/>
  <c r="CE42" i="11"/>
  <c r="CF42" i="11"/>
  <c r="CG42" i="11"/>
  <c r="CH42" i="11"/>
  <c r="CI42" i="11"/>
  <c r="CJ42" i="11"/>
  <c r="CK42" i="11"/>
  <c r="CL42" i="11"/>
  <c r="CM42" i="11"/>
  <c r="CN42" i="11"/>
  <c r="CO42" i="11"/>
  <c r="CP42" i="11"/>
  <c r="CQ42" i="11"/>
  <c r="CR42" i="11"/>
  <c r="CS42" i="11"/>
  <c r="CT42" i="11"/>
  <c r="CU42" i="11"/>
  <c r="CV42" i="11"/>
  <c r="CW42" i="11"/>
  <c r="CX42" i="11"/>
  <c r="CY42" i="11"/>
  <c r="BG43" i="11"/>
  <c r="BH43" i="11"/>
  <c r="BI43" i="11"/>
  <c r="BJ43" i="11"/>
  <c r="BK43" i="11"/>
  <c r="BL43" i="11"/>
  <c r="BM43" i="11"/>
  <c r="BN43" i="11"/>
  <c r="BO43" i="11"/>
  <c r="BP43" i="11"/>
  <c r="BQ43" i="11"/>
  <c r="BR43" i="11"/>
  <c r="BS43" i="11"/>
  <c r="BT43" i="11"/>
  <c r="BU43" i="11"/>
  <c r="BV43" i="11"/>
  <c r="BW43" i="11"/>
  <c r="BX43" i="11"/>
  <c r="BY43" i="11"/>
  <c r="BZ43" i="11"/>
  <c r="CA43" i="11"/>
  <c r="CB43" i="11"/>
  <c r="CC43" i="11"/>
  <c r="CD43" i="11"/>
  <c r="CE43" i="11"/>
  <c r="CF43" i="11"/>
  <c r="CG43" i="11"/>
  <c r="CH43" i="11"/>
  <c r="CI43" i="11"/>
  <c r="CJ43" i="11"/>
  <c r="CK43" i="11"/>
  <c r="CL43" i="11"/>
  <c r="CM43" i="11"/>
  <c r="CN43" i="11"/>
  <c r="CO43" i="11"/>
  <c r="CP43" i="11"/>
  <c r="CQ43" i="11"/>
  <c r="CR43" i="11"/>
  <c r="CS43" i="11"/>
  <c r="CT43" i="11"/>
  <c r="CU43" i="11"/>
  <c r="CV43" i="11"/>
  <c r="CW43" i="11"/>
  <c r="CX43" i="11"/>
  <c r="CY43" i="11"/>
  <c r="BG44" i="11"/>
  <c r="BH44" i="11"/>
  <c r="BI44" i="11"/>
  <c r="BJ44" i="11"/>
  <c r="BK44" i="11"/>
  <c r="BL44" i="11"/>
  <c r="BM44" i="11"/>
  <c r="BN44" i="11"/>
  <c r="BO44" i="11"/>
  <c r="BP44" i="11"/>
  <c r="BQ44" i="11"/>
  <c r="BR44" i="11"/>
  <c r="BS44" i="11"/>
  <c r="BT44" i="11"/>
  <c r="BU44" i="11"/>
  <c r="BV44" i="11"/>
  <c r="BW44" i="11"/>
  <c r="BX44" i="11"/>
  <c r="BY44" i="11"/>
  <c r="BZ44" i="11"/>
  <c r="CA44" i="11"/>
  <c r="CB44" i="11"/>
  <c r="CC44" i="11"/>
  <c r="CD44" i="11"/>
  <c r="CE44" i="11"/>
  <c r="CF44" i="11"/>
  <c r="CG44" i="11"/>
  <c r="CH44" i="11"/>
  <c r="CI44" i="11"/>
  <c r="CJ44" i="11"/>
  <c r="CK44" i="11"/>
  <c r="CL44" i="11"/>
  <c r="CM44" i="11"/>
  <c r="CN44" i="11"/>
  <c r="CO44" i="11"/>
  <c r="CP44" i="11"/>
  <c r="CQ44" i="11"/>
  <c r="CR44" i="11"/>
  <c r="CS44" i="11"/>
  <c r="CT44" i="11"/>
  <c r="CU44" i="11"/>
  <c r="CV44" i="11"/>
  <c r="CW44" i="11"/>
  <c r="CX44" i="11"/>
  <c r="CY44" i="11"/>
  <c r="BG58" i="11"/>
  <c r="BH58" i="11"/>
  <c r="BI58" i="11"/>
  <c r="BJ58" i="11"/>
  <c r="BK58" i="11"/>
  <c r="BL58" i="11"/>
  <c r="BM58" i="11"/>
  <c r="BN58" i="11"/>
  <c r="BO58" i="11"/>
  <c r="BP58" i="11"/>
  <c r="BQ58" i="11"/>
  <c r="BR58" i="11"/>
  <c r="BS58" i="11"/>
  <c r="BT58" i="11"/>
  <c r="BU58" i="11"/>
  <c r="BV58" i="11"/>
  <c r="BW58" i="11"/>
  <c r="BX58" i="11"/>
  <c r="BY58" i="11"/>
  <c r="BZ58" i="11"/>
  <c r="CA58" i="11"/>
  <c r="CB58" i="11"/>
  <c r="CC58" i="11"/>
  <c r="CD58" i="11"/>
  <c r="CE58" i="11"/>
  <c r="CF58" i="11"/>
  <c r="CG58" i="11"/>
  <c r="CH58" i="11"/>
  <c r="CI58" i="11"/>
  <c r="CJ58" i="11"/>
  <c r="CK58" i="11"/>
  <c r="CL58" i="11"/>
  <c r="CM58" i="11"/>
  <c r="CN58" i="11"/>
  <c r="CO58" i="11"/>
  <c r="CP58" i="11"/>
  <c r="CQ58" i="11"/>
  <c r="CR58" i="11"/>
  <c r="CS58" i="11"/>
  <c r="CT58" i="11"/>
  <c r="CU58" i="11"/>
  <c r="CV58" i="11"/>
  <c r="CW58" i="11"/>
  <c r="CX58" i="11"/>
  <c r="CY58" i="11"/>
  <c r="BG59" i="11"/>
  <c r="BH59" i="11"/>
  <c r="BI59" i="11"/>
  <c r="BJ59" i="11"/>
  <c r="BK59" i="11"/>
  <c r="BL59" i="11"/>
  <c r="BM59" i="11"/>
  <c r="BN59" i="11"/>
  <c r="BO59" i="11"/>
  <c r="BP59" i="11"/>
  <c r="BQ59" i="11"/>
  <c r="BR59" i="11"/>
  <c r="BS59" i="11"/>
  <c r="BT59" i="11"/>
  <c r="BU59" i="11"/>
  <c r="BV59" i="11"/>
  <c r="BW59" i="11"/>
  <c r="BX59" i="11"/>
  <c r="BY59" i="11"/>
  <c r="BZ59" i="11"/>
  <c r="CA59" i="11"/>
  <c r="CB59" i="11"/>
  <c r="CC59" i="11"/>
  <c r="CD59" i="11"/>
  <c r="CE59" i="11"/>
  <c r="CF59" i="11"/>
  <c r="CG59" i="11"/>
  <c r="CH59" i="11"/>
  <c r="CI59" i="11"/>
  <c r="CJ59" i="11"/>
  <c r="CK59" i="11"/>
  <c r="CL59" i="11"/>
  <c r="CM59" i="11"/>
  <c r="CN59" i="11"/>
  <c r="CO59" i="11"/>
  <c r="CP59" i="11"/>
  <c r="CQ59" i="11"/>
  <c r="CR59" i="11"/>
  <c r="CS59" i="11"/>
  <c r="CT59" i="11"/>
  <c r="CU59" i="11"/>
  <c r="CV59" i="11"/>
  <c r="CW59" i="11"/>
  <c r="CX59" i="11"/>
  <c r="CY59" i="11"/>
  <c r="BG45" i="11"/>
  <c r="BH45" i="11"/>
  <c r="BI45" i="11"/>
  <c r="BJ45" i="11"/>
  <c r="BK45" i="11"/>
  <c r="BL45" i="11"/>
  <c r="BM45" i="11"/>
  <c r="BN45" i="11"/>
  <c r="BO45" i="11"/>
  <c r="BP45" i="11"/>
  <c r="BQ45" i="11"/>
  <c r="BR45" i="11"/>
  <c r="BS45" i="11"/>
  <c r="BT45" i="11"/>
  <c r="BU45" i="11"/>
  <c r="BV45" i="11"/>
  <c r="BW45" i="11"/>
  <c r="BX45" i="11"/>
  <c r="BY45" i="11"/>
  <c r="BZ45" i="11"/>
  <c r="CA45" i="11"/>
  <c r="CB45" i="11"/>
  <c r="CC45" i="11"/>
  <c r="CD45" i="11"/>
  <c r="CE45" i="11"/>
  <c r="CF45" i="11"/>
  <c r="CG45" i="11"/>
  <c r="CH45" i="11"/>
  <c r="CI45" i="11"/>
  <c r="CJ45" i="11"/>
  <c r="CK45" i="11"/>
  <c r="CL45" i="11"/>
  <c r="CM45" i="11"/>
  <c r="CN45" i="11"/>
  <c r="CO45" i="11"/>
  <c r="CP45" i="11"/>
  <c r="CQ45" i="11"/>
  <c r="CR45" i="11"/>
  <c r="CS45" i="11"/>
  <c r="CT45" i="11"/>
  <c r="CU45" i="11"/>
  <c r="CV45" i="11"/>
  <c r="CW45" i="11"/>
  <c r="CX45" i="11"/>
  <c r="CY45" i="11"/>
  <c r="BG46" i="11"/>
  <c r="BH46" i="11"/>
  <c r="BI46" i="11"/>
  <c r="BJ46" i="11"/>
  <c r="BK46" i="11"/>
  <c r="BL46" i="11"/>
  <c r="BM46" i="11"/>
  <c r="BN46" i="11"/>
  <c r="BO46" i="11"/>
  <c r="BP46" i="11"/>
  <c r="BQ46" i="11"/>
  <c r="BR46" i="11"/>
  <c r="BS46" i="11"/>
  <c r="BT46" i="11"/>
  <c r="BU46" i="11"/>
  <c r="BV46" i="11"/>
  <c r="BW46" i="11"/>
  <c r="BX46" i="11"/>
  <c r="BY46" i="11"/>
  <c r="BZ46" i="11"/>
  <c r="CA46" i="11"/>
  <c r="CB46" i="11"/>
  <c r="CC46" i="11"/>
  <c r="CD46" i="11"/>
  <c r="CE46" i="11"/>
  <c r="CF46" i="11"/>
  <c r="CG46" i="11"/>
  <c r="CH46" i="11"/>
  <c r="CI46" i="11"/>
  <c r="CJ46" i="11"/>
  <c r="CK46" i="11"/>
  <c r="CL46" i="11"/>
  <c r="CM46" i="11"/>
  <c r="CN46" i="11"/>
  <c r="CO46" i="11"/>
  <c r="CP46" i="11"/>
  <c r="CQ46" i="11"/>
  <c r="CR46" i="11"/>
  <c r="CS46" i="11"/>
  <c r="CT46" i="11"/>
  <c r="CU46" i="11"/>
  <c r="CV46" i="11"/>
  <c r="CW46" i="11"/>
  <c r="CX46" i="11"/>
  <c r="CY46" i="11"/>
  <c r="BG47" i="11"/>
  <c r="BH47" i="11"/>
  <c r="BI47" i="11"/>
  <c r="BJ47" i="11"/>
  <c r="BK47" i="11"/>
  <c r="BL47" i="11"/>
  <c r="BM47" i="11"/>
  <c r="BN47" i="11"/>
  <c r="BO47" i="11"/>
  <c r="BP47" i="11"/>
  <c r="BQ47" i="11"/>
  <c r="BR47" i="11"/>
  <c r="BS47" i="11"/>
  <c r="BT47" i="11"/>
  <c r="BU47" i="11"/>
  <c r="BV47" i="11"/>
  <c r="BW47" i="11"/>
  <c r="BX47" i="11"/>
  <c r="BY47" i="11"/>
  <c r="BZ47" i="11"/>
  <c r="CA47" i="11"/>
  <c r="CB47" i="11"/>
  <c r="CC47" i="11"/>
  <c r="CD47" i="11"/>
  <c r="CE47" i="11"/>
  <c r="CF47" i="11"/>
  <c r="CG47" i="11"/>
  <c r="CH47" i="11"/>
  <c r="CI47" i="11"/>
  <c r="CJ47" i="11"/>
  <c r="CK47" i="11"/>
  <c r="CL47" i="11"/>
  <c r="CM47" i="11"/>
  <c r="CN47" i="11"/>
  <c r="CO47" i="11"/>
  <c r="CP47" i="11"/>
  <c r="CQ47" i="11"/>
  <c r="CR47" i="11"/>
  <c r="CS47" i="11"/>
  <c r="CT47" i="11"/>
  <c r="CU47" i="11"/>
  <c r="CV47" i="11"/>
  <c r="CW47" i="11"/>
  <c r="CX47" i="11"/>
  <c r="CY47" i="11"/>
  <c r="BG48" i="11"/>
  <c r="BH48" i="11"/>
  <c r="BI48" i="11"/>
  <c r="BJ48" i="11"/>
  <c r="BK48" i="11"/>
  <c r="BL48" i="11"/>
  <c r="BM48" i="11"/>
  <c r="BN48" i="11"/>
  <c r="BO48" i="11"/>
  <c r="BP48" i="11"/>
  <c r="BQ48" i="11"/>
  <c r="BR48" i="11"/>
  <c r="BS48" i="11"/>
  <c r="BT48" i="11"/>
  <c r="BU48" i="11"/>
  <c r="BV48" i="11"/>
  <c r="BW48" i="11"/>
  <c r="BX48" i="11"/>
  <c r="BY48" i="11"/>
  <c r="BZ48" i="11"/>
  <c r="CA48" i="11"/>
  <c r="CB48" i="11"/>
  <c r="CC48" i="11"/>
  <c r="CD48" i="11"/>
  <c r="CE48" i="11"/>
  <c r="CF48" i="11"/>
  <c r="CG48" i="11"/>
  <c r="CH48" i="11"/>
  <c r="CI48" i="11"/>
  <c r="CJ48" i="11"/>
  <c r="CK48" i="11"/>
  <c r="CL48" i="11"/>
  <c r="CM48" i="11"/>
  <c r="CN48" i="11"/>
  <c r="CO48" i="11"/>
  <c r="CP48" i="11"/>
  <c r="CQ48" i="11"/>
  <c r="CR48" i="11"/>
  <c r="CS48" i="11"/>
  <c r="CT48" i="11"/>
  <c r="CU48" i="11"/>
  <c r="CV48" i="11"/>
  <c r="CW48" i="11"/>
  <c r="CX48" i="11"/>
  <c r="CY48" i="11"/>
  <c r="BG49" i="11"/>
  <c r="BH49" i="11"/>
  <c r="BI49" i="11"/>
  <c r="BJ49" i="11"/>
  <c r="BK49" i="11"/>
  <c r="BL49" i="11"/>
  <c r="BM49" i="11"/>
  <c r="BN49" i="11"/>
  <c r="BO49" i="11"/>
  <c r="BP49" i="11"/>
  <c r="BQ49" i="11"/>
  <c r="BR49" i="11"/>
  <c r="BS49" i="11"/>
  <c r="BT49" i="11"/>
  <c r="BU49" i="11"/>
  <c r="BV49" i="11"/>
  <c r="BW49" i="11"/>
  <c r="BX49" i="11"/>
  <c r="BY49" i="11"/>
  <c r="BZ49" i="11"/>
  <c r="CA49" i="11"/>
  <c r="CB49" i="11"/>
  <c r="CC49" i="11"/>
  <c r="CD49" i="11"/>
  <c r="CE49" i="11"/>
  <c r="CF49" i="11"/>
  <c r="CG49" i="11"/>
  <c r="CH49" i="11"/>
  <c r="CI49" i="11"/>
  <c r="CJ49" i="11"/>
  <c r="CK49" i="11"/>
  <c r="CL49" i="11"/>
  <c r="CM49" i="11"/>
  <c r="CN49" i="11"/>
  <c r="CO49" i="11"/>
  <c r="CP49" i="11"/>
  <c r="CQ49" i="11"/>
  <c r="CR49" i="11"/>
  <c r="CS49" i="11"/>
  <c r="CT49" i="11"/>
  <c r="CU49" i="11"/>
  <c r="CV49" i="11"/>
  <c r="CW49" i="11"/>
  <c r="CX49" i="11"/>
  <c r="CY49" i="11"/>
  <c r="BG50" i="11"/>
  <c r="BH50" i="11"/>
  <c r="BI50" i="11"/>
  <c r="BJ50" i="11"/>
  <c r="BK50" i="11"/>
  <c r="BL50" i="11"/>
  <c r="BM50" i="11"/>
  <c r="BN50" i="11"/>
  <c r="BO50" i="11"/>
  <c r="BP50" i="11"/>
  <c r="BQ50" i="11"/>
  <c r="BR50" i="11"/>
  <c r="BS50" i="11"/>
  <c r="BT50" i="11"/>
  <c r="BU50" i="11"/>
  <c r="BV50" i="11"/>
  <c r="BW50" i="11"/>
  <c r="BX50" i="11"/>
  <c r="BY50" i="11"/>
  <c r="BZ50" i="11"/>
  <c r="CA50" i="11"/>
  <c r="CB50" i="11"/>
  <c r="CC50" i="11"/>
  <c r="CD50" i="11"/>
  <c r="CE50" i="11"/>
  <c r="CF50" i="11"/>
  <c r="CG50" i="11"/>
  <c r="CH50" i="11"/>
  <c r="CI50" i="11"/>
  <c r="CJ50" i="11"/>
  <c r="CK50" i="11"/>
  <c r="CL50" i="11"/>
  <c r="CM50" i="11"/>
  <c r="CN50" i="11"/>
  <c r="CO50" i="11"/>
  <c r="CP50" i="11"/>
  <c r="CQ50" i="11"/>
  <c r="CR50" i="11"/>
  <c r="CS50" i="11"/>
  <c r="CT50" i="11"/>
  <c r="CU50" i="11"/>
  <c r="CV50" i="11"/>
  <c r="CW50" i="11"/>
  <c r="CX50" i="11"/>
  <c r="CY50" i="11"/>
  <c r="BG51" i="11"/>
  <c r="BH51" i="11"/>
  <c r="BI51" i="11"/>
  <c r="BJ51" i="11"/>
  <c r="BK51" i="11"/>
  <c r="BL51" i="11"/>
  <c r="BM51" i="11"/>
  <c r="BN51" i="11"/>
  <c r="BO51" i="11"/>
  <c r="BP51" i="11"/>
  <c r="BQ51" i="11"/>
  <c r="BR51" i="11"/>
  <c r="BS51" i="11"/>
  <c r="BT51" i="11"/>
  <c r="BU51" i="11"/>
  <c r="BV51" i="11"/>
  <c r="BW51" i="11"/>
  <c r="BX51" i="11"/>
  <c r="BY51" i="11"/>
  <c r="BZ51" i="11"/>
  <c r="CA51" i="11"/>
  <c r="CB51" i="11"/>
  <c r="CC51" i="11"/>
  <c r="CD51" i="11"/>
  <c r="CE51" i="11"/>
  <c r="CF51" i="11"/>
  <c r="CG51" i="11"/>
  <c r="CH51" i="11"/>
  <c r="CI51" i="11"/>
  <c r="CJ51" i="11"/>
  <c r="CK51" i="11"/>
  <c r="CL51" i="11"/>
  <c r="CM51" i="11"/>
  <c r="CN51" i="11"/>
  <c r="CO51" i="11"/>
  <c r="CP51" i="11"/>
  <c r="CQ51" i="11"/>
  <c r="CR51" i="11"/>
  <c r="CS51" i="11"/>
  <c r="CT51" i="11"/>
  <c r="CU51" i="11"/>
  <c r="CV51" i="11"/>
  <c r="CW51" i="11"/>
  <c r="CX51" i="11"/>
  <c r="CY51" i="11"/>
  <c r="BG52" i="11"/>
  <c r="BH52" i="11"/>
  <c r="BI52" i="11"/>
  <c r="BJ52" i="11"/>
  <c r="BK52" i="11"/>
  <c r="BL52" i="11"/>
  <c r="BM52" i="11"/>
  <c r="BN52" i="11"/>
  <c r="BO52" i="11"/>
  <c r="BP52" i="11"/>
  <c r="BQ52" i="11"/>
  <c r="BR52" i="11"/>
  <c r="BS52" i="11"/>
  <c r="BT52" i="11"/>
  <c r="BU52" i="11"/>
  <c r="BV52" i="11"/>
  <c r="BW52" i="11"/>
  <c r="BX52" i="11"/>
  <c r="BY52" i="11"/>
  <c r="BZ52" i="11"/>
  <c r="CA52" i="11"/>
  <c r="CB52" i="11"/>
  <c r="CC52" i="11"/>
  <c r="CD52" i="11"/>
  <c r="CE52" i="11"/>
  <c r="CF52" i="11"/>
  <c r="CG52" i="11"/>
  <c r="CH52" i="11"/>
  <c r="CI52" i="11"/>
  <c r="CJ52" i="11"/>
  <c r="CK52" i="11"/>
  <c r="CL52" i="11"/>
  <c r="CM52" i="11"/>
  <c r="CN52" i="11"/>
  <c r="CO52" i="11"/>
  <c r="CP52" i="11"/>
  <c r="CQ52" i="11"/>
  <c r="CR52" i="11"/>
  <c r="CS52" i="11"/>
  <c r="CT52" i="11"/>
  <c r="CU52" i="11"/>
  <c r="CV52" i="11"/>
  <c r="CW52" i="11"/>
  <c r="CX52" i="11"/>
  <c r="CY52" i="11"/>
  <c r="BG53" i="11"/>
  <c r="BH53" i="11"/>
  <c r="BI53" i="11"/>
  <c r="BJ53" i="11"/>
  <c r="BK53" i="11"/>
  <c r="BL53" i="11"/>
  <c r="BM53" i="11"/>
  <c r="BN53" i="11"/>
  <c r="BO53" i="11"/>
  <c r="BP53" i="11"/>
  <c r="BQ53" i="11"/>
  <c r="BR53" i="11"/>
  <c r="BS53" i="11"/>
  <c r="BT53" i="11"/>
  <c r="BU53" i="11"/>
  <c r="BV53" i="11"/>
  <c r="BW53" i="11"/>
  <c r="BX53" i="11"/>
  <c r="BY53" i="11"/>
  <c r="BZ53" i="11"/>
  <c r="CA53" i="11"/>
  <c r="CB53" i="11"/>
  <c r="CC53" i="11"/>
  <c r="CD53" i="11"/>
  <c r="CE53" i="11"/>
  <c r="CF53" i="11"/>
  <c r="CG53" i="11"/>
  <c r="CH53" i="11"/>
  <c r="CI53" i="11"/>
  <c r="CJ53" i="11"/>
  <c r="CK53" i="11"/>
  <c r="CL53" i="11"/>
  <c r="CM53" i="11"/>
  <c r="CN53" i="11"/>
  <c r="CO53" i="11"/>
  <c r="CP53" i="11"/>
  <c r="CQ53" i="11"/>
  <c r="CR53" i="11"/>
  <c r="CS53" i="11"/>
  <c r="CT53" i="11"/>
  <c r="CU53" i="11"/>
  <c r="CV53" i="11"/>
  <c r="CW53" i="11"/>
  <c r="CX53" i="11"/>
  <c r="CY53" i="11"/>
  <c r="BH9" i="6"/>
  <c r="BI9" i="6"/>
  <c r="BJ9" i="6"/>
  <c r="BK9" i="6"/>
  <c r="BL9" i="6"/>
  <c r="BM9" i="6"/>
  <c r="BN9" i="6"/>
  <c r="BO9" i="6"/>
  <c r="BP9" i="6"/>
  <c r="BQ9" i="6"/>
  <c r="BR9" i="6"/>
  <c r="BS9" i="6"/>
  <c r="BT9" i="6"/>
  <c r="BU9" i="6"/>
  <c r="BV9" i="6"/>
  <c r="BW9" i="6"/>
  <c r="BX9" i="6"/>
  <c r="BY9" i="6"/>
  <c r="BZ9" i="6"/>
  <c r="CA9" i="6"/>
  <c r="CB9" i="6"/>
  <c r="CC9" i="6"/>
  <c r="CD9" i="6"/>
  <c r="CE9" i="6"/>
  <c r="CF9" i="6"/>
  <c r="CG9" i="6"/>
  <c r="CH9" i="6"/>
  <c r="CI9" i="6"/>
  <c r="CJ9" i="6"/>
  <c r="CK9" i="6"/>
  <c r="CL9" i="6"/>
  <c r="CM9" i="6"/>
  <c r="CN9" i="6"/>
  <c r="CO9" i="6"/>
  <c r="CP9" i="6"/>
  <c r="CQ9" i="6"/>
  <c r="CR9" i="6"/>
  <c r="CS9" i="6"/>
  <c r="CT9" i="6"/>
  <c r="CU9" i="6"/>
  <c r="CV9" i="6"/>
  <c r="CW9" i="6"/>
  <c r="CX9" i="6"/>
  <c r="CY9" i="6"/>
  <c r="CZ9" i="6"/>
  <c r="DA9" i="6"/>
  <c r="AZ7" i="6"/>
  <c r="BH10" i="6"/>
  <c r="BI10" i="6"/>
  <c r="BJ10" i="6"/>
  <c r="BK10" i="6"/>
  <c r="BL10" i="6"/>
  <c r="BM10" i="6"/>
  <c r="BN10" i="6"/>
  <c r="BO10" i="6"/>
  <c r="BP10" i="6"/>
  <c r="BQ10" i="6"/>
  <c r="BR10" i="6"/>
  <c r="BS10" i="6"/>
  <c r="BT10" i="6"/>
  <c r="BU10" i="6"/>
  <c r="BV10" i="6"/>
  <c r="BW10" i="6"/>
  <c r="BX10" i="6"/>
  <c r="BY10" i="6"/>
  <c r="BZ10" i="6"/>
  <c r="CA10" i="6"/>
  <c r="CB10" i="6"/>
  <c r="CC10" i="6"/>
  <c r="CD10" i="6"/>
  <c r="CE10" i="6"/>
  <c r="CF10" i="6"/>
  <c r="CG10" i="6"/>
  <c r="CH10" i="6"/>
  <c r="CI10" i="6"/>
  <c r="CJ10" i="6"/>
  <c r="CK10" i="6"/>
  <c r="CL10" i="6"/>
  <c r="CM10" i="6"/>
  <c r="CN10" i="6"/>
  <c r="CO10" i="6"/>
  <c r="CP10" i="6"/>
  <c r="CQ10" i="6"/>
  <c r="CR10" i="6"/>
  <c r="CS10" i="6"/>
  <c r="CT10" i="6"/>
  <c r="CU10" i="6"/>
  <c r="CV10" i="6"/>
  <c r="CW10" i="6"/>
  <c r="CX10" i="6"/>
  <c r="CY10" i="6"/>
  <c r="CZ10" i="6"/>
  <c r="DA10" i="6"/>
  <c r="BH11" i="6"/>
  <c r="BI11" i="6"/>
  <c r="BJ11" i="6"/>
  <c r="BK11" i="6"/>
  <c r="BL11" i="6"/>
  <c r="BM11" i="6"/>
  <c r="BN11" i="6"/>
  <c r="BO11" i="6"/>
  <c r="BP11" i="6"/>
  <c r="BQ11" i="6"/>
  <c r="BR11" i="6"/>
  <c r="BS11" i="6"/>
  <c r="BT11" i="6"/>
  <c r="BU11" i="6"/>
  <c r="BV11" i="6"/>
  <c r="BW11" i="6"/>
  <c r="BX11" i="6"/>
  <c r="BY11" i="6"/>
  <c r="BZ11" i="6"/>
  <c r="CA11" i="6"/>
  <c r="CB11" i="6"/>
  <c r="CC11" i="6"/>
  <c r="CD11" i="6"/>
  <c r="CE11" i="6"/>
  <c r="CF11" i="6"/>
  <c r="CG11" i="6"/>
  <c r="CH11" i="6"/>
  <c r="CI11" i="6"/>
  <c r="CJ11" i="6"/>
  <c r="CK11" i="6"/>
  <c r="CL11" i="6"/>
  <c r="CM11" i="6"/>
  <c r="CN11" i="6"/>
  <c r="CO11" i="6"/>
  <c r="CP11" i="6"/>
  <c r="CQ11" i="6"/>
  <c r="CR11" i="6"/>
  <c r="CS11" i="6"/>
  <c r="CT11" i="6"/>
  <c r="CU11" i="6"/>
  <c r="CV11" i="6"/>
  <c r="CW11" i="6"/>
  <c r="CX11" i="6"/>
  <c r="CY11" i="6"/>
  <c r="CZ11" i="6"/>
  <c r="DA11" i="6"/>
  <c r="BH26" i="6"/>
  <c r="BI26" i="6"/>
  <c r="BJ26" i="6"/>
  <c r="BK26" i="6"/>
  <c r="BL26" i="6"/>
  <c r="BM26" i="6"/>
  <c r="BN26" i="6"/>
  <c r="BO26" i="6"/>
  <c r="BP26" i="6"/>
  <c r="BQ26" i="6"/>
  <c r="BR26" i="6"/>
  <c r="BS26" i="6"/>
  <c r="BT26" i="6"/>
  <c r="BU26" i="6"/>
  <c r="BV26" i="6"/>
  <c r="BW26" i="6"/>
  <c r="BX26" i="6"/>
  <c r="BY26" i="6"/>
  <c r="BZ26" i="6"/>
  <c r="CA26" i="6"/>
  <c r="CB26" i="6"/>
  <c r="CC26" i="6"/>
  <c r="CD26" i="6"/>
  <c r="CE26" i="6"/>
  <c r="CF26" i="6"/>
  <c r="CG26" i="6"/>
  <c r="CH26" i="6"/>
  <c r="CI26" i="6"/>
  <c r="CJ26" i="6"/>
  <c r="CK26" i="6"/>
  <c r="CL26" i="6"/>
  <c r="CM26" i="6"/>
  <c r="CN26" i="6"/>
  <c r="CO26" i="6"/>
  <c r="CP26" i="6"/>
  <c r="CQ26" i="6"/>
  <c r="CR26" i="6"/>
  <c r="CS26" i="6"/>
  <c r="CT26" i="6"/>
  <c r="CU26" i="6"/>
  <c r="CV26" i="6"/>
  <c r="CW26" i="6"/>
  <c r="CX26" i="6"/>
  <c r="CY26" i="6"/>
  <c r="CZ26" i="6"/>
  <c r="DA26" i="6"/>
  <c r="BH12" i="6"/>
  <c r="BI12" i="6"/>
  <c r="BJ12" i="6"/>
  <c r="BK12" i="6"/>
  <c r="BL12" i="6"/>
  <c r="BM12" i="6"/>
  <c r="BN12" i="6"/>
  <c r="BO12" i="6"/>
  <c r="BP12" i="6"/>
  <c r="BQ12" i="6"/>
  <c r="BR12" i="6"/>
  <c r="BS12" i="6"/>
  <c r="BT12" i="6"/>
  <c r="BU12" i="6"/>
  <c r="BV12" i="6"/>
  <c r="BW12" i="6"/>
  <c r="BX12" i="6"/>
  <c r="BY12" i="6"/>
  <c r="BZ12" i="6"/>
  <c r="CA12" i="6"/>
  <c r="CB12" i="6"/>
  <c r="CC12" i="6"/>
  <c r="CD12" i="6"/>
  <c r="CE12" i="6"/>
  <c r="CF12" i="6"/>
  <c r="CG12" i="6"/>
  <c r="CH12" i="6"/>
  <c r="CI12" i="6"/>
  <c r="CJ12" i="6"/>
  <c r="CK12" i="6"/>
  <c r="CL12" i="6"/>
  <c r="CM12" i="6"/>
  <c r="CN12" i="6"/>
  <c r="CO12" i="6"/>
  <c r="CP12" i="6"/>
  <c r="CQ12" i="6"/>
  <c r="CR12" i="6"/>
  <c r="CS12" i="6"/>
  <c r="CT12" i="6"/>
  <c r="CU12" i="6"/>
  <c r="CV12" i="6"/>
  <c r="CW12" i="6"/>
  <c r="CX12" i="6"/>
  <c r="CY12" i="6"/>
  <c r="CZ12" i="6"/>
  <c r="DA12" i="6"/>
  <c r="BH13" i="6"/>
  <c r="BI13" i="6"/>
  <c r="BJ13" i="6"/>
  <c r="BK13" i="6"/>
  <c r="BL13" i="6"/>
  <c r="BM13" i="6"/>
  <c r="BN13" i="6"/>
  <c r="BO13" i="6"/>
  <c r="BP13" i="6"/>
  <c r="BQ13" i="6"/>
  <c r="BR13" i="6"/>
  <c r="BS13" i="6"/>
  <c r="BT13" i="6"/>
  <c r="BU13" i="6"/>
  <c r="BV13" i="6"/>
  <c r="BW13" i="6"/>
  <c r="BX13" i="6"/>
  <c r="BY13" i="6"/>
  <c r="BZ13" i="6"/>
  <c r="CA13" i="6"/>
  <c r="CB13" i="6"/>
  <c r="CC13" i="6"/>
  <c r="CD13" i="6"/>
  <c r="CE13" i="6"/>
  <c r="CF13" i="6"/>
  <c r="CG13" i="6"/>
  <c r="CH13" i="6"/>
  <c r="CI13" i="6"/>
  <c r="CJ13" i="6"/>
  <c r="CK13" i="6"/>
  <c r="CL13" i="6"/>
  <c r="CM13" i="6"/>
  <c r="CN13" i="6"/>
  <c r="CO13" i="6"/>
  <c r="CP13" i="6"/>
  <c r="CQ13" i="6"/>
  <c r="CR13" i="6"/>
  <c r="CS13" i="6"/>
  <c r="CT13" i="6"/>
  <c r="CU13" i="6"/>
  <c r="CV13" i="6"/>
  <c r="CW13" i="6"/>
  <c r="CX13" i="6"/>
  <c r="CY13" i="6"/>
  <c r="CZ13" i="6"/>
  <c r="DA13" i="6"/>
  <c r="BH14" i="6"/>
  <c r="BI14" i="6"/>
  <c r="BJ14" i="6"/>
  <c r="BK14" i="6"/>
  <c r="BL14" i="6"/>
  <c r="BM14" i="6"/>
  <c r="BN14" i="6"/>
  <c r="BO14" i="6"/>
  <c r="BP14" i="6"/>
  <c r="BQ14" i="6"/>
  <c r="BR14" i="6"/>
  <c r="BS14" i="6"/>
  <c r="BT14" i="6"/>
  <c r="BU14" i="6"/>
  <c r="BV14" i="6"/>
  <c r="BW14" i="6"/>
  <c r="BX14" i="6"/>
  <c r="BY14" i="6"/>
  <c r="BZ14" i="6"/>
  <c r="CA14" i="6"/>
  <c r="CB14" i="6"/>
  <c r="CC14" i="6"/>
  <c r="CD14" i="6"/>
  <c r="CE14" i="6"/>
  <c r="CF14" i="6"/>
  <c r="CG14" i="6"/>
  <c r="CH14" i="6"/>
  <c r="CI14" i="6"/>
  <c r="CJ14" i="6"/>
  <c r="CK14" i="6"/>
  <c r="CL14" i="6"/>
  <c r="CM14" i="6"/>
  <c r="CN14" i="6"/>
  <c r="CO14" i="6"/>
  <c r="CP14" i="6"/>
  <c r="CQ14" i="6"/>
  <c r="CR14" i="6"/>
  <c r="CS14" i="6"/>
  <c r="CT14" i="6"/>
  <c r="CU14" i="6"/>
  <c r="CV14" i="6"/>
  <c r="CW14" i="6"/>
  <c r="CX14" i="6"/>
  <c r="CY14" i="6"/>
  <c r="CZ14" i="6"/>
  <c r="DA14" i="6"/>
  <c r="BH15" i="6"/>
  <c r="BI15" i="6"/>
  <c r="BJ15" i="6"/>
  <c r="BK15" i="6"/>
  <c r="BL15" i="6"/>
  <c r="BM15" i="6"/>
  <c r="BN15" i="6"/>
  <c r="BO15" i="6"/>
  <c r="BP15" i="6"/>
  <c r="BQ15" i="6"/>
  <c r="BR15" i="6"/>
  <c r="BS15" i="6"/>
  <c r="BT15" i="6"/>
  <c r="BU15" i="6"/>
  <c r="BV15" i="6"/>
  <c r="BW15" i="6"/>
  <c r="BX15" i="6"/>
  <c r="BY15" i="6"/>
  <c r="BZ15" i="6"/>
  <c r="CA15" i="6"/>
  <c r="CB15" i="6"/>
  <c r="CC15" i="6"/>
  <c r="CD15" i="6"/>
  <c r="CE15" i="6"/>
  <c r="CF15" i="6"/>
  <c r="CG15" i="6"/>
  <c r="CH15" i="6"/>
  <c r="CI15" i="6"/>
  <c r="CJ15" i="6"/>
  <c r="CK15" i="6"/>
  <c r="CL15" i="6"/>
  <c r="CM15" i="6"/>
  <c r="CN15" i="6"/>
  <c r="CO15" i="6"/>
  <c r="CP15" i="6"/>
  <c r="CQ15" i="6"/>
  <c r="CR15" i="6"/>
  <c r="CS15" i="6"/>
  <c r="CT15" i="6"/>
  <c r="CU15" i="6"/>
  <c r="CV15" i="6"/>
  <c r="CW15" i="6"/>
  <c r="CX15" i="6"/>
  <c r="CY15" i="6"/>
  <c r="CZ15" i="6"/>
  <c r="DA15" i="6"/>
  <c r="BH27" i="6"/>
  <c r="BI27" i="6"/>
  <c r="BJ27" i="6"/>
  <c r="BK27" i="6"/>
  <c r="BL27" i="6"/>
  <c r="BM27" i="6"/>
  <c r="BN27" i="6"/>
  <c r="BO27" i="6"/>
  <c r="BP27" i="6"/>
  <c r="BQ27" i="6"/>
  <c r="BR27" i="6"/>
  <c r="BS27" i="6"/>
  <c r="BT27" i="6"/>
  <c r="BU27" i="6"/>
  <c r="BV27" i="6"/>
  <c r="BW27" i="6"/>
  <c r="BX27" i="6"/>
  <c r="BY27" i="6"/>
  <c r="BZ27" i="6"/>
  <c r="CA27" i="6"/>
  <c r="CB27" i="6"/>
  <c r="CC27" i="6"/>
  <c r="CD27" i="6"/>
  <c r="CE27" i="6"/>
  <c r="CF27" i="6"/>
  <c r="CG27" i="6"/>
  <c r="CH27" i="6"/>
  <c r="CI27" i="6"/>
  <c r="CJ27" i="6"/>
  <c r="CK27" i="6"/>
  <c r="CL27" i="6"/>
  <c r="CM27" i="6"/>
  <c r="CN27" i="6"/>
  <c r="CO27" i="6"/>
  <c r="CP27" i="6"/>
  <c r="CQ27" i="6"/>
  <c r="CR27" i="6"/>
  <c r="CS27" i="6"/>
  <c r="CT27" i="6"/>
  <c r="CU27" i="6"/>
  <c r="CV27" i="6"/>
  <c r="CW27" i="6"/>
  <c r="CX27" i="6"/>
  <c r="CY27" i="6"/>
  <c r="CZ27" i="6"/>
  <c r="DA27" i="6"/>
  <c r="BH16" i="6"/>
  <c r="BI16" i="6"/>
  <c r="BJ16" i="6"/>
  <c r="BK16" i="6"/>
  <c r="BL16" i="6"/>
  <c r="BM16" i="6"/>
  <c r="BN16" i="6"/>
  <c r="BO16" i="6"/>
  <c r="BP16" i="6"/>
  <c r="BQ16" i="6"/>
  <c r="BR16" i="6"/>
  <c r="BS16" i="6"/>
  <c r="BT16" i="6"/>
  <c r="BU16" i="6"/>
  <c r="BV16" i="6"/>
  <c r="BW16" i="6"/>
  <c r="BX16" i="6"/>
  <c r="BY16" i="6"/>
  <c r="BZ16" i="6"/>
  <c r="CA16" i="6"/>
  <c r="CB16" i="6"/>
  <c r="CC16" i="6"/>
  <c r="CD16" i="6"/>
  <c r="CE16" i="6"/>
  <c r="CF16" i="6"/>
  <c r="CG16" i="6"/>
  <c r="CH16" i="6"/>
  <c r="CI16" i="6"/>
  <c r="CJ16" i="6"/>
  <c r="CK16" i="6"/>
  <c r="CL16" i="6"/>
  <c r="CM16" i="6"/>
  <c r="CN16" i="6"/>
  <c r="CO16" i="6"/>
  <c r="CP16" i="6"/>
  <c r="CQ16" i="6"/>
  <c r="CR16" i="6"/>
  <c r="CS16" i="6"/>
  <c r="CT16" i="6"/>
  <c r="CU16" i="6"/>
  <c r="CV16" i="6"/>
  <c r="CW16" i="6"/>
  <c r="CX16" i="6"/>
  <c r="CY16" i="6"/>
  <c r="CZ16" i="6"/>
  <c r="DA16" i="6"/>
  <c r="BH17" i="6"/>
  <c r="BI17" i="6"/>
  <c r="BJ17" i="6"/>
  <c r="BK17" i="6"/>
  <c r="BL17" i="6"/>
  <c r="BM17" i="6"/>
  <c r="BN17" i="6"/>
  <c r="BO17" i="6"/>
  <c r="BP17" i="6"/>
  <c r="BQ17" i="6"/>
  <c r="BR17" i="6"/>
  <c r="BS17" i="6"/>
  <c r="BT17" i="6"/>
  <c r="BU17" i="6"/>
  <c r="BV17" i="6"/>
  <c r="BW17" i="6"/>
  <c r="BX17" i="6"/>
  <c r="BY17" i="6"/>
  <c r="BZ17" i="6"/>
  <c r="CA17" i="6"/>
  <c r="CB17" i="6"/>
  <c r="CC17" i="6"/>
  <c r="CD17" i="6"/>
  <c r="CE17" i="6"/>
  <c r="CF17" i="6"/>
  <c r="CG17" i="6"/>
  <c r="CH17" i="6"/>
  <c r="CI17" i="6"/>
  <c r="CJ17" i="6"/>
  <c r="CK17" i="6"/>
  <c r="CL17" i="6"/>
  <c r="CM17" i="6"/>
  <c r="CN17" i="6"/>
  <c r="CO17" i="6"/>
  <c r="CP17" i="6"/>
  <c r="CQ17" i="6"/>
  <c r="CR17" i="6"/>
  <c r="CS17" i="6"/>
  <c r="CT17" i="6"/>
  <c r="CU17" i="6"/>
  <c r="CV17" i="6"/>
  <c r="CW17" i="6"/>
  <c r="CX17" i="6"/>
  <c r="CY17" i="6"/>
  <c r="CZ17" i="6"/>
  <c r="DA17" i="6"/>
  <c r="BH18" i="6"/>
  <c r="BI18" i="6"/>
  <c r="BJ18" i="6"/>
  <c r="BK18" i="6"/>
  <c r="BL18" i="6"/>
  <c r="BM18" i="6"/>
  <c r="BN18" i="6"/>
  <c r="BO18" i="6"/>
  <c r="BP18" i="6"/>
  <c r="BQ18" i="6"/>
  <c r="BR18" i="6"/>
  <c r="BS18" i="6"/>
  <c r="BT18" i="6"/>
  <c r="BU18" i="6"/>
  <c r="BV18" i="6"/>
  <c r="BW18" i="6"/>
  <c r="BX18" i="6"/>
  <c r="BY18" i="6"/>
  <c r="BZ18" i="6"/>
  <c r="CA18" i="6"/>
  <c r="CB18" i="6"/>
  <c r="CC18" i="6"/>
  <c r="CD18" i="6"/>
  <c r="CE18" i="6"/>
  <c r="CF18" i="6"/>
  <c r="CG18" i="6"/>
  <c r="CH18" i="6"/>
  <c r="CI18" i="6"/>
  <c r="CJ18" i="6"/>
  <c r="CK18" i="6"/>
  <c r="CL18" i="6"/>
  <c r="CM18" i="6"/>
  <c r="CN18" i="6"/>
  <c r="CO18" i="6"/>
  <c r="CP18" i="6"/>
  <c r="CQ18" i="6"/>
  <c r="CR18" i="6"/>
  <c r="CS18" i="6"/>
  <c r="CT18" i="6"/>
  <c r="CU18" i="6"/>
  <c r="CV18" i="6"/>
  <c r="CW18" i="6"/>
  <c r="CX18" i="6"/>
  <c r="CY18" i="6"/>
  <c r="CZ18" i="6"/>
  <c r="DA18" i="6"/>
  <c r="BH19" i="6"/>
  <c r="BI19" i="6"/>
  <c r="BJ19" i="6"/>
  <c r="BK19" i="6"/>
  <c r="BL19" i="6"/>
  <c r="BM19" i="6"/>
  <c r="BN19" i="6"/>
  <c r="BO19" i="6"/>
  <c r="BP19" i="6"/>
  <c r="BQ19" i="6"/>
  <c r="BR19" i="6"/>
  <c r="BS19" i="6"/>
  <c r="BT19" i="6"/>
  <c r="BU19" i="6"/>
  <c r="BV19" i="6"/>
  <c r="BW19" i="6"/>
  <c r="BX19" i="6"/>
  <c r="BY19" i="6"/>
  <c r="BZ19" i="6"/>
  <c r="CA19" i="6"/>
  <c r="CB19" i="6"/>
  <c r="CC19" i="6"/>
  <c r="CD19" i="6"/>
  <c r="CE19" i="6"/>
  <c r="CF19" i="6"/>
  <c r="CG19" i="6"/>
  <c r="CH19" i="6"/>
  <c r="CI19" i="6"/>
  <c r="CJ19" i="6"/>
  <c r="CK19" i="6"/>
  <c r="CL19" i="6"/>
  <c r="CM19" i="6"/>
  <c r="CN19" i="6"/>
  <c r="CO19" i="6"/>
  <c r="CP19" i="6"/>
  <c r="CQ19" i="6"/>
  <c r="CR19" i="6"/>
  <c r="CS19" i="6"/>
  <c r="CT19" i="6"/>
  <c r="CU19" i="6"/>
  <c r="CV19" i="6"/>
  <c r="CW19" i="6"/>
  <c r="CX19" i="6"/>
  <c r="CY19" i="6"/>
  <c r="CZ19" i="6"/>
  <c r="DA19" i="6"/>
  <c r="BH20" i="6"/>
  <c r="BI20" i="6"/>
  <c r="BJ20" i="6"/>
  <c r="BK20" i="6"/>
  <c r="BL20" i="6"/>
  <c r="BM20" i="6"/>
  <c r="BN20" i="6"/>
  <c r="BO20" i="6"/>
  <c r="BP20" i="6"/>
  <c r="BQ20" i="6"/>
  <c r="BR20" i="6"/>
  <c r="BS20" i="6"/>
  <c r="BT20" i="6"/>
  <c r="BU20" i="6"/>
  <c r="BV20" i="6"/>
  <c r="BW20" i="6"/>
  <c r="BX20" i="6"/>
  <c r="BY20" i="6"/>
  <c r="BZ20" i="6"/>
  <c r="CA20" i="6"/>
  <c r="CB20" i="6"/>
  <c r="CC20" i="6"/>
  <c r="CD20" i="6"/>
  <c r="CE20" i="6"/>
  <c r="CF20" i="6"/>
  <c r="CG20" i="6"/>
  <c r="CH20" i="6"/>
  <c r="CI20" i="6"/>
  <c r="CJ20" i="6"/>
  <c r="CK20" i="6"/>
  <c r="CL20" i="6"/>
  <c r="CM20" i="6"/>
  <c r="CN20" i="6"/>
  <c r="CO20" i="6"/>
  <c r="CP20" i="6"/>
  <c r="CQ20" i="6"/>
  <c r="CR20" i="6"/>
  <c r="CS20" i="6"/>
  <c r="CT20" i="6"/>
  <c r="CU20" i="6"/>
  <c r="CV20" i="6"/>
  <c r="CW20" i="6"/>
  <c r="CX20" i="6"/>
  <c r="CY20" i="6"/>
  <c r="CZ20" i="6"/>
  <c r="DA20" i="6"/>
  <c r="BH21" i="6"/>
  <c r="BI21" i="6"/>
  <c r="BJ21" i="6"/>
  <c r="BK21" i="6"/>
  <c r="BL21" i="6"/>
  <c r="BM21" i="6"/>
  <c r="BN21" i="6"/>
  <c r="BO21" i="6"/>
  <c r="BP21" i="6"/>
  <c r="BQ21" i="6"/>
  <c r="BR21" i="6"/>
  <c r="BS21" i="6"/>
  <c r="BT21" i="6"/>
  <c r="BU21" i="6"/>
  <c r="BV21" i="6"/>
  <c r="BW21" i="6"/>
  <c r="BX21" i="6"/>
  <c r="BY21" i="6"/>
  <c r="BZ21" i="6"/>
  <c r="CA21" i="6"/>
  <c r="CB21" i="6"/>
  <c r="CC21" i="6"/>
  <c r="CD21" i="6"/>
  <c r="CE21" i="6"/>
  <c r="CF21" i="6"/>
  <c r="CG21" i="6"/>
  <c r="CH21" i="6"/>
  <c r="CI21" i="6"/>
  <c r="CJ21" i="6"/>
  <c r="CK21" i="6"/>
  <c r="CL21" i="6"/>
  <c r="CM21" i="6"/>
  <c r="CN21" i="6"/>
  <c r="CO21" i="6"/>
  <c r="CP21" i="6"/>
  <c r="CQ21" i="6"/>
  <c r="CR21" i="6"/>
  <c r="CS21" i="6"/>
  <c r="CT21" i="6"/>
  <c r="CU21" i="6"/>
  <c r="CV21" i="6"/>
  <c r="CW21" i="6"/>
  <c r="CX21" i="6"/>
  <c r="CY21" i="6"/>
  <c r="CZ21" i="6"/>
  <c r="DA21" i="6"/>
  <c r="BH28" i="6"/>
  <c r="BI28" i="6"/>
  <c r="BJ28" i="6"/>
  <c r="BK28" i="6"/>
  <c r="BL28" i="6"/>
  <c r="BM28" i="6"/>
  <c r="BN28" i="6"/>
  <c r="BO28" i="6"/>
  <c r="BP28" i="6"/>
  <c r="BQ28" i="6"/>
  <c r="BR28" i="6"/>
  <c r="BS28" i="6"/>
  <c r="BT28" i="6"/>
  <c r="BU28" i="6"/>
  <c r="BV28" i="6"/>
  <c r="BW28" i="6"/>
  <c r="BX28" i="6"/>
  <c r="BY28" i="6"/>
  <c r="BZ28" i="6"/>
  <c r="CA28" i="6"/>
  <c r="CB28" i="6"/>
  <c r="CC28" i="6"/>
  <c r="CD28" i="6"/>
  <c r="CE28" i="6"/>
  <c r="CF28" i="6"/>
  <c r="CG28" i="6"/>
  <c r="CH28" i="6"/>
  <c r="CI28" i="6"/>
  <c r="CJ28" i="6"/>
  <c r="CK28" i="6"/>
  <c r="CL28" i="6"/>
  <c r="CM28" i="6"/>
  <c r="CN28" i="6"/>
  <c r="CO28" i="6"/>
  <c r="CP28" i="6"/>
  <c r="CQ28" i="6"/>
  <c r="CR28" i="6"/>
  <c r="CS28" i="6"/>
  <c r="CT28" i="6"/>
  <c r="CU28" i="6"/>
  <c r="CV28" i="6"/>
  <c r="CW28" i="6"/>
  <c r="CX28" i="6"/>
  <c r="CY28" i="6"/>
  <c r="CZ28" i="6"/>
  <c r="DA28" i="6"/>
  <c r="BH29" i="6"/>
  <c r="BI29" i="6"/>
  <c r="BJ29" i="6"/>
  <c r="BK29" i="6"/>
  <c r="BL29" i="6"/>
  <c r="BM29" i="6"/>
  <c r="BN29" i="6"/>
  <c r="BO29" i="6"/>
  <c r="BP29" i="6"/>
  <c r="BQ29" i="6"/>
  <c r="BR29" i="6"/>
  <c r="BS29" i="6"/>
  <c r="BT29" i="6"/>
  <c r="BU29" i="6"/>
  <c r="BV29" i="6"/>
  <c r="BW29" i="6"/>
  <c r="BX29" i="6"/>
  <c r="BY29" i="6"/>
  <c r="BZ29" i="6"/>
  <c r="CA29" i="6"/>
  <c r="CB29" i="6"/>
  <c r="CC29" i="6"/>
  <c r="CD29" i="6"/>
  <c r="CE29" i="6"/>
  <c r="CF29" i="6"/>
  <c r="CG29" i="6"/>
  <c r="CH29" i="6"/>
  <c r="CI29" i="6"/>
  <c r="CJ29" i="6"/>
  <c r="CK29" i="6"/>
  <c r="CL29" i="6"/>
  <c r="CM29" i="6"/>
  <c r="CN29" i="6"/>
  <c r="CO29" i="6"/>
  <c r="CP29" i="6"/>
  <c r="CQ29" i="6"/>
  <c r="CR29" i="6"/>
  <c r="CS29" i="6"/>
  <c r="CT29" i="6"/>
  <c r="CU29" i="6"/>
  <c r="CV29" i="6"/>
  <c r="CW29" i="6"/>
  <c r="CX29" i="6"/>
  <c r="CY29" i="6"/>
  <c r="CZ29" i="6"/>
  <c r="DA29" i="6"/>
  <c r="BH22" i="6"/>
  <c r="BI22" i="6"/>
  <c r="BJ22" i="6"/>
  <c r="BK22" i="6"/>
  <c r="BL22" i="6"/>
  <c r="BM22" i="6"/>
  <c r="BN22" i="6"/>
  <c r="BO22" i="6"/>
  <c r="BP22" i="6"/>
  <c r="BQ22" i="6"/>
  <c r="BR22" i="6"/>
  <c r="BS22" i="6"/>
  <c r="BT22" i="6"/>
  <c r="BU22" i="6"/>
  <c r="BV22" i="6"/>
  <c r="BW22" i="6"/>
  <c r="BX22" i="6"/>
  <c r="BY22" i="6"/>
  <c r="BZ22" i="6"/>
  <c r="CA22" i="6"/>
  <c r="CB22" i="6"/>
  <c r="CC22" i="6"/>
  <c r="CD22" i="6"/>
  <c r="CE22" i="6"/>
  <c r="CF22" i="6"/>
  <c r="CG22" i="6"/>
  <c r="CH22" i="6"/>
  <c r="CI22" i="6"/>
  <c r="CJ22" i="6"/>
  <c r="CK22" i="6"/>
  <c r="CL22" i="6"/>
  <c r="CM22" i="6"/>
  <c r="CN22" i="6"/>
  <c r="CO22" i="6"/>
  <c r="CP22" i="6"/>
  <c r="CQ22" i="6"/>
  <c r="CR22" i="6"/>
  <c r="CS22" i="6"/>
  <c r="CT22" i="6"/>
  <c r="CU22" i="6"/>
  <c r="CV22" i="6"/>
  <c r="CW22" i="6"/>
  <c r="CX22" i="6"/>
  <c r="CY22" i="6"/>
  <c r="CZ22" i="6"/>
  <c r="DA22" i="6"/>
  <c r="BH30" i="6"/>
  <c r="BI30" i="6"/>
  <c r="BJ30" i="6"/>
  <c r="BK30" i="6"/>
  <c r="BL30" i="6"/>
  <c r="BM30" i="6"/>
  <c r="BN30" i="6"/>
  <c r="BO30" i="6"/>
  <c r="BP30" i="6"/>
  <c r="BQ30" i="6"/>
  <c r="BR30" i="6"/>
  <c r="BS30" i="6"/>
  <c r="BT30" i="6"/>
  <c r="BU30" i="6"/>
  <c r="BV30" i="6"/>
  <c r="BW30" i="6"/>
  <c r="BX30" i="6"/>
  <c r="BY30" i="6"/>
  <c r="BZ30" i="6"/>
  <c r="CA30" i="6"/>
  <c r="CB30" i="6"/>
  <c r="CC30" i="6"/>
  <c r="CD30" i="6"/>
  <c r="CE30" i="6"/>
  <c r="CF30" i="6"/>
  <c r="CG30" i="6"/>
  <c r="CH30" i="6"/>
  <c r="CI30" i="6"/>
  <c r="CJ30" i="6"/>
  <c r="CK30" i="6"/>
  <c r="CL30" i="6"/>
  <c r="CM30" i="6"/>
  <c r="CN30" i="6"/>
  <c r="CO30" i="6"/>
  <c r="CP30" i="6"/>
  <c r="CQ30" i="6"/>
  <c r="CR30" i="6"/>
  <c r="CS30" i="6"/>
  <c r="CT30" i="6"/>
  <c r="CU30" i="6"/>
  <c r="CV30" i="6"/>
  <c r="CW30" i="6"/>
  <c r="CX30" i="6"/>
  <c r="CY30" i="6"/>
  <c r="CZ30" i="6"/>
  <c r="DA30" i="6"/>
  <c r="BH23" i="6"/>
  <c r="BI23" i="6"/>
  <c r="BJ23" i="6"/>
  <c r="BK23" i="6"/>
  <c r="BL23" i="6"/>
  <c r="BM23" i="6"/>
  <c r="BN23" i="6"/>
  <c r="BO23" i="6"/>
  <c r="BP23" i="6"/>
  <c r="BQ23" i="6"/>
  <c r="BR23" i="6"/>
  <c r="BS23" i="6"/>
  <c r="BT23" i="6"/>
  <c r="BU23" i="6"/>
  <c r="BV23" i="6"/>
  <c r="BW23" i="6"/>
  <c r="BX23" i="6"/>
  <c r="BY23" i="6"/>
  <c r="BZ23" i="6"/>
  <c r="CA23" i="6"/>
  <c r="CB23" i="6"/>
  <c r="CC23" i="6"/>
  <c r="CD23" i="6"/>
  <c r="CE23" i="6"/>
  <c r="CF23" i="6"/>
  <c r="CG23" i="6"/>
  <c r="CH23" i="6"/>
  <c r="CI23" i="6"/>
  <c r="CJ23" i="6"/>
  <c r="CK23" i="6"/>
  <c r="CL23" i="6"/>
  <c r="CM23" i="6"/>
  <c r="CN23" i="6"/>
  <c r="CO23" i="6"/>
  <c r="CP23" i="6"/>
  <c r="CQ23" i="6"/>
  <c r="CR23" i="6"/>
  <c r="CS23" i="6"/>
  <c r="CT23" i="6"/>
  <c r="CU23" i="6"/>
  <c r="CV23" i="6"/>
  <c r="CW23" i="6"/>
  <c r="CX23" i="6"/>
  <c r="CY23" i="6"/>
  <c r="CZ23" i="6"/>
  <c r="DA23" i="6"/>
  <c r="BH31" i="6"/>
  <c r="BI31" i="6"/>
  <c r="BJ31" i="6"/>
  <c r="BK31" i="6"/>
  <c r="BL31" i="6"/>
  <c r="BM31" i="6"/>
  <c r="BN31" i="6"/>
  <c r="BO31" i="6"/>
  <c r="BP31" i="6"/>
  <c r="BQ31" i="6"/>
  <c r="BR31" i="6"/>
  <c r="BS31" i="6"/>
  <c r="BT31" i="6"/>
  <c r="BU31" i="6"/>
  <c r="BV31" i="6"/>
  <c r="BW31" i="6"/>
  <c r="BX31" i="6"/>
  <c r="BY31" i="6"/>
  <c r="BZ31" i="6"/>
  <c r="CA31" i="6"/>
  <c r="CB31" i="6"/>
  <c r="CC31" i="6"/>
  <c r="CD31" i="6"/>
  <c r="CE31" i="6"/>
  <c r="CF31" i="6"/>
  <c r="CG31" i="6"/>
  <c r="CH31" i="6"/>
  <c r="CI31" i="6"/>
  <c r="CJ31" i="6"/>
  <c r="CK31" i="6"/>
  <c r="CL31" i="6"/>
  <c r="CM31" i="6"/>
  <c r="CN31" i="6"/>
  <c r="CO31" i="6"/>
  <c r="CP31" i="6"/>
  <c r="CQ31" i="6"/>
  <c r="CR31" i="6"/>
  <c r="CS31" i="6"/>
  <c r="CT31" i="6"/>
  <c r="CU31" i="6"/>
  <c r="CV31" i="6"/>
  <c r="CW31" i="6"/>
  <c r="CX31" i="6"/>
  <c r="CY31" i="6"/>
  <c r="DB31" i="6" s="1"/>
  <c r="DC31" i="6" s="1"/>
  <c r="CZ31" i="6"/>
  <c r="DA31" i="6"/>
  <c r="BH32" i="6"/>
  <c r="BI32" i="6"/>
  <c r="BJ32" i="6"/>
  <c r="BK32" i="6"/>
  <c r="BL32" i="6"/>
  <c r="BM32" i="6"/>
  <c r="BN32" i="6"/>
  <c r="BO32" i="6"/>
  <c r="BP32" i="6"/>
  <c r="BQ32" i="6"/>
  <c r="BR32" i="6"/>
  <c r="BS32" i="6"/>
  <c r="BT32" i="6"/>
  <c r="BU32" i="6"/>
  <c r="BV32" i="6"/>
  <c r="BW32" i="6"/>
  <c r="BX32" i="6"/>
  <c r="BY32" i="6"/>
  <c r="BZ32" i="6"/>
  <c r="CA32" i="6"/>
  <c r="CB32" i="6"/>
  <c r="CC32" i="6"/>
  <c r="CD32" i="6"/>
  <c r="CE32" i="6"/>
  <c r="CF32" i="6"/>
  <c r="CG32" i="6"/>
  <c r="CH32" i="6"/>
  <c r="CI32" i="6"/>
  <c r="CJ32" i="6"/>
  <c r="CK32" i="6"/>
  <c r="CL32" i="6"/>
  <c r="CM32" i="6"/>
  <c r="CN32" i="6"/>
  <c r="CO32" i="6"/>
  <c r="CP32" i="6"/>
  <c r="CQ32" i="6"/>
  <c r="CR32" i="6"/>
  <c r="CS32" i="6"/>
  <c r="CT32" i="6"/>
  <c r="CU32" i="6"/>
  <c r="CV32" i="6"/>
  <c r="CW32" i="6"/>
  <c r="CX32" i="6"/>
  <c r="CY32" i="6"/>
  <c r="CZ32" i="6"/>
  <c r="DA32" i="6"/>
  <c r="BH33" i="6"/>
  <c r="BI33" i="6"/>
  <c r="BJ33" i="6"/>
  <c r="BK33" i="6"/>
  <c r="BL33" i="6"/>
  <c r="BM33" i="6"/>
  <c r="BN33" i="6"/>
  <c r="BO33" i="6"/>
  <c r="BP33" i="6"/>
  <c r="BQ33" i="6"/>
  <c r="BR33" i="6"/>
  <c r="BS33" i="6"/>
  <c r="BT33" i="6"/>
  <c r="BU33" i="6"/>
  <c r="BV33" i="6"/>
  <c r="BW33" i="6"/>
  <c r="BX33" i="6"/>
  <c r="BY33" i="6"/>
  <c r="BZ33" i="6"/>
  <c r="CA33" i="6"/>
  <c r="CB33" i="6"/>
  <c r="CC33" i="6"/>
  <c r="CD33" i="6"/>
  <c r="CE33" i="6"/>
  <c r="CF33" i="6"/>
  <c r="CG33" i="6"/>
  <c r="CH33" i="6"/>
  <c r="CI33" i="6"/>
  <c r="CJ33" i="6"/>
  <c r="CK33" i="6"/>
  <c r="CL33" i="6"/>
  <c r="CM33" i="6"/>
  <c r="CN33" i="6"/>
  <c r="CO33" i="6"/>
  <c r="CP33" i="6"/>
  <c r="CQ33" i="6"/>
  <c r="CR33" i="6"/>
  <c r="CS33" i="6"/>
  <c r="CT33" i="6"/>
  <c r="CU33" i="6"/>
  <c r="CV33" i="6"/>
  <c r="CW33" i="6"/>
  <c r="CX33" i="6"/>
  <c r="CY33" i="6"/>
  <c r="CZ33" i="6"/>
  <c r="DA33" i="6"/>
  <c r="BH24" i="6"/>
  <c r="BI24" i="6"/>
  <c r="BJ24" i="6"/>
  <c r="BK24" i="6"/>
  <c r="BL24" i="6"/>
  <c r="BM24" i="6"/>
  <c r="BN24" i="6"/>
  <c r="BO24" i="6"/>
  <c r="BP24" i="6"/>
  <c r="BQ24" i="6"/>
  <c r="BR24" i="6"/>
  <c r="BS24" i="6"/>
  <c r="BT24" i="6"/>
  <c r="BU24" i="6"/>
  <c r="BV24" i="6"/>
  <c r="BW24" i="6"/>
  <c r="BX24" i="6"/>
  <c r="BY24" i="6"/>
  <c r="BZ24" i="6"/>
  <c r="CA24" i="6"/>
  <c r="CB24" i="6"/>
  <c r="CC24" i="6"/>
  <c r="CD24" i="6"/>
  <c r="CE24" i="6"/>
  <c r="CF24" i="6"/>
  <c r="CG24" i="6"/>
  <c r="CH24" i="6"/>
  <c r="CI24" i="6"/>
  <c r="CJ24" i="6"/>
  <c r="CK24" i="6"/>
  <c r="CL24" i="6"/>
  <c r="CM24" i="6"/>
  <c r="CN24" i="6"/>
  <c r="CO24" i="6"/>
  <c r="CP24" i="6"/>
  <c r="CQ24" i="6"/>
  <c r="CR24" i="6"/>
  <c r="CS24" i="6"/>
  <c r="CT24" i="6"/>
  <c r="CU24" i="6"/>
  <c r="CV24" i="6"/>
  <c r="CW24" i="6"/>
  <c r="CX24" i="6"/>
  <c r="CY24" i="6"/>
  <c r="CZ24" i="6"/>
  <c r="DA24" i="6"/>
  <c r="BH25" i="6"/>
  <c r="BI25" i="6"/>
  <c r="BJ25" i="6"/>
  <c r="BK25" i="6"/>
  <c r="BL25" i="6"/>
  <c r="BM25" i="6"/>
  <c r="BN25" i="6"/>
  <c r="BO25" i="6"/>
  <c r="BP25" i="6"/>
  <c r="BQ25" i="6"/>
  <c r="BR25" i="6"/>
  <c r="BS25" i="6"/>
  <c r="BT25" i="6"/>
  <c r="BU25" i="6"/>
  <c r="BV25" i="6"/>
  <c r="BW25" i="6"/>
  <c r="BX25" i="6"/>
  <c r="BY25" i="6"/>
  <c r="BZ25" i="6"/>
  <c r="CA25" i="6"/>
  <c r="CB25" i="6"/>
  <c r="CC25" i="6"/>
  <c r="CD25" i="6"/>
  <c r="CE25" i="6"/>
  <c r="CF25" i="6"/>
  <c r="CG25" i="6"/>
  <c r="CH25" i="6"/>
  <c r="CI25" i="6"/>
  <c r="CJ25" i="6"/>
  <c r="CK25" i="6"/>
  <c r="CL25" i="6"/>
  <c r="CM25" i="6"/>
  <c r="CN25" i="6"/>
  <c r="CO25" i="6"/>
  <c r="CP25" i="6"/>
  <c r="CQ25" i="6"/>
  <c r="CR25" i="6"/>
  <c r="CS25" i="6"/>
  <c r="CT25" i="6"/>
  <c r="CU25" i="6"/>
  <c r="CV25" i="6"/>
  <c r="CW25" i="6"/>
  <c r="CX25" i="6"/>
  <c r="CY25" i="6"/>
  <c r="CZ25" i="6"/>
  <c r="DA25" i="6"/>
  <c r="BH34" i="6"/>
  <c r="BI34" i="6"/>
  <c r="BJ34" i="6"/>
  <c r="BK34" i="6"/>
  <c r="BL34" i="6"/>
  <c r="BM34" i="6"/>
  <c r="BN34" i="6"/>
  <c r="BO34" i="6"/>
  <c r="BP34" i="6"/>
  <c r="BQ34" i="6"/>
  <c r="BR34" i="6"/>
  <c r="BS34" i="6"/>
  <c r="BT34" i="6"/>
  <c r="BU34" i="6"/>
  <c r="BV34" i="6"/>
  <c r="BW34" i="6"/>
  <c r="BX34" i="6"/>
  <c r="BY34" i="6"/>
  <c r="BZ34" i="6"/>
  <c r="CA34" i="6"/>
  <c r="CB34" i="6"/>
  <c r="CC34" i="6"/>
  <c r="CD34" i="6"/>
  <c r="CE34" i="6"/>
  <c r="CF34" i="6"/>
  <c r="CG34" i="6"/>
  <c r="CH34" i="6"/>
  <c r="CI34" i="6"/>
  <c r="CJ34" i="6"/>
  <c r="CK34" i="6"/>
  <c r="CL34" i="6"/>
  <c r="CM34" i="6"/>
  <c r="CN34" i="6"/>
  <c r="CO34" i="6"/>
  <c r="CP34" i="6"/>
  <c r="CQ34" i="6"/>
  <c r="CR34" i="6"/>
  <c r="CS34" i="6"/>
  <c r="CT34" i="6"/>
  <c r="CU34" i="6"/>
  <c r="CV34" i="6"/>
  <c r="CW34" i="6"/>
  <c r="CX34" i="6"/>
  <c r="CY34" i="6"/>
  <c r="CZ34" i="6"/>
  <c r="DA34" i="6"/>
  <c r="BI8" i="6"/>
  <c r="BJ8" i="6"/>
  <c r="BK8" i="6"/>
  <c r="BL8" i="6"/>
  <c r="BM8" i="6"/>
  <c r="BN8" i="6"/>
  <c r="BO8" i="6"/>
  <c r="BP8" i="6"/>
  <c r="BQ8" i="6"/>
  <c r="BR8" i="6"/>
  <c r="BS8" i="6"/>
  <c r="BT8" i="6"/>
  <c r="BU8" i="6"/>
  <c r="BV8" i="6"/>
  <c r="BW8" i="6"/>
  <c r="BX8" i="6"/>
  <c r="BY8" i="6"/>
  <c r="BZ8" i="6"/>
  <c r="CA8" i="6"/>
  <c r="CB8" i="6"/>
  <c r="CC8" i="6"/>
  <c r="CD8" i="6"/>
  <c r="CE8" i="6"/>
  <c r="CF8" i="6"/>
  <c r="CG8" i="6"/>
  <c r="CH8" i="6"/>
  <c r="CI8" i="6"/>
  <c r="CJ8" i="6"/>
  <c r="CK8" i="6"/>
  <c r="CL8" i="6"/>
  <c r="CM8" i="6"/>
  <c r="CN8" i="6"/>
  <c r="CO8" i="6"/>
  <c r="CP8" i="6"/>
  <c r="CQ8" i="6"/>
  <c r="CR8" i="6"/>
  <c r="CS8" i="6"/>
  <c r="CT8" i="6"/>
  <c r="CU8" i="6"/>
  <c r="CV8" i="6"/>
  <c r="CW8" i="6"/>
  <c r="CX8" i="6"/>
  <c r="CY8" i="6"/>
  <c r="CZ8" i="6"/>
  <c r="DA8" i="6"/>
  <c r="BH8" i="6"/>
  <c r="DB7" i="6"/>
  <c r="CY58" i="25"/>
  <c r="CX58" i="25"/>
  <c r="CW58" i="25"/>
  <c r="CV58" i="25"/>
  <c r="CU58" i="25"/>
  <c r="CT58" i="25"/>
  <c r="CS58" i="25"/>
  <c r="CR58" i="25"/>
  <c r="CQ58" i="25"/>
  <c r="CP58" i="25"/>
  <c r="CO58" i="25"/>
  <c r="CN58" i="25"/>
  <c r="CM58" i="25"/>
  <c r="CL58" i="25"/>
  <c r="CK58" i="25"/>
  <c r="CJ58" i="25"/>
  <c r="CI58" i="25"/>
  <c r="CH58" i="25"/>
  <c r="CG58" i="25"/>
  <c r="CF58" i="25"/>
  <c r="CE58" i="25"/>
  <c r="CD58" i="25"/>
  <c r="CC58" i="25"/>
  <c r="CB58" i="25"/>
  <c r="CA58" i="25"/>
  <c r="BZ58" i="25"/>
  <c r="BY58" i="25"/>
  <c r="BX58" i="25"/>
  <c r="BW58" i="25"/>
  <c r="BV58" i="25"/>
  <c r="BU58" i="25"/>
  <c r="BT58" i="25"/>
  <c r="BS58" i="25"/>
  <c r="BR58" i="25"/>
  <c r="BQ58" i="25"/>
  <c r="BP58" i="25"/>
  <c r="BO58" i="25"/>
  <c r="BN58" i="25"/>
  <c r="BM58" i="25"/>
  <c r="BL58" i="25"/>
  <c r="BK58" i="25"/>
  <c r="BJ58" i="25"/>
  <c r="BI58" i="25"/>
  <c r="BH58" i="25"/>
  <c r="BG58" i="25"/>
  <c r="AY7" i="25"/>
  <c r="CY57" i="25"/>
  <c r="CX57" i="25"/>
  <c r="CW57" i="25"/>
  <c r="CV57" i="25"/>
  <c r="CU57" i="25"/>
  <c r="CT57" i="25"/>
  <c r="CS57" i="25"/>
  <c r="CR57" i="25"/>
  <c r="CQ57" i="25"/>
  <c r="CP57" i="25"/>
  <c r="CO57" i="25"/>
  <c r="CN57" i="25"/>
  <c r="CM57" i="25"/>
  <c r="CL57" i="25"/>
  <c r="CK57" i="25"/>
  <c r="CJ57" i="25"/>
  <c r="CI57" i="25"/>
  <c r="CH57" i="25"/>
  <c r="CG57" i="25"/>
  <c r="CF57" i="25"/>
  <c r="CE57" i="25"/>
  <c r="CD57" i="25"/>
  <c r="CC57" i="25"/>
  <c r="CB57" i="25"/>
  <c r="CA57" i="25"/>
  <c r="BZ57" i="25"/>
  <c r="BY57" i="25"/>
  <c r="BX57" i="25"/>
  <c r="BW57" i="25"/>
  <c r="BV57" i="25"/>
  <c r="BU57" i="25"/>
  <c r="BT57" i="25"/>
  <c r="BS57" i="25"/>
  <c r="BR57" i="25"/>
  <c r="BQ57" i="25"/>
  <c r="BP57" i="25"/>
  <c r="BO57" i="25"/>
  <c r="BN57" i="25"/>
  <c r="BM57" i="25"/>
  <c r="BL57" i="25"/>
  <c r="BK57" i="25"/>
  <c r="BJ57" i="25"/>
  <c r="BI57" i="25"/>
  <c r="BH57" i="25"/>
  <c r="BG57" i="25"/>
  <c r="CY56" i="25"/>
  <c r="CX56" i="25"/>
  <c r="CW56" i="25"/>
  <c r="CV56" i="25"/>
  <c r="CU56" i="25"/>
  <c r="CT56" i="25"/>
  <c r="CS56" i="25"/>
  <c r="CR56" i="25"/>
  <c r="CQ56" i="25"/>
  <c r="CP56" i="25"/>
  <c r="CO56" i="25"/>
  <c r="CN56" i="25"/>
  <c r="CM56" i="25"/>
  <c r="CL56" i="25"/>
  <c r="CK56" i="25"/>
  <c r="CJ56" i="25"/>
  <c r="CI56" i="25"/>
  <c r="CH56" i="25"/>
  <c r="CG56" i="25"/>
  <c r="CF56" i="25"/>
  <c r="CE56" i="25"/>
  <c r="CD56" i="25"/>
  <c r="CC56" i="25"/>
  <c r="CB56" i="25"/>
  <c r="CA56" i="25"/>
  <c r="BZ56" i="25"/>
  <c r="BY56" i="25"/>
  <c r="BX56" i="25"/>
  <c r="BW56" i="25"/>
  <c r="BV56" i="25"/>
  <c r="BU56" i="25"/>
  <c r="BT56" i="25"/>
  <c r="BS56" i="25"/>
  <c r="BR56" i="25"/>
  <c r="BQ56" i="25"/>
  <c r="BP56" i="25"/>
  <c r="BO56" i="25"/>
  <c r="BN56" i="25"/>
  <c r="BM56" i="25"/>
  <c r="BL56" i="25"/>
  <c r="BK56" i="25"/>
  <c r="BJ56" i="25"/>
  <c r="BI56" i="25"/>
  <c r="BH56" i="25"/>
  <c r="BG56" i="25"/>
  <c r="CY55" i="25"/>
  <c r="CX55" i="25"/>
  <c r="CW55" i="25"/>
  <c r="CV55" i="25"/>
  <c r="CU55" i="25"/>
  <c r="CT55" i="25"/>
  <c r="CS55" i="25"/>
  <c r="CR55" i="25"/>
  <c r="CQ55" i="25"/>
  <c r="CP55" i="25"/>
  <c r="CO55" i="25"/>
  <c r="CN55" i="25"/>
  <c r="CM55" i="25"/>
  <c r="CL55" i="25"/>
  <c r="CK55" i="25"/>
  <c r="CJ55" i="25"/>
  <c r="CI55" i="25"/>
  <c r="CH55" i="25"/>
  <c r="CG55" i="25"/>
  <c r="CF55" i="25"/>
  <c r="CE55" i="25"/>
  <c r="CD55" i="25"/>
  <c r="CC55" i="25"/>
  <c r="CB55" i="25"/>
  <c r="CA55" i="25"/>
  <c r="BZ55" i="25"/>
  <c r="BY55" i="25"/>
  <c r="BX55" i="25"/>
  <c r="BW55" i="25"/>
  <c r="BV55" i="25"/>
  <c r="BU55" i="25"/>
  <c r="BT55" i="25"/>
  <c r="BS55" i="25"/>
  <c r="BR55" i="25"/>
  <c r="BQ55" i="25"/>
  <c r="BP55" i="25"/>
  <c r="BO55" i="25"/>
  <c r="BN55" i="25"/>
  <c r="BM55" i="25"/>
  <c r="BL55" i="25"/>
  <c r="BK55" i="25"/>
  <c r="BJ55" i="25"/>
  <c r="BI55" i="25"/>
  <c r="BH55" i="25"/>
  <c r="BG55" i="25"/>
  <c r="CY54" i="25"/>
  <c r="CX54" i="25"/>
  <c r="CW54" i="25"/>
  <c r="CV54" i="25"/>
  <c r="CU54" i="25"/>
  <c r="CT54" i="25"/>
  <c r="CS54" i="25"/>
  <c r="CR54" i="25"/>
  <c r="CQ54" i="25"/>
  <c r="CP54" i="25"/>
  <c r="CO54" i="25"/>
  <c r="CN54" i="25"/>
  <c r="CM54" i="25"/>
  <c r="CL54" i="25"/>
  <c r="CK54" i="25"/>
  <c r="CJ54" i="25"/>
  <c r="CI54" i="25"/>
  <c r="CH54" i="25"/>
  <c r="CG54" i="25"/>
  <c r="CF54" i="25"/>
  <c r="CE54" i="25"/>
  <c r="CD54" i="25"/>
  <c r="CC54" i="25"/>
  <c r="CB54" i="25"/>
  <c r="CA54" i="25"/>
  <c r="BZ54" i="25"/>
  <c r="BY54" i="25"/>
  <c r="BX54" i="25"/>
  <c r="BW54" i="25"/>
  <c r="BV54" i="25"/>
  <c r="BU54" i="25"/>
  <c r="BT54" i="25"/>
  <c r="BS54" i="25"/>
  <c r="BR54" i="25"/>
  <c r="BQ54" i="25"/>
  <c r="BP54" i="25"/>
  <c r="BO54" i="25"/>
  <c r="BN54" i="25"/>
  <c r="BM54" i="25"/>
  <c r="BL54" i="25"/>
  <c r="BK54" i="25"/>
  <c r="BJ54" i="25"/>
  <c r="BI54" i="25"/>
  <c r="BH54" i="25"/>
  <c r="BG54" i="25"/>
  <c r="CY53" i="25"/>
  <c r="CX53" i="25"/>
  <c r="CW53" i="25"/>
  <c r="CV53" i="25"/>
  <c r="CU53" i="25"/>
  <c r="CT53" i="25"/>
  <c r="CS53" i="25"/>
  <c r="CR53" i="25"/>
  <c r="CQ53" i="25"/>
  <c r="CP53" i="25"/>
  <c r="CO53" i="25"/>
  <c r="CN53" i="25"/>
  <c r="CM53" i="25"/>
  <c r="CL53" i="25"/>
  <c r="CK53" i="25"/>
  <c r="CJ53" i="25"/>
  <c r="CI53" i="25"/>
  <c r="CH53" i="25"/>
  <c r="CG53" i="25"/>
  <c r="CF53" i="25"/>
  <c r="CE53" i="25"/>
  <c r="CD53" i="25"/>
  <c r="CC53" i="25"/>
  <c r="CB53" i="25"/>
  <c r="CA53" i="25"/>
  <c r="BZ53" i="25"/>
  <c r="BY53" i="25"/>
  <c r="BX53" i="25"/>
  <c r="BW53" i="25"/>
  <c r="BV53" i="25"/>
  <c r="BU53" i="25"/>
  <c r="BT53" i="25"/>
  <c r="BS53" i="25"/>
  <c r="BR53" i="25"/>
  <c r="BQ53" i="25"/>
  <c r="BP53" i="25"/>
  <c r="BO53" i="25"/>
  <c r="BN53" i="25"/>
  <c r="BM53" i="25"/>
  <c r="BL53" i="25"/>
  <c r="BK53" i="25"/>
  <c r="BJ53" i="25"/>
  <c r="BI53" i="25"/>
  <c r="BH53" i="25"/>
  <c r="BG53" i="25"/>
  <c r="CY52" i="25"/>
  <c r="CX52" i="25"/>
  <c r="CW52" i="25"/>
  <c r="CV52" i="25"/>
  <c r="CU52" i="25"/>
  <c r="CT52" i="25"/>
  <c r="CS52" i="25"/>
  <c r="CR52" i="25"/>
  <c r="CQ52" i="25"/>
  <c r="CP52" i="25"/>
  <c r="CO52" i="25"/>
  <c r="CN52" i="25"/>
  <c r="CM52" i="25"/>
  <c r="CL52" i="25"/>
  <c r="CK52" i="25"/>
  <c r="CJ52" i="25"/>
  <c r="CI52" i="25"/>
  <c r="CH52" i="25"/>
  <c r="CG52" i="25"/>
  <c r="CF52" i="25"/>
  <c r="CE52" i="25"/>
  <c r="CD52" i="25"/>
  <c r="CC52" i="25"/>
  <c r="CB52" i="25"/>
  <c r="CA52" i="25"/>
  <c r="BZ52" i="25"/>
  <c r="BY52" i="25"/>
  <c r="BX52" i="25"/>
  <c r="BW52" i="25"/>
  <c r="BV52" i="25"/>
  <c r="BU52" i="25"/>
  <c r="BT52" i="25"/>
  <c r="BS52" i="25"/>
  <c r="BR52" i="25"/>
  <c r="BQ52" i="25"/>
  <c r="BP52" i="25"/>
  <c r="BO52" i="25"/>
  <c r="BN52" i="25"/>
  <c r="BM52" i="25"/>
  <c r="BL52" i="25"/>
  <c r="BK52" i="25"/>
  <c r="BJ52" i="25"/>
  <c r="BI52" i="25"/>
  <c r="BH52" i="25"/>
  <c r="BG52" i="25"/>
  <c r="CY51" i="25"/>
  <c r="CX51" i="25"/>
  <c r="CW51" i="25"/>
  <c r="CV51" i="25"/>
  <c r="CU51" i="25"/>
  <c r="CT51" i="25"/>
  <c r="CS51" i="25"/>
  <c r="CR51" i="25"/>
  <c r="CQ51" i="25"/>
  <c r="CP51" i="25"/>
  <c r="CO51" i="25"/>
  <c r="CN51" i="25"/>
  <c r="CM51" i="25"/>
  <c r="CL51" i="25"/>
  <c r="CK51" i="25"/>
  <c r="CJ51" i="25"/>
  <c r="CI51" i="25"/>
  <c r="CH51" i="25"/>
  <c r="CG51" i="25"/>
  <c r="CF51" i="25"/>
  <c r="CE51" i="25"/>
  <c r="CD51" i="25"/>
  <c r="CC51" i="25"/>
  <c r="CB51" i="25"/>
  <c r="CA51" i="25"/>
  <c r="BZ51" i="25"/>
  <c r="BY51" i="25"/>
  <c r="BX51" i="25"/>
  <c r="BW51" i="25"/>
  <c r="BV51" i="25"/>
  <c r="BU51" i="25"/>
  <c r="BT51" i="25"/>
  <c r="BS51" i="25"/>
  <c r="BR51" i="25"/>
  <c r="BQ51" i="25"/>
  <c r="BP51" i="25"/>
  <c r="BO51" i="25"/>
  <c r="BN51" i="25"/>
  <c r="BM51" i="25"/>
  <c r="BL51" i="25"/>
  <c r="BK51" i="25"/>
  <c r="BJ51" i="25"/>
  <c r="BI51" i="25"/>
  <c r="BH51" i="25"/>
  <c r="BG51" i="25"/>
  <c r="CY50" i="25"/>
  <c r="CX50" i="25"/>
  <c r="CW50" i="25"/>
  <c r="CV50" i="25"/>
  <c r="CU50" i="25"/>
  <c r="CT50" i="25"/>
  <c r="CS50" i="25"/>
  <c r="CR50" i="25"/>
  <c r="CQ50" i="25"/>
  <c r="CP50" i="25"/>
  <c r="CO50" i="25"/>
  <c r="CN50" i="25"/>
  <c r="CM50" i="25"/>
  <c r="CL50" i="25"/>
  <c r="CK50" i="25"/>
  <c r="CJ50" i="25"/>
  <c r="CI50" i="25"/>
  <c r="CH50" i="25"/>
  <c r="CG50" i="25"/>
  <c r="CF50" i="25"/>
  <c r="CE50" i="25"/>
  <c r="CD50" i="25"/>
  <c r="CC50" i="25"/>
  <c r="CB50" i="25"/>
  <c r="CA50" i="25"/>
  <c r="BZ50" i="25"/>
  <c r="BY50" i="25"/>
  <c r="BX50" i="25"/>
  <c r="BW50" i="25"/>
  <c r="BV50" i="25"/>
  <c r="BU50" i="25"/>
  <c r="BT50" i="25"/>
  <c r="BS50" i="25"/>
  <c r="BR50" i="25"/>
  <c r="BQ50" i="25"/>
  <c r="BP50" i="25"/>
  <c r="BO50" i="25"/>
  <c r="BN50" i="25"/>
  <c r="BM50" i="25"/>
  <c r="BL50" i="25"/>
  <c r="BK50" i="25"/>
  <c r="BJ50" i="25"/>
  <c r="BI50" i="25"/>
  <c r="BH50" i="25"/>
  <c r="BG50" i="25"/>
  <c r="CY67" i="25"/>
  <c r="CX67" i="25"/>
  <c r="CW67" i="25"/>
  <c r="CV67" i="25"/>
  <c r="CU67" i="25"/>
  <c r="CT67" i="25"/>
  <c r="CS67" i="25"/>
  <c r="CR67" i="25"/>
  <c r="CQ67" i="25"/>
  <c r="CP67" i="25"/>
  <c r="CO67" i="25"/>
  <c r="CN67" i="25"/>
  <c r="CM67" i="25"/>
  <c r="CL67" i="25"/>
  <c r="CK67" i="25"/>
  <c r="CJ67" i="25"/>
  <c r="CI67" i="25"/>
  <c r="CH67" i="25"/>
  <c r="CG67" i="25"/>
  <c r="CF67" i="25"/>
  <c r="CE67" i="25"/>
  <c r="CD67" i="25"/>
  <c r="CC67" i="25"/>
  <c r="CB67" i="25"/>
  <c r="CA67" i="25"/>
  <c r="BZ67" i="25"/>
  <c r="BY67" i="25"/>
  <c r="BX67" i="25"/>
  <c r="BW67" i="25"/>
  <c r="BV67" i="25"/>
  <c r="BU67" i="25"/>
  <c r="BT67" i="25"/>
  <c r="BS67" i="25"/>
  <c r="BR67" i="25"/>
  <c r="BQ67" i="25"/>
  <c r="BP67" i="25"/>
  <c r="BO67" i="25"/>
  <c r="BN67" i="25"/>
  <c r="BM67" i="25"/>
  <c r="BL67" i="25"/>
  <c r="BK67" i="25"/>
  <c r="BJ67" i="25"/>
  <c r="BI67" i="25"/>
  <c r="BH67" i="25"/>
  <c r="BG67" i="25"/>
  <c r="CY49" i="25"/>
  <c r="CX49" i="25"/>
  <c r="CW49" i="25"/>
  <c r="CV49" i="25"/>
  <c r="CU49" i="25"/>
  <c r="CT49" i="25"/>
  <c r="CS49" i="25"/>
  <c r="CR49" i="25"/>
  <c r="CQ49" i="25"/>
  <c r="CP49" i="25"/>
  <c r="CO49" i="25"/>
  <c r="CN49" i="25"/>
  <c r="CM49" i="25"/>
  <c r="CL49" i="25"/>
  <c r="CK49" i="25"/>
  <c r="CJ49" i="25"/>
  <c r="CI49" i="25"/>
  <c r="CH49" i="25"/>
  <c r="CG49" i="25"/>
  <c r="CF49" i="25"/>
  <c r="CE49" i="25"/>
  <c r="CD49" i="25"/>
  <c r="CC49" i="25"/>
  <c r="CB49" i="25"/>
  <c r="CA49" i="25"/>
  <c r="BZ49" i="25"/>
  <c r="BY49" i="25"/>
  <c r="BX49" i="25"/>
  <c r="BW49" i="25"/>
  <c r="BV49" i="25"/>
  <c r="BU49" i="25"/>
  <c r="BT49" i="25"/>
  <c r="BS49" i="25"/>
  <c r="BR49" i="25"/>
  <c r="BQ49" i="25"/>
  <c r="BP49" i="25"/>
  <c r="BO49" i="25"/>
  <c r="BN49" i="25"/>
  <c r="BM49" i="25"/>
  <c r="BL49" i="25"/>
  <c r="BK49" i="25"/>
  <c r="BJ49" i="25"/>
  <c r="BI49" i="25"/>
  <c r="BH49" i="25"/>
  <c r="BG49" i="25"/>
  <c r="CY48" i="25"/>
  <c r="CX48" i="25"/>
  <c r="CW48" i="25"/>
  <c r="CV48" i="25"/>
  <c r="CU48" i="25"/>
  <c r="CT48" i="25"/>
  <c r="CS48" i="25"/>
  <c r="CR48" i="25"/>
  <c r="CQ48" i="25"/>
  <c r="CP48" i="25"/>
  <c r="CO48" i="25"/>
  <c r="CN48" i="25"/>
  <c r="CM48" i="25"/>
  <c r="CL48" i="25"/>
  <c r="CK48" i="25"/>
  <c r="CJ48" i="25"/>
  <c r="CI48" i="25"/>
  <c r="CH48" i="25"/>
  <c r="CG48" i="25"/>
  <c r="CF48" i="25"/>
  <c r="CE48" i="25"/>
  <c r="CD48" i="25"/>
  <c r="CC48" i="25"/>
  <c r="CB48" i="25"/>
  <c r="CA48" i="25"/>
  <c r="BZ48" i="25"/>
  <c r="BY48" i="25"/>
  <c r="BX48" i="25"/>
  <c r="BW48" i="25"/>
  <c r="BV48" i="25"/>
  <c r="BU48" i="25"/>
  <c r="BT48" i="25"/>
  <c r="BS48" i="25"/>
  <c r="BR48" i="25"/>
  <c r="BQ48" i="25"/>
  <c r="BP48" i="25"/>
  <c r="BO48" i="25"/>
  <c r="BN48" i="25"/>
  <c r="BM48" i="25"/>
  <c r="BL48" i="25"/>
  <c r="BK48" i="25"/>
  <c r="BJ48" i="25"/>
  <c r="BI48" i="25"/>
  <c r="BH48" i="25"/>
  <c r="BG48" i="25"/>
  <c r="CY47" i="25"/>
  <c r="CX47" i="25"/>
  <c r="CW47" i="25"/>
  <c r="CV47" i="25"/>
  <c r="CU47" i="25"/>
  <c r="CT47" i="25"/>
  <c r="CS47" i="25"/>
  <c r="CR47" i="25"/>
  <c r="CQ47" i="25"/>
  <c r="CP47" i="25"/>
  <c r="CO47" i="25"/>
  <c r="CN47" i="25"/>
  <c r="CM47" i="25"/>
  <c r="CL47" i="25"/>
  <c r="CK47" i="25"/>
  <c r="CJ47" i="25"/>
  <c r="CI47" i="25"/>
  <c r="CH47" i="25"/>
  <c r="CG47" i="25"/>
  <c r="CF47" i="25"/>
  <c r="CE47" i="25"/>
  <c r="CD47" i="25"/>
  <c r="CC47" i="25"/>
  <c r="CB47" i="25"/>
  <c r="CA47" i="25"/>
  <c r="BZ47" i="25"/>
  <c r="BY47" i="25"/>
  <c r="BX47" i="25"/>
  <c r="BW47" i="25"/>
  <c r="BV47" i="25"/>
  <c r="BU47" i="25"/>
  <c r="BT47" i="25"/>
  <c r="BS47" i="25"/>
  <c r="BR47" i="25"/>
  <c r="BQ47" i="25"/>
  <c r="BP47" i="25"/>
  <c r="BO47" i="25"/>
  <c r="BN47" i="25"/>
  <c r="BM47" i="25"/>
  <c r="BL47" i="25"/>
  <c r="BK47" i="25"/>
  <c r="BJ47" i="25"/>
  <c r="BI47" i="25"/>
  <c r="BH47" i="25"/>
  <c r="BG47" i="25"/>
  <c r="CY46" i="25"/>
  <c r="CX46" i="25"/>
  <c r="CW46" i="25"/>
  <c r="CV46" i="25"/>
  <c r="CU46" i="25"/>
  <c r="CT46" i="25"/>
  <c r="CS46" i="25"/>
  <c r="CR46" i="25"/>
  <c r="CQ46" i="25"/>
  <c r="CP46" i="25"/>
  <c r="CO46" i="25"/>
  <c r="CN46" i="25"/>
  <c r="CM46" i="25"/>
  <c r="CL46" i="25"/>
  <c r="CK46" i="25"/>
  <c r="CJ46" i="25"/>
  <c r="CI46" i="25"/>
  <c r="CH46" i="25"/>
  <c r="CG46" i="25"/>
  <c r="CF46" i="25"/>
  <c r="CE46" i="25"/>
  <c r="CD46" i="25"/>
  <c r="CC46" i="25"/>
  <c r="CB46" i="25"/>
  <c r="CA46" i="25"/>
  <c r="BZ46" i="25"/>
  <c r="BY46" i="25"/>
  <c r="BX46" i="25"/>
  <c r="BW46" i="25"/>
  <c r="BV46" i="25"/>
  <c r="BU46" i="25"/>
  <c r="BT46" i="25"/>
  <c r="BS46" i="25"/>
  <c r="BR46" i="25"/>
  <c r="BQ46" i="25"/>
  <c r="BP46" i="25"/>
  <c r="BO46" i="25"/>
  <c r="BN46" i="25"/>
  <c r="BM46" i="25"/>
  <c r="BL46" i="25"/>
  <c r="BK46" i="25"/>
  <c r="BJ46" i="25"/>
  <c r="BI46" i="25"/>
  <c r="BH46" i="25"/>
  <c r="BG46" i="25"/>
  <c r="CY66" i="25"/>
  <c r="CX66" i="25"/>
  <c r="CW66" i="25"/>
  <c r="CV66" i="25"/>
  <c r="CU66" i="25"/>
  <c r="CT66" i="25"/>
  <c r="CS66" i="25"/>
  <c r="CR66" i="25"/>
  <c r="CQ66" i="25"/>
  <c r="CP66" i="25"/>
  <c r="CO66" i="25"/>
  <c r="CN66" i="25"/>
  <c r="CM66" i="25"/>
  <c r="CL66" i="25"/>
  <c r="CK66" i="25"/>
  <c r="CJ66" i="25"/>
  <c r="CI66" i="25"/>
  <c r="CH66" i="25"/>
  <c r="CG66" i="25"/>
  <c r="CF66" i="25"/>
  <c r="CE66" i="25"/>
  <c r="CD66" i="25"/>
  <c r="CC66" i="25"/>
  <c r="CB66" i="25"/>
  <c r="CA66" i="25"/>
  <c r="BZ66" i="25"/>
  <c r="BY66" i="25"/>
  <c r="BX66" i="25"/>
  <c r="BW66" i="25"/>
  <c r="BV66" i="25"/>
  <c r="BU66" i="25"/>
  <c r="BT66" i="25"/>
  <c r="BS66" i="25"/>
  <c r="BR66" i="25"/>
  <c r="BQ66" i="25"/>
  <c r="BP66" i="25"/>
  <c r="BO66" i="25"/>
  <c r="BN66" i="25"/>
  <c r="BM66" i="25"/>
  <c r="BL66" i="25"/>
  <c r="BK66" i="25"/>
  <c r="BJ66" i="25"/>
  <c r="BI66" i="25"/>
  <c r="BH66" i="25"/>
  <c r="BG66" i="25"/>
  <c r="CY45" i="25"/>
  <c r="CX45" i="25"/>
  <c r="CW45" i="25"/>
  <c r="CV45" i="25"/>
  <c r="CU45" i="25"/>
  <c r="CT45" i="25"/>
  <c r="CS45" i="25"/>
  <c r="CR45" i="25"/>
  <c r="CQ45" i="25"/>
  <c r="CP45" i="25"/>
  <c r="CO45" i="25"/>
  <c r="CN45" i="25"/>
  <c r="CM45" i="25"/>
  <c r="CL45" i="25"/>
  <c r="CK45" i="25"/>
  <c r="CJ45" i="25"/>
  <c r="CI45" i="25"/>
  <c r="CH45" i="25"/>
  <c r="CG45" i="25"/>
  <c r="CF45" i="25"/>
  <c r="CE45" i="25"/>
  <c r="CD45" i="25"/>
  <c r="CC45" i="25"/>
  <c r="CB45" i="25"/>
  <c r="CA45" i="25"/>
  <c r="BZ45" i="25"/>
  <c r="BY45" i="25"/>
  <c r="BX45" i="25"/>
  <c r="BW45" i="25"/>
  <c r="BV45" i="25"/>
  <c r="BU45" i="25"/>
  <c r="BT45" i="25"/>
  <c r="BS45" i="25"/>
  <c r="BR45" i="25"/>
  <c r="BQ45" i="25"/>
  <c r="BP45" i="25"/>
  <c r="BO45" i="25"/>
  <c r="BN45" i="25"/>
  <c r="BM45" i="25"/>
  <c r="BL45" i="25"/>
  <c r="BK45" i="25"/>
  <c r="BJ45" i="25"/>
  <c r="BI45" i="25"/>
  <c r="BH45" i="25"/>
  <c r="BG45" i="25"/>
  <c r="CY44" i="25"/>
  <c r="CX44" i="25"/>
  <c r="CW44" i="25"/>
  <c r="CV44" i="25"/>
  <c r="CU44" i="25"/>
  <c r="CT44" i="25"/>
  <c r="CS44" i="25"/>
  <c r="CR44" i="25"/>
  <c r="CQ44" i="25"/>
  <c r="CP44" i="25"/>
  <c r="CO44" i="25"/>
  <c r="CN44" i="25"/>
  <c r="CM44" i="25"/>
  <c r="CL44" i="25"/>
  <c r="CK44" i="25"/>
  <c r="CJ44" i="25"/>
  <c r="CI44" i="25"/>
  <c r="CH44" i="25"/>
  <c r="CG44" i="25"/>
  <c r="CF44" i="25"/>
  <c r="CE44" i="25"/>
  <c r="CD44" i="25"/>
  <c r="CC44" i="25"/>
  <c r="CB44" i="25"/>
  <c r="CA44" i="25"/>
  <c r="BZ44" i="25"/>
  <c r="BY44" i="25"/>
  <c r="BX44" i="25"/>
  <c r="BW44" i="25"/>
  <c r="BV44" i="25"/>
  <c r="BU44" i="25"/>
  <c r="BT44" i="25"/>
  <c r="BS44" i="25"/>
  <c r="BR44" i="25"/>
  <c r="BQ44" i="25"/>
  <c r="BP44" i="25"/>
  <c r="BO44" i="25"/>
  <c r="BN44" i="25"/>
  <c r="BM44" i="25"/>
  <c r="BL44" i="25"/>
  <c r="BK44" i="25"/>
  <c r="BJ44" i="25"/>
  <c r="BI44" i="25"/>
  <c r="BH44" i="25"/>
  <c r="BG44" i="25"/>
  <c r="CZ44" i="25"/>
  <c r="CY43" i="25"/>
  <c r="CX43" i="25"/>
  <c r="CW43" i="25"/>
  <c r="CV43" i="25"/>
  <c r="CU43" i="25"/>
  <c r="CT43" i="25"/>
  <c r="CS43" i="25"/>
  <c r="CR43" i="25"/>
  <c r="CQ43" i="25"/>
  <c r="CP43" i="25"/>
  <c r="CO43" i="25"/>
  <c r="CN43" i="25"/>
  <c r="CM43" i="25"/>
  <c r="CL43" i="25"/>
  <c r="CK43" i="25"/>
  <c r="CJ43" i="25"/>
  <c r="CI43" i="25"/>
  <c r="CH43" i="25"/>
  <c r="CG43" i="25"/>
  <c r="CF43" i="25"/>
  <c r="CE43" i="25"/>
  <c r="CD43" i="25"/>
  <c r="CC43" i="25"/>
  <c r="CB43" i="25"/>
  <c r="CA43" i="25"/>
  <c r="BZ43" i="25"/>
  <c r="BY43" i="25"/>
  <c r="BX43" i="25"/>
  <c r="BW43" i="25"/>
  <c r="BV43" i="25"/>
  <c r="BU43" i="25"/>
  <c r="BT43" i="25"/>
  <c r="BS43" i="25"/>
  <c r="BR43" i="25"/>
  <c r="BQ43" i="25"/>
  <c r="BP43" i="25"/>
  <c r="BO43" i="25"/>
  <c r="BN43" i="25"/>
  <c r="BM43" i="25"/>
  <c r="BL43" i="25"/>
  <c r="BK43" i="25"/>
  <c r="BJ43" i="25"/>
  <c r="BI43" i="25"/>
  <c r="BH43" i="25"/>
  <c r="BG43" i="25"/>
  <c r="CY42" i="25"/>
  <c r="CX42" i="25"/>
  <c r="CW42" i="25"/>
  <c r="CV42" i="25"/>
  <c r="CU42" i="25"/>
  <c r="CT42" i="25"/>
  <c r="CS42" i="25"/>
  <c r="CR42" i="25"/>
  <c r="CQ42" i="25"/>
  <c r="CP42" i="25"/>
  <c r="CO42" i="25"/>
  <c r="CN42" i="25"/>
  <c r="CM42" i="25"/>
  <c r="CL42" i="25"/>
  <c r="CK42" i="25"/>
  <c r="CJ42" i="25"/>
  <c r="CI42" i="25"/>
  <c r="CH42" i="25"/>
  <c r="CG42" i="25"/>
  <c r="CF42" i="25"/>
  <c r="CE42" i="25"/>
  <c r="CD42" i="25"/>
  <c r="CC42" i="25"/>
  <c r="CB42" i="25"/>
  <c r="CA42" i="25"/>
  <c r="BZ42" i="25"/>
  <c r="BY42" i="25"/>
  <c r="BX42" i="25"/>
  <c r="BW42" i="25"/>
  <c r="BV42" i="25"/>
  <c r="BU42" i="25"/>
  <c r="BT42" i="25"/>
  <c r="BS42" i="25"/>
  <c r="BR42" i="25"/>
  <c r="BQ42" i="25"/>
  <c r="BP42" i="25"/>
  <c r="BO42" i="25"/>
  <c r="BN42" i="25"/>
  <c r="BM42" i="25"/>
  <c r="BL42" i="25"/>
  <c r="BK42" i="25"/>
  <c r="BJ42" i="25"/>
  <c r="BI42" i="25"/>
  <c r="BH42" i="25"/>
  <c r="BG42" i="25"/>
  <c r="CY41" i="25"/>
  <c r="CX41" i="25"/>
  <c r="CW41" i="25"/>
  <c r="CV41" i="25"/>
  <c r="CU41" i="25"/>
  <c r="CT41" i="25"/>
  <c r="CS41" i="25"/>
  <c r="CR41" i="25"/>
  <c r="CQ41" i="25"/>
  <c r="CP41" i="25"/>
  <c r="CO41" i="25"/>
  <c r="CN41" i="25"/>
  <c r="CM41" i="25"/>
  <c r="CL41" i="25"/>
  <c r="CK41" i="25"/>
  <c r="CJ41" i="25"/>
  <c r="CI41" i="25"/>
  <c r="CH41" i="25"/>
  <c r="CG41" i="25"/>
  <c r="CF41" i="25"/>
  <c r="CE41" i="25"/>
  <c r="CD41" i="25"/>
  <c r="CC41" i="25"/>
  <c r="CB41" i="25"/>
  <c r="CA41" i="25"/>
  <c r="BZ41" i="25"/>
  <c r="BY41" i="25"/>
  <c r="BX41" i="25"/>
  <c r="BW41" i="25"/>
  <c r="BV41" i="25"/>
  <c r="BU41" i="25"/>
  <c r="BT41" i="25"/>
  <c r="BS41" i="25"/>
  <c r="BR41" i="25"/>
  <c r="BQ41" i="25"/>
  <c r="BP41" i="25"/>
  <c r="BO41" i="25"/>
  <c r="BN41" i="25"/>
  <c r="BM41" i="25"/>
  <c r="BL41" i="25"/>
  <c r="BK41" i="25"/>
  <c r="BJ41" i="25"/>
  <c r="BI41" i="25"/>
  <c r="BH41" i="25"/>
  <c r="BG41" i="25"/>
  <c r="CY40" i="25"/>
  <c r="CX40" i="25"/>
  <c r="CW40" i="25"/>
  <c r="CV40" i="25"/>
  <c r="CU40" i="25"/>
  <c r="CT40" i="25"/>
  <c r="CS40" i="25"/>
  <c r="CR40" i="25"/>
  <c r="CQ40" i="25"/>
  <c r="CP40" i="25"/>
  <c r="CO40" i="25"/>
  <c r="CN40" i="25"/>
  <c r="CM40" i="25"/>
  <c r="CL40" i="25"/>
  <c r="CK40" i="25"/>
  <c r="CJ40" i="25"/>
  <c r="CI40" i="25"/>
  <c r="CH40" i="25"/>
  <c r="CG40" i="25"/>
  <c r="CF40" i="25"/>
  <c r="CE40" i="25"/>
  <c r="CD40" i="25"/>
  <c r="CC40" i="25"/>
  <c r="CB40" i="25"/>
  <c r="CA40" i="25"/>
  <c r="BZ40" i="25"/>
  <c r="BY40" i="25"/>
  <c r="BX40" i="25"/>
  <c r="BW40" i="25"/>
  <c r="BV40" i="25"/>
  <c r="BU40" i="25"/>
  <c r="BT40" i="25"/>
  <c r="BS40" i="25"/>
  <c r="BR40" i="25"/>
  <c r="BQ40" i="25"/>
  <c r="BP40" i="25"/>
  <c r="BO40" i="25"/>
  <c r="BN40" i="25"/>
  <c r="BM40" i="25"/>
  <c r="BL40" i="25"/>
  <c r="BK40" i="25"/>
  <c r="BJ40" i="25"/>
  <c r="BI40" i="25"/>
  <c r="BH40" i="25"/>
  <c r="BG40" i="25"/>
  <c r="CY39" i="25"/>
  <c r="CX39" i="25"/>
  <c r="CW39" i="25"/>
  <c r="CV39" i="25"/>
  <c r="CU39" i="25"/>
  <c r="CT39" i="25"/>
  <c r="CS39" i="25"/>
  <c r="CR39" i="25"/>
  <c r="CQ39" i="25"/>
  <c r="CP39" i="25"/>
  <c r="CO39" i="25"/>
  <c r="CN39" i="25"/>
  <c r="CM39" i="25"/>
  <c r="CL39" i="25"/>
  <c r="CK39" i="25"/>
  <c r="CJ39" i="25"/>
  <c r="CI39" i="25"/>
  <c r="CH39" i="25"/>
  <c r="CG39" i="25"/>
  <c r="CF39" i="25"/>
  <c r="CE39" i="25"/>
  <c r="CD39" i="25"/>
  <c r="CC39" i="25"/>
  <c r="CB39" i="25"/>
  <c r="CA39" i="25"/>
  <c r="BZ39" i="25"/>
  <c r="BY39" i="25"/>
  <c r="BX39" i="25"/>
  <c r="BW39" i="25"/>
  <c r="BV39" i="25"/>
  <c r="BU39" i="25"/>
  <c r="BT39" i="25"/>
  <c r="BS39" i="25"/>
  <c r="BR39" i="25"/>
  <c r="BQ39" i="25"/>
  <c r="BP39" i="25"/>
  <c r="BO39" i="25"/>
  <c r="BN39" i="25"/>
  <c r="BM39" i="25"/>
  <c r="BL39" i="25"/>
  <c r="BK39" i="25"/>
  <c r="BJ39" i="25"/>
  <c r="BI39" i="25"/>
  <c r="BH39" i="25"/>
  <c r="BG39" i="25"/>
  <c r="CY38" i="25"/>
  <c r="CX38" i="25"/>
  <c r="CW38" i="25"/>
  <c r="CV38" i="25"/>
  <c r="CU38" i="25"/>
  <c r="CT38" i="25"/>
  <c r="CS38" i="25"/>
  <c r="CR38" i="25"/>
  <c r="CQ38" i="25"/>
  <c r="CP38" i="25"/>
  <c r="CO38" i="25"/>
  <c r="CN38" i="25"/>
  <c r="CM38" i="25"/>
  <c r="CL38" i="25"/>
  <c r="CK38" i="25"/>
  <c r="CJ38" i="25"/>
  <c r="CI38" i="25"/>
  <c r="CH38" i="25"/>
  <c r="CG38" i="25"/>
  <c r="CF38" i="25"/>
  <c r="CE38" i="25"/>
  <c r="CD38" i="25"/>
  <c r="CC38" i="25"/>
  <c r="CB38" i="25"/>
  <c r="CA38" i="25"/>
  <c r="BZ38" i="25"/>
  <c r="BY38" i="25"/>
  <c r="BX38" i="25"/>
  <c r="BW38" i="25"/>
  <c r="BV38" i="25"/>
  <c r="BU38" i="25"/>
  <c r="BT38" i="25"/>
  <c r="BS38" i="25"/>
  <c r="BR38" i="25"/>
  <c r="BQ38" i="25"/>
  <c r="BP38" i="25"/>
  <c r="BO38" i="25"/>
  <c r="BN38" i="25"/>
  <c r="BM38" i="25"/>
  <c r="BL38" i="25"/>
  <c r="BK38" i="25"/>
  <c r="BJ38" i="25"/>
  <c r="BI38" i="25"/>
  <c r="BH38" i="25"/>
  <c r="BG38" i="25"/>
  <c r="CY37" i="25"/>
  <c r="CX37" i="25"/>
  <c r="CW37" i="25"/>
  <c r="CV37" i="25"/>
  <c r="CU37" i="25"/>
  <c r="CT37" i="25"/>
  <c r="CS37" i="25"/>
  <c r="CR37" i="25"/>
  <c r="CQ37" i="25"/>
  <c r="CP37" i="25"/>
  <c r="CO37" i="25"/>
  <c r="CN37" i="25"/>
  <c r="CM37" i="25"/>
  <c r="CL37" i="25"/>
  <c r="CK37" i="25"/>
  <c r="CJ37" i="25"/>
  <c r="CI37" i="25"/>
  <c r="CH37" i="25"/>
  <c r="CG37" i="25"/>
  <c r="CF37" i="25"/>
  <c r="CE37" i="25"/>
  <c r="CD37" i="25"/>
  <c r="CC37" i="25"/>
  <c r="CB37" i="25"/>
  <c r="CA37" i="25"/>
  <c r="BZ37" i="25"/>
  <c r="BY37" i="25"/>
  <c r="BX37" i="25"/>
  <c r="BW37" i="25"/>
  <c r="BV37" i="25"/>
  <c r="BU37" i="25"/>
  <c r="BT37" i="25"/>
  <c r="BS37" i="25"/>
  <c r="BR37" i="25"/>
  <c r="BQ37" i="25"/>
  <c r="BP37" i="25"/>
  <c r="BO37" i="25"/>
  <c r="BN37" i="25"/>
  <c r="BM37" i="25"/>
  <c r="BL37" i="25"/>
  <c r="BK37" i="25"/>
  <c r="BJ37" i="25"/>
  <c r="BI37" i="25"/>
  <c r="BH37" i="25"/>
  <c r="BG37" i="25"/>
  <c r="CY36" i="25"/>
  <c r="CX36" i="25"/>
  <c r="CW36" i="25"/>
  <c r="CV36" i="25"/>
  <c r="CU36" i="25"/>
  <c r="CT36" i="25"/>
  <c r="CS36" i="25"/>
  <c r="CR36" i="25"/>
  <c r="CQ36" i="25"/>
  <c r="CP36" i="25"/>
  <c r="CO36" i="25"/>
  <c r="CN36" i="25"/>
  <c r="CM36" i="25"/>
  <c r="CL36" i="25"/>
  <c r="CK36" i="25"/>
  <c r="CJ36" i="25"/>
  <c r="CI36" i="25"/>
  <c r="CH36" i="25"/>
  <c r="CG36" i="25"/>
  <c r="CF36" i="25"/>
  <c r="CE36" i="25"/>
  <c r="CD36" i="25"/>
  <c r="CC36" i="25"/>
  <c r="CB36" i="25"/>
  <c r="CA36" i="25"/>
  <c r="BZ36" i="25"/>
  <c r="BY36" i="25"/>
  <c r="BX36" i="25"/>
  <c r="BW36" i="25"/>
  <c r="BV36" i="25"/>
  <c r="BU36" i="25"/>
  <c r="BT36" i="25"/>
  <c r="BS36" i="25"/>
  <c r="BR36" i="25"/>
  <c r="BQ36" i="25"/>
  <c r="BP36" i="25"/>
  <c r="BO36" i="25"/>
  <c r="BN36" i="25"/>
  <c r="BM36" i="25"/>
  <c r="BL36" i="25"/>
  <c r="BK36" i="25"/>
  <c r="BJ36" i="25"/>
  <c r="BI36" i="25"/>
  <c r="BH36" i="25"/>
  <c r="BG36" i="25"/>
  <c r="CY35" i="25"/>
  <c r="CX35" i="25"/>
  <c r="CW35" i="25"/>
  <c r="CV35" i="25"/>
  <c r="CU35" i="25"/>
  <c r="CT35" i="25"/>
  <c r="CS35" i="25"/>
  <c r="CR35" i="25"/>
  <c r="CQ35" i="25"/>
  <c r="CP35" i="25"/>
  <c r="CO35" i="25"/>
  <c r="CN35" i="25"/>
  <c r="CM35" i="25"/>
  <c r="CL35" i="25"/>
  <c r="CK35" i="25"/>
  <c r="CJ35" i="25"/>
  <c r="CI35" i="25"/>
  <c r="CH35" i="25"/>
  <c r="CG35" i="25"/>
  <c r="CF35" i="25"/>
  <c r="CE35" i="25"/>
  <c r="CD35" i="25"/>
  <c r="CC35" i="25"/>
  <c r="CB35" i="25"/>
  <c r="CA35" i="25"/>
  <c r="BZ35" i="25"/>
  <c r="BY35" i="25"/>
  <c r="BX35" i="25"/>
  <c r="BW35" i="25"/>
  <c r="BV35" i="25"/>
  <c r="BU35" i="25"/>
  <c r="BT35" i="25"/>
  <c r="BS35" i="25"/>
  <c r="BR35" i="25"/>
  <c r="BQ35" i="25"/>
  <c r="BP35" i="25"/>
  <c r="BO35" i="25"/>
  <c r="BN35" i="25"/>
  <c r="BM35" i="25"/>
  <c r="BL35" i="25"/>
  <c r="BK35" i="25"/>
  <c r="BJ35" i="25"/>
  <c r="BI35" i="25"/>
  <c r="BH35" i="25"/>
  <c r="BG35" i="25"/>
  <c r="CY34" i="25"/>
  <c r="CX34" i="25"/>
  <c r="CW34" i="25"/>
  <c r="CV34" i="25"/>
  <c r="CU34" i="25"/>
  <c r="CT34" i="25"/>
  <c r="CS34" i="25"/>
  <c r="CR34" i="25"/>
  <c r="CQ34" i="25"/>
  <c r="CP34" i="25"/>
  <c r="CO34" i="25"/>
  <c r="CN34" i="25"/>
  <c r="CM34" i="25"/>
  <c r="CL34" i="25"/>
  <c r="CK34" i="25"/>
  <c r="CJ34" i="25"/>
  <c r="CI34" i="25"/>
  <c r="CH34" i="25"/>
  <c r="CG34" i="25"/>
  <c r="CF34" i="25"/>
  <c r="CE34" i="25"/>
  <c r="CD34" i="25"/>
  <c r="CC34" i="25"/>
  <c r="CB34" i="25"/>
  <c r="CA34" i="25"/>
  <c r="BZ34" i="25"/>
  <c r="BY34" i="25"/>
  <c r="BX34" i="25"/>
  <c r="BW34" i="25"/>
  <c r="BV34" i="25"/>
  <c r="BU34" i="25"/>
  <c r="BT34" i="25"/>
  <c r="BS34" i="25"/>
  <c r="BR34" i="25"/>
  <c r="BQ34" i="25"/>
  <c r="BP34" i="25"/>
  <c r="BO34" i="25"/>
  <c r="BN34" i="25"/>
  <c r="BM34" i="25"/>
  <c r="BL34" i="25"/>
  <c r="BK34" i="25"/>
  <c r="BJ34" i="25"/>
  <c r="BI34" i="25"/>
  <c r="BH34" i="25"/>
  <c r="BG34" i="25"/>
  <c r="CY65" i="25"/>
  <c r="CX65" i="25"/>
  <c r="CW65" i="25"/>
  <c r="CV65" i="25"/>
  <c r="CU65" i="25"/>
  <c r="CT65" i="25"/>
  <c r="CS65" i="25"/>
  <c r="CR65" i="25"/>
  <c r="CQ65" i="25"/>
  <c r="CP65" i="25"/>
  <c r="CO65" i="25"/>
  <c r="CN65" i="25"/>
  <c r="CM65" i="25"/>
  <c r="CL65" i="25"/>
  <c r="CK65" i="25"/>
  <c r="CJ65" i="25"/>
  <c r="CI65" i="25"/>
  <c r="CH65" i="25"/>
  <c r="CG65" i="25"/>
  <c r="CF65" i="25"/>
  <c r="CE65" i="25"/>
  <c r="CD65" i="25"/>
  <c r="CC65" i="25"/>
  <c r="CB65" i="25"/>
  <c r="CA65" i="25"/>
  <c r="BZ65" i="25"/>
  <c r="BY65" i="25"/>
  <c r="BX65" i="25"/>
  <c r="BW65" i="25"/>
  <c r="BV65" i="25"/>
  <c r="BU65" i="25"/>
  <c r="BT65" i="25"/>
  <c r="BS65" i="25"/>
  <c r="BR65" i="25"/>
  <c r="BQ65" i="25"/>
  <c r="BP65" i="25"/>
  <c r="BO65" i="25"/>
  <c r="BN65" i="25"/>
  <c r="BM65" i="25"/>
  <c r="BL65" i="25"/>
  <c r="BK65" i="25"/>
  <c r="BJ65" i="25"/>
  <c r="BI65" i="25"/>
  <c r="BH65" i="25"/>
  <c r="BG65" i="25"/>
  <c r="CY64" i="25"/>
  <c r="CX64" i="25"/>
  <c r="CW64" i="25"/>
  <c r="CV64" i="25"/>
  <c r="CU64" i="25"/>
  <c r="CT64" i="25"/>
  <c r="CS64" i="25"/>
  <c r="CR64" i="25"/>
  <c r="CQ64" i="25"/>
  <c r="CP64" i="25"/>
  <c r="CO64" i="25"/>
  <c r="CN64" i="25"/>
  <c r="CM64" i="25"/>
  <c r="CL64" i="25"/>
  <c r="CK64" i="25"/>
  <c r="CJ64" i="25"/>
  <c r="CI64" i="25"/>
  <c r="CH64" i="25"/>
  <c r="CG64" i="25"/>
  <c r="CF64" i="25"/>
  <c r="CE64" i="25"/>
  <c r="CD64" i="25"/>
  <c r="CC64" i="25"/>
  <c r="CB64" i="25"/>
  <c r="CA64" i="25"/>
  <c r="BZ64" i="25"/>
  <c r="BY64" i="25"/>
  <c r="BX64" i="25"/>
  <c r="BW64" i="25"/>
  <c r="BV64" i="25"/>
  <c r="BU64" i="25"/>
  <c r="BT64" i="25"/>
  <c r="BS64" i="25"/>
  <c r="BR64" i="25"/>
  <c r="BQ64" i="25"/>
  <c r="BP64" i="25"/>
  <c r="BO64" i="25"/>
  <c r="BN64" i="25"/>
  <c r="BM64" i="25"/>
  <c r="BL64" i="25"/>
  <c r="BK64" i="25"/>
  <c r="BJ64" i="25"/>
  <c r="BI64" i="25"/>
  <c r="BH64" i="25"/>
  <c r="BG64" i="25"/>
  <c r="CY63" i="25"/>
  <c r="CX63" i="25"/>
  <c r="CW63" i="25"/>
  <c r="CV63" i="25"/>
  <c r="CU63" i="25"/>
  <c r="CT63" i="25"/>
  <c r="CS63" i="25"/>
  <c r="CR63" i="25"/>
  <c r="CQ63" i="25"/>
  <c r="CP63" i="25"/>
  <c r="CO63" i="25"/>
  <c r="CN63" i="25"/>
  <c r="CM63" i="25"/>
  <c r="CL63" i="25"/>
  <c r="CK63" i="25"/>
  <c r="CJ63" i="25"/>
  <c r="CI63" i="25"/>
  <c r="CH63" i="25"/>
  <c r="CG63" i="25"/>
  <c r="CF63" i="25"/>
  <c r="CE63" i="25"/>
  <c r="CD63" i="25"/>
  <c r="CC63" i="25"/>
  <c r="CB63" i="25"/>
  <c r="CA63" i="25"/>
  <c r="BZ63" i="25"/>
  <c r="BY63" i="25"/>
  <c r="BX63" i="25"/>
  <c r="BW63" i="25"/>
  <c r="BV63" i="25"/>
  <c r="BU63" i="25"/>
  <c r="BT63" i="25"/>
  <c r="BS63" i="25"/>
  <c r="BR63" i="25"/>
  <c r="BQ63" i="25"/>
  <c r="BP63" i="25"/>
  <c r="BO63" i="25"/>
  <c r="BN63" i="25"/>
  <c r="BM63" i="25"/>
  <c r="BL63" i="25"/>
  <c r="BK63" i="25"/>
  <c r="BJ63" i="25"/>
  <c r="BI63" i="25"/>
  <c r="BH63" i="25"/>
  <c r="BG63" i="25"/>
  <c r="CY33" i="25"/>
  <c r="CX33" i="25"/>
  <c r="CW33" i="25"/>
  <c r="CV33" i="25"/>
  <c r="CU33" i="25"/>
  <c r="CT33" i="25"/>
  <c r="CS33" i="25"/>
  <c r="CR33" i="25"/>
  <c r="CQ33" i="25"/>
  <c r="CP33" i="25"/>
  <c r="CO33" i="25"/>
  <c r="CN33" i="25"/>
  <c r="CM33" i="25"/>
  <c r="CL33" i="25"/>
  <c r="CK33" i="25"/>
  <c r="CJ33" i="25"/>
  <c r="CI33" i="25"/>
  <c r="CH33" i="25"/>
  <c r="CG33" i="25"/>
  <c r="CF33" i="25"/>
  <c r="CE33" i="25"/>
  <c r="CD33" i="25"/>
  <c r="CC33" i="25"/>
  <c r="CB33" i="25"/>
  <c r="CA33" i="25"/>
  <c r="BZ33" i="25"/>
  <c r="BY33" i="25"/>
  <c r="BX33" i="25"/>
  <c r="BW33" i="25"/>
  <c r="BV33" i="25"/>
  <c r="BU33" i="25"/>
  <c r="BT33" i="25"/>
  <c r="BS33" i="25"/>
  <c r="BR33" i="25"/>
  <c r="BQ33" i="25"/>
  <c r="BP33" i="25"/>
  <c r="BO33" i="25"/>
  <c r="BN33" i="25"/>
  <c r="BM33" i="25"/>
  <c r="BL33" i="25"/>
  <c r="BK33" i="25"/>
  <c r="BJ33" i="25"/>
  <c r="BI33" i="25"/>
  <c r="BH33" i="25"/>
  <c r="BG33" i="25"/>
  <c r="CY32" i="25"/>
  <c r="CX32" i="25"/>
  <c r="CW32" i="25"/>
  <c r="CV32" i="25"/>
  <c r="CU32" i="25"/>
  <c r="CT32" i="25"/>
  <c r="CS32" i="25"/>
  <c r="CR32" i="25"/>
  <c r="CQ32" i="25"/>
  <c r="CP32" i="25"/>
  <c r="CO32" i="25"/>
  <c r="CN32" i="25"/>
  <c r="CM32" i="25"/>
  <c r="CL32" i="25"/>
  <c r="CK32" i="25"/>
  <c r="CJ32" i="25"/>
  <c r="CI32" i="25"/>
  <c r="CH32" i="25"/>
  <c r="CG32" i="25"/>
  <c r="CF32" i="25"/>
  <c r="CE32" i="25"/>
  <c r="CD32" i="25"/>
  <c r="CC32" i="25"/>
  <c r="CB32" i="25"/>
  <c r="CA32" i="25"/>
  <c r="BZ32" i="25"/>
  <c r="BY32" i="25"/>
  <c r="BX32" i="25"/>
  <c r="BW32" i="25"/>
  <c r="BV32" i="25"/>
  <c r="BU32" i="25"/>
  <c r="BT32" i="25"/>
  <c r="BS32" i="25"/>
  <c r="BR32" i="25"/>
  <c r="BQ32" i="25"/>
  <c r="BP32" i="25"/>
  <c r="BO32" i="25"/>
  <c r="BN32" i="25"/>
  <c r="BM32" i="25"/>
  <c r="BL32" i="25"/>
  <c r="BK32" i="25"/>
  <c r="BJ32" i="25"/>
  <c r="BI32" i="25"/>
  <c r="BH32" i="25"/>
  <c r="BG32" i="25"/>
  <c r="CY31" i="25"/>
  <c r="CX31" i="25"/>
  <c r="CW31" i="25"/>
  <c r="CV31" i="25"/>
  <c r="CU31" i="25"/>
  <c r="CT31" i="25"/>
  <c r="CS31" i="25"/>
  <c r="CR31" i="25"/>
  <c r="CQ31" i="25"/>
  <c r="CP31" i="25"/>
  <c r="CO31" i="25"/>
  <c r="CN31" i="25"/>
  <c r="CM31" i="25"/>
  <c r="CL31" i="25"/>
  <c r="CK31" i="25"/>
  <c r="CJ31" i="25"/>
  <c r="CI31" i="25"/>
  <c r="CH31" i="25"/>
  <c r="CG31" i="25"/>
  <c r="CF31" i="25"/>
  <c r="CE31" i="25"/>
  <c r="CD31" i="25"/>
  <c r="CC31" i="25"/>
  <c r="CB31" i="25"/>
  <c r="CA31" i="25"/>
  <c r="BZ31" i="25"/>
  <c r="BY31" i="25"/>
  <c r="BX31" i="25"/>
  <c r="BW31" i="25"/>
  <c r="BV31" i="25"/>
  <c r="BU31" i="25"/>
  <c r="BT31" i="25"/>
  <c r="BS31" i="25"/>
  <c r="BR31" i="25"/>
  <c r="BQ31" i="25"/>
  <c r="BP31" i="25"/>
  <c r="BO31" i="25"/>
  <c r="BN31" i="25"/>
  <c r="BM31" i="25"/>
  <c r="BL31" i="25"/>
  <c r="BK31" i="25"/>
  <c r="BJ31" i="25"/>
  <c r="BI31" i="25"/>
  <c r="BH31" i="25"/>
  <c r="BG31" i="25"/>
  <c r="CY62" i="25"/>
  <c r="CX62" i="25"/>
  <c r="CW62" i="25"/>
  <c r="CV62" i="25"/>
  <c r="CU62" i="25"/>
  <c r="CT62" i="25"/>
  <c r="CS62" i="25"/>
  <c r="CR62" i="25"/>
  <c r="CQ62" i="25"/>
  <c r="CP62" i="25"/>
  <c r="CO62" i="25"/>
  <c r="CN62" i="25"/>
  <c r="CM62" i="25"/>
  <c r="CL62" i="25"/>
  <c r="CK62" i="25"/>
  <c r="CJ62" i="25"/>
  <c r="CI62" i="25"/>
  <c r="CH62" i="25"/>
  <c r="CG62" i="25"/>
  <c r="CF62" i="25"/>
  <c r="CE62" i="25"/>
  <c r="CD62" i="25"/>
  <c r="CC62" i="25"/>
  <c r="CB62" i="25"/>
  <c r="CA62" i="25"/>
  <c r="BZ62" i="25"/>
  <c r="BY62" i="25"/>
  <c r="BX62" i="25"/>
  <c r="BW62" i="25"/>
  <c r="BV62" i="25"/>
  <c r="BU62" i="25"/>
  <c r="BT62" i="25"/>
  <c r="BS62" i="25"/>
  <c r="BR62" i="25"/>
  <c r="BQ62" i="25"/>
  <c r="BP62" i="25"/>
  <c r="BO62" i="25"/>
  <c r="BN62" i="25"/>
  <c r="BM62" i="25"/>
  <c r="BL62" i="25"/>
  <c r="BK62" i="25"/>
  <c r="BJ62" i="25"/>
  <c r="BI62" i="25"/>
  <c r="BH62" i="25"/>
  <c r="BG62" i="25"/>
  <c r="CY61" i="25"/>
  <c r="CX61" i="25"/>
  <c r="CW61" i="25"/>
  <c r="CV61" i="25"/>
  <c r="CU61" i="25"/>
  <c r="CT61" i="25"/>
  <c r="CS61" i="25"/>
  <c r="CR61" i="25"/>
  <c r="CQ61" i="25"/>
  <c r="CP61" i="25"/>
  <c r="CO61" i="25"/>
  <c r="CN61" i="25"/>
  <c r="CM61" i="25"/>
  <c r="CL61" i="25"/>
  <c r="CK61" i="25"/>
  <c r="CJ61" i="25"/>
  <c r="CI61" i="25"/>
  <c r="CH61" i="25"/>
  <c r="CG61" i="25"/>
  <c r="CF61" i="25"/>
  <c r="CE61" i="25"/>
  <c r="CD61" i="25"/>
  <c r="CC61" i="25"/>
  <c r="CB61" i="25"/>
  <c r="CA61" i="25"/>
  <c r="BZ61" i="25"/>
  <c r="BY61" i="25"/>
  <c r="BX61" i="25"/>
  <c r="BW61" i="25"/>
  <c r="BV61" i="25"/>
  <c r="BU61" i="25"/>
  <c r="BT61" i="25"/>
  <c r="BS61" i="25"/>
  <c r="BR61" i="25"/>
  <c r="BQ61" i="25"/>
  <c r="BP61" i="25"/>
  <c r="BO61" i="25"/>
  <c r="BN61" i="25"/>
  <c r="BM61" i="25"/>
  <c r="BL61" i="25"/>
  <c r="BK61" i="25"/>
  <c r="BJ61" i="25"/>
  <c r="BI61" i="25"/>
  <c r="BH61" i="25"/>
  <c r="BG61" i="25"/>
  <c r="CY30" i="25"/>
  <c r="CX30" i="25"/>
  <c r="CW30" i="25"/>
  <c r="CV30" i="25"/>
  <c r="CU30" i="25"/>
  <c r="CT30" i="25"/>
  <c r="CS30" i="25"/>
  <c r="CR30" i="25"/>
  <c r="CQ30" i="25"/>
  <c r="CP30" i="25"/>
  <c r="CO30" i="25"/>
  <c r="CN30" i="25"/>
  <c r="CM30" i="25"/>
  <c r="CL30" i="25"/>
  <c r="CK30" i="25"/>
  <c r="CJ30" i="25"/>
  <c r="CI30" i="25"/>
  <c r="CH30" i="25"/>
  <c r="CG30" i="25"/>
  <c r="CF30" i="25"/>
  <c r="CE30" i="25"/>
  <c r="CD30" i="25"/>
  <c r="CC30" i="25"/>
  <c r="CB30" i="25"/>
  <c r="CA30" i="25"/>
  <c r="BZ30" i="25"/>
  <c r="BY30" i="25"/>
  <c r="BX30" i="25"/>
  <c r="BW30" i="25"/>
  <c r="BV30" i="25"/>
  <c r="BU30" i="25"/>
  <c r="BT30" i="25"/>
  <c r="BS30" i="25"/>
  <c r="BR30" i="25"/>
  <c r="BQ30" i="25"/>
  <c r="BP30" i="25"/>
  <c r="BO30" i="25"/>
  <c r="BN30" i="25"/>
  <c r="BM30" i="25"/>
  <c r="BL30" i="25"/>
  <c r="BK30" i="25"/>
  <c r="BJ30" i="25"/>
  <c r="BI30" i="25"/>
  <c r="BH30" i="25"/>
  <c r="BG30" i="25"/>
  <c r="CY29" i="25"/>
  <c r="CX29" i="25"/>
  <c r="CW29" i="25"/>
  <c r="CV29" i="25"/>
  <c r="CU29" i="25"/>
  <c r="CT29" i="25"/>
  <c r="CS29" i="25"/>
  <c r="CR29" i="25"/>
  <c r="CQ29" i="25"/>
  <c r="CP29" i="25"/>
  <c r="CO29" i="25"/>
  <c r="CN29" i="25"/>
  <c r="CM29" i="25"/>
  <c r="CL29" i="25"/>
  <c r="CK29" i="25"/>
  <c r="CJ29" i="25"/>
  <c r="CI29" i="25"/>
  <c r="CH29" i="25"/>
  <c r="CG29" i="25"/>
  <c r="CF29" i="25"/>
  <c r="CE29" i="25"/>
  <c r="CD29" i="25"/>
  <c r="CC29" i="25"/>
  <c r="CB29" i="25"/>
  <c r="CA29" i="25"/>
  <c r="BZ29" i="25"/>
  <c r="BY29" i="25"/>
  <c r="BX29" i="25"/>
  <c r="BW29" i="25"/>
  <c r="BV29" i="25"/>
  <c r="BU29" i="25"/>
  <c r="BT29" i="25"/>
  <c r="BS29" i="25"/>
  <c r="BR29" i="25"/>
  <c r="BQ29" i="25"/>
  <c r="BP29" i="25"/>
  <c r="BO29" i="25"/>
  <c r="BN29" i="25"/>
  <c r="BM29" i="25"/>
  <c r="BL29" i="25"/>
  <c r="BK29" i="25"/>
  <c r="BJ29" i="25"/>
  <c r="BI29" i="25"/>
  <c r="BH29" i="25"/>
  <c r="BG29" i="25"/>
  <c r="CY28" i="25"/>
  <c r="CX28" i="25"/>
  <c r="CW28" i="25"/>
  <c r="CV28" i="25"/>
  <c r="CU28" i="25"/>
  <c r="CT28" i="25"/>
  <c r="CS28" i="25"/>
  <c r="CR28" i="25"/>
  <c r="CQ28" i="25"/>
  <c r="CP28" i="25"/>
  <c r="CO28" i="25"/>
  <c r="CN28" i="25"/>
  <c r="CM28" i="25"/>
  <c r="CL28" i="25"/>
  <c r="CK28" i="25"/>
  <c r="CJ28" i="25"/>
  <c r="CI28" i="25"/>
  <c r="CH28" i="25"/>
  <c r="CG28" i="25"/>
  <c r="CF28" i="25"/>
  <c r="CE28" i="25"/>
  <c r="CD28" i="25"/>
  <c r="CC28" i="25"/>
  <c r="CB28" i="25"/>
  <c r="CA28" i="25"/>
  <c r="BZ28" i="25"/>
  <c r="BY28" i="25"/>
  <c r="BX28" i="25"/>
  <c r="BW28" i="25"/>
  <c r="BV28" i="25"/>
  <c r="BU28" i="25"/>
  <c r="BT28" i="25"/>
  <c r="BS28" i="25"/>
  <c r="BR28" i="25"/>
  <c r="BQ28" i="25"/>
  <c r="BP28" i="25"/>
  <c r="BO28" i="25"/>
  <c r="BN28" i="25"/>
  <c r="BM28" i="25"/>
  <c r="BL28" i="25"/>
  <c r="BK28" i="25"/>
  <c r="BJ28" i="25"/>
  <c r="BI28" i="25"/>
  <c r="BH28" i="25"/>
  <c r="BG28" i="25"/>
  <c r="CY27" i="25"/>
  <c r="CX27" i="25"/>
  <c r="CW27" i="25"/>
  <c r="CV27" i="25"/>
  <c r="CU27" i="25"/>
  <c r="CT27" i="25"/>
  <c r="CS27" i="25"/>
  <c r="CR27" i="25"/>
  <c r="CQ27" i="25"/>
  <c r="CP27" i="25"/>
  <c r="CO27" i="25"/>
  <c r="CN27" i="25"/>
  <c r="CM27" i="25"/>
  <c r="CL27" i="25"/>
  <c r="CK27" i="25"/>
  <c r="CJ27" i="25"/>
  <c r="CI27" i="25"/>
  <c r="CH27" i="25"/>
  <c r="CG27" i="25"/>
  <c r="CF27" i="25"/>
  <c r="CE27" i="25"/>
  <c r="CD27" i="25"/>
  <c r="CC27" i="25"/>
  <c r="CB27" i="25"/>
  <c r="CA27" i="25"/>
  <c r="BZ27" i="25"/>
  <c r="BY27" i="25"/>
  <c r="BX27" i="25"/>
  <c r="BW27" i="25"/>
  <c r="BV27" i="25"/>
  <c r="BU27" i="25"/>
  <c r="BT27" i="25"/>
  <c r="BS27" i="25"/>
  <c r="BR27" i="25"/>
  <c r="BQ27" i="25"/>
  <c r="BP27" i="25"/>
  <c r="BO27" i="25"/>
  <c r="BN27" i="25"/>
  <c r="BM27" i="25"/>
  <c r="BL27" i="25"/>
  <c r="BK27" i="25"/>
  <c r="BJ27" i="25"/>
  <c r="BI27" i="25"/>
  <c r="BH27" i="25"/>
  <c r="BG27" i="25"/>
  <c r="CY26" i="25"/>
  <c r="CX26" i="25"/>
  <c r="CW26" i="25"/>
  <c r="CV26" i="25"/>
  <c r="CU26" i="25"/>
  <c r="CT26" i="25"/>
  <c r="CS26" i="25"/>
  <c r="CR26" i="25"/>
  <c r="CQ26" i="25"/>
  <c r="CP26" i="25"/>
  <c r="CO26" i="25"/>
  <c r="CN26" i="25"/>
  <c r="CM26" i="25"/>
  <c r="CL26" i="25"/>
  <c r="CK26" i="25"/>
  <c r="CJ26" i="25"/>
  <c r="CI26" i="25"/>
  <c r="CH26" i="25"/>
  <c r="CG26" i="25"/>
  <c r="CF26" i="25"/>
  <c r="CE26" i="25"/>
  <c r="CD26" i="25"/>
  <c r="CC26" i="25"/>
  <c r="CB26" i="25"/>
  <c r="CA26" i="25"/>
  <c r="BZ26" i="25"/>
  <c r="BY26" i="25"/>
  <c r="BX26" i="25"/>
  <c r="BW26" i="25"/>
  <c r="BV26" i="25"/>
  <c r="BU26" i="25"/>
  <c r="BT26" i="25"/>
  <c r="BS26" i="25"/>
  <c r="BR26" i="25"/>
  <c r="BQ26" i="25"/>
  <c r="BP26" i="25"/>
  <c r="BO26" i="25"/>
  <c r="BN26" i="25"/>
  <c r="BM26" i="25"/>
  <c r="BL26" i="25"/>
  <c r="BK26" i="25"/>
  <c r="BJ26" i="25"/>
  <c r="BI26" i="25"/>
  <c r="BH26" i="25"/>
  <c r="BG26" i="25"/>
  <c r="CY60" i="25"/>
  <c r="CX60" i="25"/>
  <c r="CW60" i="25"/>
  <c r="CV60" i="25"/>
  <c r="CU60" i="25"/>
  <c r="CT60" i="25"/>
  <c r="CS60" i="25"/>
  <c r="CR60" i="25"/>
  <c r="CQ60" i="25"/>
  <c r="CP60" i="25"/>
  <c r="CO60" i="25"/>
  <c r="CN60" i="25"/>
  <c r="CM60" i="25"/>
  <c r="CL60" i="25"/>
  <c r="CK60" i="25"/>
  <c r="CJ60" i="25"/>
  <c r="CI60" i="25"/>
  <c r="CH60" i="25"/>
  <c r="CG60" i="25"/>
  <c r="CF60" i="25"/>
  <c r="CE60" i="25"/>
  <c r="CD60" i="25"/>
  <c r="CC60" i="25"/>
  <c r="CB60" i="25"/>
  <c r="CA60" i="25"/>
  <c r="BZ60" i="25"/>
  <c r="BY60" i="25"/>
  <c r="BX60" i="25"/>
  <c r="BW60" i="25"/>
  <c r="BV60" i="25"/>
  <c r="BU60" i="25"/>
  <c r="BT60" i="25"/>
  <c r="BS60" i="25"/>
  <c r="BR60" i="25"/>
  <c r="BQ60" i="25"/>
  <c r="BP60" i="25"/>
  <c r="BO60" i="25"/>
  <c r="BN60" i="25"/>
  <c r="BM60" i="25"/>
  <c r="BL60" i="25"/>
  <c r="BK60" i="25"/>
  <c r="BJ60" i="25"/>
  <c r="BI60" i="25"/>
  <c r="BH60" i="25"/>
  <c r="BG60" i="25"/>
  <c r="CY25" i="25"/>
  <c r="CX25" i="25"/>
  <c r="CW25" i="25"/>
  <c r="CV25" i="25"/>
  <c r="CU25" i="25"/>
  <c r="CT25" i="25"/>
  <c r="CS25" i="25"/>
  <c r="CR25" i="25"/>
  <c r="CQ25" i="25"/>
  <c r="CP25" i="25"/>
  <c r="CO25" i="25"/>
  <c r="CN25" i="25"/>
  <c r="CM25" i="25"/>
  <c r="CL25" i="25"/>
  <c r="CK25" i="25"/>
  <c r="CJ25" i="25"/>
  <c r="CI25" i="25"/>
  <c r="CH25" i="25"/>
  <c r="CG25" i="25"/>
  <c r="CF25" i="25"/>
  <c r="CE25" i="25"/>
  <c r="CD25" i="25"/>
  <c r="CC25" i="25"/>
  <c r="CB25" i="25"/>
  <c r="CA25" i="25"/>
  <c r="BZ25" i="25"/>
  <c r="BY25" i="25"/>
  <c r="BX25" i="25"/>
  <c r="BW25" i="25"/>
  <c r="BV25" i="25"/>
  <c r="BU25" i="25"/>
  <c r="BT25" i="25"/>
  <c r="BS25" i="25"/>
  <c r="BR25" i="25"/>
  <c r="BQ25" i="25"/>
  <c r="BP25" i="25"/>
  <c r="BO25" i="25"/>
  <c r="BN25" i="25"/>
  <c r="BM25" i="25"/>
  <c r="BL25" i="25"/>
  <c r="BK25" i="25"/>
  <c r="BJ25" i="25"/>
  <c r="BI25" i="25"/>
  <c r="BH25" i="25"/>
  <c r="BG25" i="25"/>
  <c r="CY24" i="25"/>
  <c r="CX24" i="25"/>
  <c r="CW24" i="25"/>
  <c r="CV24" i="25"/>
  <c r="CU24" i="25"/>
  <c r="CT24" i="25"/>
  <c r="CS24" i="25"/>
  <c r="CR24" i="25"/>
  <c r="CQ24" i="25"/>
  <c r="CP24" i="25"/>
  <c r="CO24" i="25"/>
  <c r="CN24" i="25"/>
  <c r="CM24" i="25"/>
  <c r="CL24" i="25"/>
  <c r="CK24" i="25"/>
  <c r="CJ24" i="25"/>
  <c r="CI24" i="25"/>
  <c r="CH24" i="25"/>
  <c r="CG24" i="25"/>
  <c r="CF24" i="25"/>
  <c r="CE24" i="25"/>
  <c r="CD24" i="25"/>
  <c r="CC24" i="25"/>
  <c r="CB24" i="25"/>
  <c r="CA24" i="25"/>
  <c r="BZ24" i="25"/>
  <c r="BY24" i="25"/>
  <c r="BX24" i="25"/>
  <c r="BW24" i="25"/>
  <c r="BV24" i="25"/>
  <c r="BU24" i="25"/>
  <c r="BT24" i="25"/>
  <c r="BS24" i="25"/>
  <c r="BR24" i="25"/>
  <c r="BQ24" i="25"/>
  <c r="BP24" i="25"/>
  <c r="BO24" i="25"/>
  <c r="BN24" i="25"/>
  <c r="BM24" i="25"/>
  <c r="BL24" i="25"/>
  <c r="BK24" i="25"/>
  <c r="BJ24" i="25"/>
  <c r="BI24" i="25"/>
  <c r="BH24" i="25"/>
  <c r="BG24" i="25"/>
  <c r="CY23" i="25"/>
  <c r="CX23" i="25"/>
  <c r="CW23" i="25"/>
  <c r="CV23" i="25"/>
  <c r="CU23" i="25"/>
  <c r="CT23" i="25"/>
  <c r="CS23" i="25"/>
  <c r="CR23" i="25"/>
  <c r="CQ23" i="25"/>
  <c r="CP23" i="25"/>
  <c r="CO23" i="25"/>
  <c r="CN23" i="25"/>
  <c r="CM23" i="25"/>
  <c r="CL23" i="25"/>
  <c r="CK23" i="25"/>
  <c r="CJ23" i="25"/>
  <c r="CI23" i="25"/>
  <c r="CH23" i="25"/>
  <c r="CG23" i="25"/>
  <c r="CF23" i="25"/>
  <c r="CE23" i="25"/>
  <c r="CD23" i="25"/>
  <c r="CC23" i="25"/>
  <c r="CB23" i="25"/>
  <c r="CA23" i="25"/>
  <c r="BZ23" i="25"/>
  <c r="BY23" i="25"/>
  <c r="BX23" i="25"/>
  <c r="BW23" i="25"/>
  <c r="BV23" i="25"/>
  <c r="BU23" i="25"/>
  <c r="BT23" i="25"/>
  <c r="BS23" i="25"/>
  <c r="BR23" i="25"/>
  <c r="BQ23" i="25"/>
  <c r="BP23" i="25"/>
  <c r="BO23" i="25"/>
  <c r="BN23" i="25"/>
  <c r="BM23" i="25"/>
  <c r="BL23" i="25"/>
  <c r="BK23" i="25"/>
  <c r="BJ23" i="25"/>
  <c r="BI23" i="25"/>
  <c r="BH23" i="25"/>
  <c r="BG23" i="25"/>
  <c r="CY22" i="25"/>
  <c r="CX22" i="25"/>
  <c r="CW22" i="25"/>
  <c r="CV22" i="25"/>
  <c r="CU22" i="25"/>
  <c r="CT22" i="25"/>
  <c r="CS22" i="25"/>
  <c r="CR22" i="25"/>
  <c r="CQ22" i="25"/>
  <c r="CP22" i="25"/>
  <c r="CO22" i="25"/>
  <c r="CN22" i="25"/>
  <c r="CM22" i="25"/>
  <c r="CL22" i="25"/>
  <c r="CK22" i="25"/>
  <c r="CJ22" i="25"/>
  <c r="CI22" i="25"/>
  <c r="CH22" i="25"/>
  <c r="CG22" i="25"/>
  <c r="CF22" i="25"/>
  <c r="CE22" i="25"/>
  <c r="CD22" i="25"/>
  <c r="CC22" i="25"/>
  <c r="CB22" i="25"/>
  <c r="CA22" i="25"/>
  <c r="BZ22" i="25"/>
  <c r="BY22" i="25"/>
  <c r="BX22" i="25"/>
  <c r="BW22" i="25"/>
  <c r="BV22" i="25"/>
  <c r="BU22" i="25"/>
  <c r="BT22" i="25"/>
  <c r="BS22" i="25"/>
  <c r="BR22" i="25"/>
  <c r="BQ22" i="25"/>
  <c r="BP22" i="25"/>
  <c r="BO22" i="25"/>
  <c r="BN22" i="25"/>
  <c r="BM22" i="25"/>
  <c r="BL22" i="25"/>
  <c r="BK22" i="25"/>
  <c r="BJ22" i="25"/>
  <c r="BI22" i="25"/>
  <c r="BH22" i="25"/>
  <c r="BG22" i="25"/>
  <c r="CY21" i="25"/>
  <c r="CX21" i="25"/>
  <c r="CW21" i="25"/>
  <c r="CV21" i="25"/>
  <c r="CU21" i="25"/>
  <c r="CT21" i="25"/>
  <c r="CS21" i="25"/>
  <c r="CR21" i="25"/>
  <c r="CQ21" i="25"/>
  <c r="CP21" i="25"/>
  <c r="CO21" i="25"/>
  <c r="CN21" i="25"/>
  <c r="CM21" i="25"/>
  <c r="CL21" i="25"/>
  <c r="CK21" i="25"/>
  <c r="CJ21" i="25"/>
  <c r="CI21" i="25"/>
  <c r="CH21" i="25"/>
  <c r="CG21" i="25"/>
  <c r="CF21" i="25"/>
  <c r="CE21" i="25"/>
  <c r="CD21" i="25"/>
  <c r="CC21" i="25"/>
  <c r="CB21" i="25"/>
  <c r="CA21" i="25"/>
  <c r="BZ21" i="25"/>
  <c r="BY21" i="25"/>
  <c r="BX21" i="25"/>
  <c r="BW21" i="25"/>
  <c r="BV21" i="25"/>
  <c r="BU21" i="25"/>
  <c r="BT21" i="25"/>
  <c r="BS21" i="25"/>
  <c r="BR21" i="25"/>
  <c r="BQ21" i="25"/>
  <c r="BP21" i="25"/>
  <c r="BO21" i="25"/>
  <c r="BN21" i="25"/>
  <c r="BM21" i="25"/>
  <c r="BL21" i="25"/>
  <c r="BK21" i="25"/>
  <c r="BJ21" i="25"/>
  <c r="BI21" i="25"/>
  <c r="BH21" i="25"/>
  <c r="BG21" i="25"/>
  <c r="CY20" i="25"/>
  <c r="CX20" i="25"/>
  <c r="CW20" i="25"/>
  <c r="CV20" i="25"/>
  <c r="CU20" i="25"/>
  <c r="CT20" i="25"/>
  <c r="CS20" i="25"/>
  <c r="CR20" i="25"/>
  <c r="CQ20" i="25"/>
  <c r="CP20" i="25"/>
  <c r="CO20" i="25"/>
  <c r="CN20" i="25"/>
  <c r="CM20" i="25"/>
  <c r="CL20" i="25"/>
  <c r="CK20" i="25"/>
  <c r="CJ20" i="25"/>
  <c r="CI20" i="25"/>
  <c r="CH20" i="25"/>
  <c r="CG20" i="25"/>
  <c r="CF20" i="25"/>
  <c r="CE20" i="25"/>
  <c r="CD20" i="25"/>
  <c r="CC20" i="25"/>
  <c r="CB20" i="25"/>
  <c r="CA20" i="25"/>
  <c r="BZ20" i="25"/>
  <c r="BY20" i="25"/>
  <c r="BX20" i="25"/>
  <c r="BW20" i="25"/>
  <c r="BV20" i="25"/>
  <c r="BU20" i="25"/>
  <c r="BT20" i="25"/>
  <c r="BS20" i="25"/>
  <c r="BR20" i="25"/>
  <c r="BQ20" i="25"/>
  <c r="BP20" i="25"/>
  <c r="BO20" i="25"/>
  <c r="BN20" i="25"/>
  <c r="BM20" i="25"/>
  <c r="BL20" i="25"/>
  <c r="BK20" i="25"/>
  <c r="BJ20" i="25"/>
  <c r="BI20" i="25"/>
  <c r="BH20" i="25"/>
  <c r="BG20" i="25"/>
  <c r="CY19" i="25"/>
  <c r="CX19" i="25"/>
  <c r="CW19" i="25"/>
  <c r="CV19" i="25"/>
  <c r="CU19" i="25"/>
  <c r="CT19" i="25"/>
  <c r="CS19" i="25"/>
  <c r="CR19" i="25"/>
  <c r="CQ19" i="25"/>
  <c r="CP19" i="25"/>
  <c r="CO19" i="25"/>
  <c r="CN19" i="25"/>
  <c r="CM19" i="25"/>
  <c r="CL19" i="25"/>
  <c r="CK19" i="25"/>
  <c r="CJ19" i="25"/>
  <c r="CI19" i="25"/>
  <c r="CH19" i="25"/>
  <c r="CG19" i="25"/>
  <c r="CF19" i="25"/>
  <c r="CE19" i="25"/>
  <c r="CD19" i="25"/>
  <c r="CC19" i="25"/>
  <c r="CB19" i="25"/>
  <c r="CA19" i="25"/>
  <c r="BZ19" i="25"/>
  <c r="BY19" i="25"/>
  <c r="BX19" i="25"/>
  <c r="BW19" i="25"/>
  <c r="BV19" i="25"/>
  <c r="BU19" i="25"/>
  <c r="BT19" i="25"/>
  <c r="BS19" i="25"/>
  <c r="BR19" i="25"/>
  <c r="BQ19" i="25"/>
  <c r="BP19" i="25"/>
  <c r="BO19" i="25"/>
  <c r="BN19" i="25"/>
  <c r="BM19" i="25"/>
  <c r="BL19" i="25"/>
  <c r="BK19" i="25"/>
  <c r="BJ19" i="25"/>
  <c r="BI19" i="25"/>
  <c r="BH19" i="25"/>
  <c r="BG19" i="25"/>
  <c r="CY18" i="25"/>
  <c r="CX18" i="25"/>
  <c r="CW18" i="25"/>
  <c r="CV18" i="25"/>
  <c r="CU18" i="25"/>
  <c r="CT18" i="25"/>
  <c r="CS18" i="25"/>
  <c r="CR18" i="25"/>
  <c r="CQ18" i="25"/>
  <c r="CP18" i="25"/>
  <c r="CO18" i="25"/>
  <c r="CN18" i="25"/>
  <c r="CM18" i="25"/>
  <c r="CL18" i="25"/>
  <c r="CK18" i="25"/>
  <c r="CJ18" i="25"/>
  <c r="CI18" i="25"/>
  <c r="CH18" i="25"/>
  <c r="CG18" i="25"/>
  <c r="CF18" i="25"/>
  <c r="CE18" i="25"/>
  <c r="CD18" i="25"/>
  <c r="CC18" i="25"/>
  <c r="CB18" i="25"/>
  <c r="CA18" i="25"/>
  <c r="BZ18" i="25"/>
  <c r="BY18" i="25"/>
  <c r="BX18" i="25"/>
  <c r="BW18" i="25"/>
  <c r="BV18" i="25"/>
  <c r="BU18" i="25"/>
  <c r="BT18" i="25"/>
  <c r="BS18" i="25"/>
  <c r="BR18" i="25"/>
  <c r="BQ18" i="25"/>
  <c r="BP18" i="25"/>
  <c r="BO18" i="25"/>
  <c r="BN18" i="25"/>
  <c r="BM18" i="25"/>
  <c r="BL18" i="25"/>
  <c r="BK18" i="25"/>
  <c r="BJ18" i="25"/>
  <c r="BI18" i="25"/>
  <c r="BH18" i="25"/>
  <c r="BG18" i="25"/>
  <c r="CY17" i="25"/>
  <c r="CX17" i="25"/>
  <c r="CW17" i="25"/>
  <c r="CV17" i="25"/>
  <c r="CU17" i="25"/>
  <c r="CT17" i="25"/>
  <c r="CS17" i="25"/>
  <c r="CR17" i="25"/>
  <c r="CQ17" i="25"/>
  <c r="CP17" i="25"/>
  <c r="CO17" i="25"/>
  <c r="CN17" i="25"/>
  <c r="CM17" i="25"/>
  <c r="CL17" i="25"/>
  <c r="CK17" i="25"/>
  <c r="CJ17" i="25"/>
  <c r="CI17" i="25"/>
  <c r="CH17" i="25"/>
  <c r="CG17" i="25"/>
  <c r="CF17" i="25"/>
  <c r="CE17" i="25"/>
  <c r="CD17" i="25"/>
  <c r="CC17" i="25"/>
  <c r="CB17" i="25"/>
  <c r="CA17" i="25"/>
  <c r="BZ17" i="25"/>
  <c r="BY17" i="25"/>
  <c r="BX17" i="25"/>
  <c r="BW17" i="25"/>
  <c r="BV17" i="25"/>
  <c r="BU17" i="25"/>
  <c r="BT17" i="25"/>
  <c r="BS17" i="25"/>
  <c r="BR17" i="25"/>
  <c r="BQ17" i="25"/>
  <c r="BP17" i="25"/>
  <c r="BO17" i="25"/>
  <c r="BN17" i="25"/>
  <c r="BM17" i="25"/>
  <c r="BL17" i="25"/>
  <c r="BK17" i="25"/>
  <c r="BJ17" i="25"/>
  <c r="BI17" i="25"/>
  <c r="BH17" i="25"/>
  <c r="BG17" i="25"/>
  <c r="CY16" i="25"/>
  <c r="CX16" i="25"/>
  <c r="CW16" i="25"/>
  <c r="CV16" i="25"/>
  <c r="CU16" i="25"/>
  <c r="CT16" i="25"/>
  <c r="CS16" i="25"/>
  <c r="CR16" i="25"/>
  <c r="CQ16" i="25"/>
  <c r="CP16" i="25"/>
  <c r="CO16" i="25"/>
  <c r="CN16" i="25"/>
  <c r="CM16" i="25"/>
  <c r="CL16" i="25"/>
  <c r="CK16" i="25"/>
  <c r="CJ16" i="25"/>
  <c r="CI16" i="25"/>
  <c r="CH16" i="25"/>
  <c r="CG16" i="25"/>
  <c r="CF16" i="25"/>
  <c r="CE16" i="25"/>
  <c r="CD16" i="25"/>
  <c r="CC16" i="25"/>
  <c r="CB16" i="25"/>
  <c r="CA16" i="25"/>
  <c r="BZ16" i="25"/>
  <c r="BY16" i="25"/>
  <c r="BX16" i="25"/>
  <c r="BW16" i="25"/>
  <c r="BV16" i="25"/>
  <c r="BU16" i="25"/>
  <c r="BT16" i="25"/>
  <c r="BS16" i="25"/>
  <c r="BR16" i="25"/>
  <c r="BQ16" i="25"/>
  <c r="BP16" i="25"/>
  <c r="BO16" i="25"/>
  <c r="BN16" i="25"/>
  <c r="BM16" i="25"/>
  <c r="BL16" i="25"/>
  <c r="BK16" i="25"/>
  <c r="BJ16" i="25"/>
  <c r="BI16" i="25"/>
  <c r="BH16" i="25"/>
  <c r="BG16" i="25"/>
  <c r="CY15" i="25"/>
  <c r="CX15" i="25"/>
  <c r="CW15" i="25"/>
  <c r="CV15" i="25"/>
  <c r="CU15" i="25"/>
  <c r="CT15" i="25"/>
  <c r="CS15" i="25"/>
  <c r="CR15" i="25"/>
  <c r="CQ15" i="25"/>
  <c r="CP15" i="25"/>
  <c r="CO15" i="25"/>
  <c r="CN15" i="25"/>
  <c r="CM15" i="25"/>
  <c r="CL15" i="25"/>
  <c r="CK15" i="25"/>
  <c r="CJ15" i="25"/>
  <c r="CI15" i="25"/>
  <c r="CH15" i="25"/>
  <c r="CG15" i="25"/>
  <c r="CF15" i="25"/>
  <c r="CE15" i="25"/>
  <c r="CD15" i="25"/>
  <c r="CC15" i="25"/>
  <c r="CB15" i="25"/>
  <c r="CA15" i="25"/>
  <c r="BZ15" i="25"/>
  <c r="BY15" i="25"/>
  <c r="BX15" i="25"/>
  <c r="BW15" i="25"/>
  <c r="BV15" i="25"/>
  <c r="BU15" i="25"/>
  <c r="BT15" i="25"/>
  <c r="BS15" i="25"/>
  <c r="BR15" i="25"/>
  <c r="BQ15" i="25"/>
  <c r="BP15" i="25"/>
  <c r="BO15" i="25"/>
  <c r="BN15" i="25"/>
  <c r="BM15" i="25"/>
  <c r="BL15" i="25"/>
  <c r="BK15" i="25"/>
  <c r="BJ15" i="25"/>
  <c r="BI15" i="25"/>
  <c r="BH15" i="25"/>
  <c r="BG15" i="25"/>
  <c r="CY14" i="25"/>
  <c r="CX14" i="25"/>
  <c r="CW14" i="25"/>
  <c r="CV14" i="25"/>
  <c r="CU14" i="25"/>
  <c r="CT14" i="25"/>
  <c r="CS14" i="25"/>
  <c r="CR14" i="25"/>
  <c r="CQ14" i="25"/>
  <c r="CP14" i="25"/>
  <c r="CO14" i="25"/>
  <c r="CN14" i="25"/>
  <c r="CM14" i="25"/>
  <c r="CL14" i="25"/>
  <c r="CK14" i="25"/>
  <c r="CJ14" i="25"/>
  <c r="CI14" i="25"/>
  <c r="CH14" i="25"/>
  <c r="CG14" i="25"/>
  <c r="CF14" i="25"/>
  <c r="CE14" i="25"/>
  <c r="CD14" i="25"/>
  <c r="CC14" i="25"/>
  <c r="CB14" i="25"/>
  <c r="CA14" i="25"/>
  <c r="BZ14" i="25"/>
  <c r="BY14" i="25"/>
  <c r="BX14" i="25"/>
  <c r="BW14" i="25"/>
  <c r="BV14" i="25"/>
  <c r="BU14" i="25"/>
  <c r="BT14" i="25"/>
  <c r="BS14" i="25"/>
  <c r="BR14" i="25"/>
  <c r="BQ14" i="25"/>
  <c r="BP14" i="25"/>
  <c r="BO14" i="25"/>
  <c r="BN14" i="25"/>
  <c r="BM14" i="25"/>
  <c r="BL14" i="25"/>
  <c r="BK14" i="25"/>
  <c r="BJ14" i="25"/>
  <c r="BI14" i="25"/>
  <c r="BH14" i="25"/>
  <c r="BG14" i="25"/>
  <c r="CY13" i="25"/>
  <c r="CX13" i="25"/>
  <c r="CW13" i="25"/>
  <c r="CV13" i="25"/>
  <c r="CU13" i="25"/>
  <c r="CT13" i="25"/>
  <c r="CS13" i="25"/>
  <c r="CR13" i="25"/>
  <c r="CQ13" i="25"/>
  <c r="CP13" i="25"/>
  <c r="CO13" i="25"/>
  <c r="CN13" i="25"/>
  <c r="CM13" i="25"/>
  <c r="CL13" i="25"/>
  <c r="CK13" i="25"/>
  <c r="CJ13" i="25"/>
  <c r="CI13" i="25"/>
  <c r="CH13" i="25"/>
  <c r="CG13" i="25"/>
  <c r="CF13" i="25"/>
  <c r="CE13" i="25"/>
  <c r="CD13" i="25"/>
  <c r="CC13" i="25"/>
  <c r="CB13" i="25"/>
  <c r="CA13" i="25"/>
  <c r="BZ13" i="25"/>
  <c r="BY13" i="25"/>
  <c r="BX13" i="25"/>
  <c r="BW13" i="25"/>
  <c r="BV13" i="25"/>
  <c r="BU13" i="25"/>
  <c r="BT13" i="25"/>
  <c r="BS13" i="25"/>
  <c r="BR13" i="25"/>
  <c r="BQ13" i="25"/>
  <c r="BP13" i="25"/>
  <c r="BO13" i="25"/>
  <c r="BN13" i="25"/>
  <c r="BM13" i="25"/>
  <c r="BL13" i="25"/>
  <c r="BK13" i="25"/>
  <c r="BJ13" i="25"/>
  <c r="BI13" i="25"/>
  <c r="BH13" i="25"/>
  <c r="BG13" i="25"/>
  <c r="CY12" i="25"/>
  <c r="CX12" i="25"/>
  <c r="CW12" i="25"/>
  <c r="CV12" i="25"/>
  <c r="CU12" i="25"/>
  <c r="CT12" i="25"/>
  <c r="CS12" i="25"/>
  <c r="CR12" i="25"/>
  <c r="CQ12" i="25"/>
  <c r="CP12" i="25"/>
  <c r="CO12" i="25"/>
  <c r="CN12" i="25"/>
  <c r="CM12" i="25"/>
  <c r="CL12" i="25"/>
  <c r="CK12" i="25"/>
  <c r="CJ12" i="25"/>
  <c r="CI12" i="25"/>
  <c r="CH12" i="25"/>
  <c r="CG12" i="25"/>
  <c r="CF12" i="25"/>
  <c r="CE12" i="25"/>
  <c r="CD12" i="25"/>
  <c r="CC12" i="25"/>
  <c r="CB12" i="25"/>
  <c r="CA12" i="25"/>
  <c r="BZ12" i="25"/>
  <c r="BY12" i="25"/>
  <c r="BX12" i="25"/>
  <c r="BW12" i="25"/>
  <c r="BV12" i="25"/>
  <c r="BU12" i="25"/>
  <c r="BT12" i="25"/>
  <c r="BS12" i="25"/>
  <c r="BR12" i="25"/>
  <c r="BQ12" i="25"/>
  <c r="BP12" i="25"/>
  <c r="BO12" i="25"/>
  <c r="BN12" i="25"/>
  <c r="BM12" i="25"/>
  <c r="BL12" i="25"/>
  <c r="BK12" i="25"/>
  <c r="BJ12" i="25"/>
  <c r="BI12" i="25"/>
  <c r="BH12" i="25"/>
  <c r="BG12" i="25"/>
  <c r="CY11" i="25"/>
  <c r="CX11" i="25"/>
  <c r="CW11" i="25"/>
  <c r="CV11" i="25"/>
  <c r="CU11" i="25"/>
  <c r="CT11" i="25"/>
  <c r="CS11" i="25"/>
  <c r="CR11" i="25"/>
  <c r="CQ11" i="25"/>
  <c r="CP11" i="25"/>
  <c r="CO11" i="25"/>
  <c r="CN11" i="25"/>
  <c r="CM11" i="25"/>
  <c r="CL11" i="25"/>
  <c r="CK11" i="25"/>
  <c r="CJ11" i="25"/>
  <c r="CI11" i="25"/>
  <c r="CH11" i="25"/>
  <c r="CG11" i="25"/>
  <c r="CF11" i="25"/>
  <c r="CE11" i="25"/>
  <c r="CD11" i="25"/>
  <c r="CC11" i="25"/>
  <c r="CB11" i="25"/>
  <c r="CA11" i="25"/>
  <c r="BZ11" i="25"/>
  <c r="BY11" i="25"/>
  <c r="BX11" i="25"/>
  <c r="BW11" i="25"/>
  <c r="BV11" i="25"/>
  <c r="BU11" i="25"/>
  <c r="BT11" i="25"/>
  <c r="BS11" i="25"/>
  <c r="BR11" i="25"/>
  <c r="BQ11" i="25"/>
  <c r="BP11" i="25"/>
  <c r="BO11" i="25"/>
  <c r="BN11" i="25"/>
  <c r="BM11" i="25"/>
  <c r="BL11" i="25"/>
  <c r="BK11" i="25"/>
  <c r="BJ11" i="25"/>
  <c r="BI11" i="25"/>
  <c r="BH11" i="25"/>
  <c r="BG11" i="25"/>
  <c r="CY10" i="25"/>
  <c r="CX10" i="25"/>
  <c r="CW10" i="25"/>
  <c r="CV10" i="25"/>
  <c r="CU10" i="25"/>
  <c r="CT10" i="25"/>
  <c r="CS10" i="25"/>
  <c r="CR10" i="25"/>
  <c r="CQ10" i="25"/>
  <c r="CP10" i="25"/>
  <c r="CO10" i="25"/>
  <c r="CN10" i="25"/>
  <c r="CM10" i="25"/>
  <c r="CL10" i="25"/>
  <c r="CK10" i="25"/>
  <c r="CJ10" i="25"/>
  <c r="CI10" i="25"/>
  <c r="CH10" i="25"/>
  <c r="CG10" i="25"/>
  <c r="CF10" i="25"/>
  <c r="CE10" i="25"/>
  <c r="CD10" i="25"/>
  <c r="CC10" i="25"/>
  <c r="CB10" i="25"/>
  <c r="CA10" i="25"/>
  <c r="BZ10" i="25"/>
  <c r="BY10" i="25"/>
  <c r="BX10" i="25"/>
  <c r="BW10" i="25"/>
  <c r="BV10" i="25"/>
  <c r="BU10" i="25"/>
  <c r="BT10" i="25"/>
  <c r="BS10" i="25"/>
  <c r="BR10" i="25"/>
  <c r="BQ10" i="25"/>
  <c r="BP10" i="25"/>
  <c r="BO10" i="25"/>
  <c r="BN10" i="25"/>
  <c r="BM10" i="25"/>
  <c r="BL10" i="25"/>
  <c r="BK10" i="25"/>
  <c r="BJ10" i="25"/>
  <c r="BI10" i="25"/>
  <c r="BH10" i="25"/>
  <c r="BG10" i="25"/>
  <c r="CY9" i="25"/>
  <c r="CX9" i="25"/>
  <c r="CW9" i="25"/>
  <c r="CV9" i="25"/>
  <c r="CU9" i="25"/>
  <c r="CT9" i="25"/>
  <c r="CS9" i="25"/>
  <c r="CR9" i="25"/>
  <c r="CQ9" i="25"/>
  <c r="CP9" i="25"/>
  <c r="CO9" i="25"/>
  <c r="CN9" i="25"/>
  <c r="CM9" i="25"/>
  <c r="CL9" i="25"/>
  <c r="CK9" i="25"/>
  <c r="CJ9" i="25"/>
  <c r="CI9" i="25"/>
  <c r="CH9" i="25"/>
  <c r="CG9" i="25"/>
  <c r="CF9" i="25"/>
  <c r="CE9" i="25"/>
  <c r="CD9" i="25"/>
  <c r="CC9" i="25"/>
  <c r="CB9" i="25"/>
  <c r="CA9" i="25"/>
  <c r="BZ9" i="25"/>
  <c r="BY9" i="25"/>
  <c r="BX9" i="25"/>
  <c r="BW9" i="25"/>
  <c r="BV9" i="25"/>
  <c r="BU9" i="25"/>
  <c r="BT9" i="25"/>
  <c r="BS9" i="25"/>
  <c r="BR9" i="25"/>
  <c r="BQ9" i="25"/>
  <c r="BP9" i="25"/>
  <c r="BO9" i="25"/>
  <c r="BN9" i="25"/>
  <c r="BM9" i="25"/>
  <c r="BL9" i="25"/>
  <c r="BK9" i="25"/>
  <c r="BJ9" i="25"/>
  <c r="BI9" i="25"/>
  <c r="BH9" i="25"/>
  <c r="BG9" i="25"/>
  <c r="CY8" i="25"/>
  <c r="CX8" i="25"/>
  <c r="CW8" i="25"/>
  <c r="CV8" i="25"/>
  <c r="CU8" i="25"/>
  <c r="CT8" i="25"/>
  <c r="CS8" i="25"/>
  <c r="CR8" i="25"/>
  <c r="CQ8" i="25"/>
  <c r="CP8" i="25"/>
  <c r="CO8" i="25"/>
  <c r="CN8" i="25"/>
  <c r="CM8" i="25"/>
  <c r="CL8" i="25"/>
  <c r="CK8" i="25"/>
  <c r="CJ8" i="25"/>
  <c r="CI8" i="25"/>
  <c r="CH8" i="25"/>
  <c r="CG8" i="25"/>
  <c r="CF8" i="25"/>
  <c r="CE8" i="25"/>
  <c r="CD8" i="25"/>
  <c r="CC8" i="25"/>
  <c r="CB8" i="25"/>
  <c r="CA8" i="25"/>
  <c r="BZ8" i="25"/>
  <c r="BY8" i="25"/>
  <c r="BX8" i="25"/>
  <c r="BW8" i="25"/>
  <c r="BV8" i="25"/>
  <c r="BU8" i="25"/>
  <c r="BT8" i="25"/>
  <c r="BS8" i="25"/>
  <c r="BR8" i="25"/>
  <c r="BQ8" i="25"/>
  <c r="BP8" i="25"/>
  <c r="BO8" i="25"/>
  <c r="BN8" i="25"/>
  <c r="BM8" i="25"/>
  <c r="BL8" i="25"/>
  <c r="BK8" i="25"/>
  <c r="BJ8" i="25"/>
  <c r="BI8" i="25"/>
  <c r="BH8" i="25"/>
  <c r="BG8" i="25"/>
  <c r="CY59" i="25"/>
  <c r="CX59" i="25"/>
  <c r="CW59" i="25"/>
  <c r="CV59" i="25"/>
  <c r="CU59" i="25"/>
  <c r="CT59" i="25"/>
  <c r="CS59" i="25"/>
  <c r="CR59" i="25"/>
  <c r="CQ59" i="25"/>
  <c r="CP59" i="25"/>
  <c r="CO59" i="25"/>
  <c r="CN59" i="25"/>
  <c r="CM59" i="25"/>
  <c r="CL59" i="25"/>
  <c r="CK59" i="25"/>
  <c r="CJ59" i="25"/>
  <c r="CI59" i="25"/>
  <c r="CH59" i="25"/>
  <c r="CG59" i="25"/>
  <c r="CF59" i="25"/>
  <c r="CE59" i="25"/>
  <c r="CD59" i="25"/>
  <c r="CC59" i="25"/>
  <c r="CB59" i="25"/>
  <c r="CA59" i="25"/>
  <c r="BZ59" i="25"/>
  <c r="BY59" i="25"/>
  <c r="BX59" i="25"/>
  <c r="BW59" i="25"/>
  <c r="BV59" i="25"/>
  <c r="BU59" i="25"/>
  <c r="BT59" i="25"/>
  <c r="BS59" i="25"/>
  <c r="BR59" i="25"/>
  <c r="BQ59" i="25"/>
  <c r="BP59" i="25"/>
  <c r="BO59" i="25"/>
  <c r="BN59" i="25"/>
  <c r="BM59" i="25"/>
  <c r="BL59" i="25"/>
  <c r="BK59" i="25"/>
  <c r="BJ59" i="25"/>
  <c r="BI59" i="25"/>
  <c r="BH59" i="25"/>
  <c r="BG59" i="25"/>
  <c r="CZ7" i="25"/>
  <c r="BG9" i="23"/>
  <c r="BH9" i="23"/>
  <c r="BI9" i="23"/>
  <c r="BJ9" i="23"/>
  <c r="BK9" i="23"/>
  <c r="BL9" i="23"/>
  <c r="BM9" i="23"/>
  <c r="BN9" i="23"/>
  <c r="BO9" i="23"/>
  <c r="BP9" i="23"/>
  <c r="BQ9" i="23"/>
  <c r="BR9" i="23"/>
  <c r="BS9" i="23"/>
  <c r="BT9" i="23"/>
  <c r="BU9" i="23"/>
  <c r="BV9" i="23"/>
  <c r="BW9" i="23"/>
  <c r="BX9" i="23"/>
  <c r="BY9" i="23"/>
  <c r="BZ9" i="23"/>
  <c r="CA9" i="23"/>
  <c r="CB9" i="23"/>
  <c r="CC9" i="23"/>
  <c r="CD9" i="23"/>
  <c r="CE9" i="23"/>
  <c r="CF9" i="23"/>
  <c r="CG9" i="23"/>
  <c r="CH9" i="23"/>
  <c r="CI9" i="23"/>
  <c r="CJ9" i="23"/>
  <c r="CK9" i="23"/>
  <c r="CL9" i="23"/>
  <c r="CM9" i="23"/>
  <c r="CN9" i="23"/>
  <c r="CO9" i="23"/>
  <c r="CP9" i="23"/>
  <c r="CQ9" i="23"/>
  <c r="CR9" i="23"/>
  <c r="CS9" i="23"/>
  <c r="CT9" i="23"/>
  <c r="CU9" i="23"/>
  <c r="CV9" i="23"/>
  <c r="CW9" i="23"/>
  <c r="CX9" i="23"/>
  <c r="CY9" i="23"/>
  <c r="BG10" i="23"/>
  <c r="BH10" i="23"/>
  <c r="BI10" i="23"/>
  <c r="BJ10" i="23"/>
  <c r="BK10" i="23"/>
  <c r="BL10" i="23"/>
  <c r="BM10" i="23"/>
  <c r="BN10" i="23"/>
  <c r="BO10" i="23"/>
  <c r="BP10" i="23"/>
  <c r="BQ10" i="23"/>
  <c r="BR10" i="23"/>
  <c r="BS10" i="23"/>
  <c r="BT10" i="23"/>
  <c r="BU10" i="23"/>
  <c r="BV10" i="23"/>
  <c r="BW10" i="23"/>
  <c r="BX10" i="23"/>
  <c r="BY10" i="23"/>
  <c r="BZ10" i="23"/>
  <c r="CA10" i="23"/>
  <c r="CB10" i="23"/>
  <c r="CC10" i="23"/>
  <c r="CD10" i="23"/>
  <c r="CE10" i="23"/>
  <c r="CF10" i="23"/>
  <c r="CG10" i="23"/>
  <c r="CH10" i="23"/>
  <c r="CI10" i="23"/>
  <c r="CJ10" i="23"/>
  <c r="CK10" i="23"/>
  <c r="CL10" i="23"/>
  <c r="CM10" i="23"/>
  <c r="CN10" i="23"/>
  <c r="CO10" i="23"/>
  <c r="CP10" i="23"/>
  <c r="CQ10" i="23"/>
  <c r="CR10" i="23"/>
  <c r="CS10" i="23"/>
  <c r="CT10" i="23"/>
  <c r="CU10" i="23"/>
  <c r="CV10" i="23"/>
  <c r="CW10" i="23"/>
  <c r="CX10" i="23"/>
  <c r="CY10" i="23"/>
  <c r="BG11" i="23"/>
  <c r="BH11" i="23"/>
  <c r="BI11" i="23"/>
  <c r="BJ11" i="23"/>
  <c r="BK11" i="23"/>
  <c r="BL11" i="23"/>
  <c r="BM11" i="23"/>
  <c r="BN11" i="23"/>
  <c r="BO11" i="23"/>
  <c r="BP11" i="23"/>
  <c r="BQ11" i="23"/>
  <c r="BR11" i="23"/>
  <c r="BS11" i="23"/>
  <c r="BT11" i="23"/>
  <c r="BU11" i="23"/>
  <c r="BV11" i="23"/>
  <c r="BW11" i="23"/>
  <c r="BX11" i="23"/>
  <c r="BY11" i="23"/>
  <c r="BZ11" i="23"/>
  <c r="CA11" i="23"/>
  <c r="CB11" i="23"/>
  <c r="CC11" i="23"/>
  <c r="CD11" i="23"/>
  <c r="CE11" i="23"/>
  <c r="CF11" i="23"/>
  <c r="CG11" i="23"/>
  <c r="CH11" i="23"/>
  <c r="CI11" i="23"/>
  <c r="CJ11" i="23"/>
  <c r="CK11" i="23"/>
  <c r="CL11" i="23"/>
  <c r="CM11" i="23"/>
  <c r="CN11" i="23"/>
  <c r="CO11" i="23"/>
  <c r="CP11" i="23"/>
  <c r="CQ11" i="23"/>
  <c r="CR11" i="23"/>
  <c r="CS11" i="23"/>
  <c r="CT11" i="23"/>
  <c r="CU11" i="23"/>
  <c r="CV11" i="23"/>
  <c r="CW11" i="23"/>
  <c r="CX11" i="23"/>
  <c r="CY11" i="23"/>
  <c r="BG12" i="23"/>
  <c r="BH12" i="23"/>
  <c r="BI12" i="23"/>
  <c r="BJ12" i="23"/>
  <c r="BK12" i="23"/>
  <c r="BL12" i="23"/>
  <c r="BM12" i="23"/>
  <c r="BN12" i="23"/>
  <c r="BO12" i="23"/>
  <c r="BP12" i="23"/>
  <c r="BQ12" i="23"/>
  <c r="BR12" i="23"/>
  <c r="BS12" i="23"/>
  <c r="BT12" i="23"/>
  <c r="BU12" i="23"/>
  <c r="BV12" i="23"/>
  <c r="BW12" i="23"/>
  <c r="BX12" i="23"/>
  <c r="BY12" i="23"/>
  <c r="BZ12" i="23"/>
  <c r="CA12" i="23"/>
  <c r="CB12" i="23"/>
  <c r="CC12" i="23"/>
  <c r="CD12" i="23"/>
  <c r="CE12" i="23"/>
  <c r="CF12" i="23"/>
  <c r="CG12" i="23"/>
  <c r="CH12" i="23"/>
  <c r="CI12" i="23"/>
  <c r="CJ12" i="23"/>
  <c r="CK12" i="23"/>
  <c r="CL12" i="23"/>
  <c r="CM12" i="23"/>
  <c r="CN12" i="23"/>
  <c r="CO12" i="23"/>
  <c r="CP12" i="23"/>
  <c r="CQ12" i="23"/>
  <c r="CR12" i="23"/>
  <c r="CS12" i="23"/>
  <c r="CT12" i="23"/>
  <c r="CU12" i="23"/>
  <c r="CV12" i="23"/>
  <c r="CW12" i="23"/>
  <c r="CX12" i="23"/>
  <c r="CY12" i="23"/>
  <c r="BG13" i="23"/>
  <c r="BH13" i="23"/>
  <c r="BI13" i="23"/>
  <c r="BJ13" i="23"/>
  <c r="BK13" i="23"/>
  <c r="BL13" i="23"/>
  <c r="BM13" i="23"/>
  <c r="BN13" i="23"/>
  <c r="BO13" i="23"/>
  <c r="BP13" i="23"/>
  <c r="BQ13" i="23"/>
  <c r="BR13" i="23"/>
  <c r="BS13" i="23"/>
  <c r="BT13" i="23"/>
  <c r="BU13" i="23"/>
  <c r="BV13" i="23"/>
  <c r="BW13" i="23"/>
  <c r="BX13" i="23"/>
  <c r="BY13" i="23"/>
  <c r="BZ13" i="23"/>
  <c r="CA13" i="23"/>
  <c r="CB13" i="23"/>
  <c r="CC13" i="23"/>
  <c r="CD13" i="23"/>
  <c r="CE13" i="23"/>
  <c r="CF13" i="23"/>
  <c r="CG13" i="23"/>
  <c r="CH13" i="23"/>
  <c r="CI13" i="23"/>
  <c r="CJ13" i="23"/>
  <c r="CK13" i="23"/>
  <c r="CL13" i="23"/>
  <c r="CM13" i="23"/>
  <c r="CN13" i="23"/>
  <c r="CO13" i="23"/>
  <c r="CP13" i="23"/>
  <c r="CQ13" i="23"/>
  <c r="CR13" i="23"/>
  <c r="CS13" i="23"/>
  <c r="CT13" i="23"/>
  <c r="CU13" i="23"/>
  <c r="CV13" i="23"/>
  <c r="CW13" i="23"/>
  <c r="CX13" i="23"/>
  <c r="CY13" i="23"/>
  <c r="BG14" i="23"/>
  <c r="BH14" i="23"/>
  <c r="BI14" i="23"/>
  <c r="BJ14" i="23"/>
  <c r="BK14" i="23"/>
  <c r="BL14" i="23"/>
  <c r="BM14" i="23"/>
  <c r="BN14" i="23"/>
  <c r="BO14" i="23"/>
  <c r="BP14" i="23"/>
  <c r="BQ14" i="23"/>
  <c r="BR14" i="23"/>
  <c r="BS14" i="23"/>
  <c r="BT14" i="23"/>
  <c r="BU14" i="23"/>
  <c r="BV14" i="23"/>
  <c r="BW14" i="23"/>
  <c r="BX14" i="23"/>
  <c r="BY14" i="23"/>
  <c r="BZ14" i="23"/>
  <c r="CA14" i="23"/>
  <c r="CB14" i="23"/>
  <c r="CC14" i="23"/>
  <c r="CD14" i="23"/>
  <c r="CE14" i="23"/>
  <c r="CF14" i="23"/>
  <c r="CG14" i="23"/>
  <c r="CH14" i="23"/>
  <c r="CI14" i="23"/>
  <c r="CJ14" i="23"/>
  <c r="CK14" i="23"/>
  <c r="CL14" i="23"/>
  <c r="CM14" i="23"/>
  <c r="CN14" i="23"/>
  <c r="CO14" i="23"/>
  <c r="CP14" i="23"/>
  <c r="CQ14" i="23"/>
  <c r="CR14" i="23"/>
  <c r="CS14" i="23"/>
  <c r="CT14" i="23"/>
  <c r="CU14" i="23"/>
  <c r="CV14" i="23"/>
  <c r="CW14" i="23"/>
  <c r="CX14" i="23"/>
  <c r="CY14" i="23"/>
  <c r="BG15" i="23"/>
  <c r="BH15" i="23"/>
  <c r="BI15" i="23"/>
  <c r="BJ15" i="23"/>
  <c r="BK15" i="23"/>
  <c r="BL15" i="23"/>
  <c r="BM15" i="23"/>
  <c r="BN15" i="23"/>
  <c r="BO15" i="23"/>
  <c r="BP15" i="23"/>
  <c r="BQ15" i="23"/>
  <c r="BR15" i="23"/>
  <c r="BS15" i="23"/>
  <c r="BT15" i="23"/>
  <c r="BU15" i="23"/>
  <c r="BV15" i="23"/>
  <c r="BW15" i="23"/>
  <c r="BX15" i="23"/>
  <c r="BY15" i="23"/>
  <c r="BZ15" i="23"/>
  <c r="CA15" i="23"/>
  <c r="CB15" i="23"/>
  <c r="CC15" i="23"/>
  <c r="CD15" i="23"/>
  <c r="CE15" i="23"/>
  <c r="CF15" i="23"/>
  <c r="CG15" i="23"/>
  <c r="CH15" i="23"/>
  <c r="CI15" i="23"/>
  <c r="CJ15" i="23"/>
  <c r="CK15" i="23"/>
  <c r="CL15" i="23"/>
  <c r="CM15" i="23"/>
  <c r="CN15" i="23"/>
  <c r="CO15" i="23"/>
  <c r="CP15" i="23"/>
  <c r="CQ15" i="23"/>
  <c r="CR15" i="23"/>
  <c r="CS15" i="23"/>
  <c r="CT15" i="23"/>
  <c r="CU15" i="23"/>
  <c r="CV15" i="23"/>
  <c r="CW15" i="23"/>
  <c r="CX15" i="23"/>
  <c r="CY15" i="23"/>
  <c r="BG16" i="23"/>
  <c r="BH16" i="23"/>
  <c r="BI16" i="23"/>
  <c r="BJ16" i="23"/>
  <c r="BK16" i="23"/>
  <c r="BL16" i="23"/>
  <c r="BM16" i="23"/>
  <c r="BN16" i="23"/>
  <c r="BO16" i="23"/>
  <c r="BP16" i="23"/>
  <c r="BQ16" i="23"/>
  <c r="BR16" i="23"/>
  <c r="BS16" i="23"/>
  <c r="BT16" i="23"/>
  <c r="BU16" i="23"/>
  <c r="BV16" i="23"/>
  <c r="BW16" i="23"/>
  <c r="BX16" i="23"/>
  <c r="BY16" i="23"/>
  <c r="BZ16" i="23"/>
  <c r="CA16" i="23"/>
  <c r="CB16" i="23"/>
  <c r="CC16" i="23"/>
  <c r="CD16" i="23"/>
  <c r="CE16" i="23"/>
  <c r="CF16" i="23"/>
  <c r="CG16" i="23"/>
  <c r="CH16" i="23"/>
  <c r="CI16" i="23"/>
  <c r="CJ16" i="23"/>
  <c r="CK16" i="23"/>
  <c r="CL16" i="23"/>
  <c r="CM16" i="23"/>
  <c r="CN16" i="23"/>
  <c r="CO16" i="23"/>
  <c r="CP16" i="23"/>
  <c r="CQ16" i="23"/>
  <c r="CR16" i="23"/>
  <c r="CS16" i="23"/>
  <c r="CT16" i="23"/>
  <c r="CU16" i="23"/>
  <c r="CV16" i="23"/>
  <c r="CW16" i="23"/>
  <c r="CX16" i="23"/>
  <c r="CY16" i="23"/>
  <c r="BG17" i="23"/>
  <c r="BH17" i="23"/>
  <c r="BI17" i="23"/>
  <c r="BJ17" i="23"/>
  <c r="BK17" i="23"/>
  <c r="BL17" i="23"/>
  <c r="BM17" i="23"/>
  <c r="BN17" i="23"/>
  <c r="BO17" i="23"/>
  <c r="BP17" i="23"/>
  <c r="BQ17" i="23"/>
  <c r="BR17" i="23"/>
  <c r="BS17" i="23"/>
  <c r="BT17" i="23"/>
  <c r="BU17" i="23"/>
  <c r="BV17" i="23"/>
  <c r="BW17" i="23"/>
  <c r="BX17" i="23"/>
  <c r="BY17" i="23"/>
  <c r="BZ17" i="23"/>
  <c r="CA17" i="23"/>
  <c r="CB17" i="23"/>
  <c r="CC17" i="23"/>
  <c r="CD17" i="23"/>
  <c r="CE17" i="23"/>
  <c r="CF17" i="23"/>
  <c r="CG17" i="23"/>
  <c r="CH17" i="23"/>
  <c r="CI17" i="23"/>
  <c r="CJ17" i="23"/>
  <c r="CK17" i="23"/>
  <c r="CL17" i="23"/>
  <c r="CM17" i="23"/>
  <c r="CN17" i="23"/>
  <c r="CO17" i="23"/>
  <c r="CP17" i="23"/>
  <c r="CQ17" i="23"/>
  <c r="CR17" i="23"/>
  <c r="CS17" i="23"/>
  <c r="CT17" i="23"/>
  <c r="CU17" i="23"/>
  <c r="CV17" i="23"/>
  <c r="CW17" i="23"/>
  <c r="CX17" i="23"/>
  <c r="CY17" i="23"/>
  <c r="BG18" i="23"/>
  <c r="BH18" i="23"/>
  <c r="BI18" i="23"/>
  <c r="BJ18" i="23"/>
  <c r="BK18" i="23"/>
  <c r="BL18" i="23"/>
  <c r="BM18" i="23"/>
  <c r="BN18" i="23"/>
  <c r="BO18" i="23"/>
  <c r="BP18" i="23"/>
  <c r="BQ18" i="23"/>
  <c r="BR18" i="23"/>
  <c r="BS18" i="23"/>
  <c r="BT18" i="23"/>
  <c r="BU18" i="23"/>
  <c r="BV18" i="23"/>
  <c r="BW18" i="23"/>
  <c r="BX18" i="23"/>
  <c r="BY18" i="23"/>
  <c r="BZ18" i="23"/>
  <c r="CA18" i="23"/>
  <c r="CB18" i="23"/>
  <c r="CC18" i="23"/>
  <c r="CD18" i="23"/>
  <c r="CE18" i="23"/>
  <c r="CF18" i="23"/>
  <c r="CG18" i="23"/>
  <c r="CH18" i="23"/>
  <c r="CI18" i="23"/>
  <c r="CJ18" i="23"/>
  <c r="CK18" i="23"/>
  <c r="CL18" i="23"/>
  <c r="CM18" i="23"/>
  <c r="CN18" i="23"/>
  <c r="CO18" i="23"/>
  <c r="CP18" i="23"/>
  <c r="CQ18" i="23"/>
  <c r="CR18" i="23"/>
  <c r="CS18" i="23"/>
  <c r="CT18" i="23"/>
  <c r="CU18" i="23"/>
  <c r="CV18" i="23"/>
  <c r="CW18" i="23"/>
  <c r="CX18" i="23"/>
  <c r="CY18" i="23"/>
  <c r="BG53" i="23"/>
  <c r="BH53" i="23"/>
  <c r="BI53" i="23"/>
  <c r="BJ53" i="23"/>
  <c r="BK53" i="23"/>
  <c r="BL53" i="23"/>
  <c r="BM53" i="23"/>
  <c r="BN53" i="23"/>
  <c r="BO53" i="23"/>
  <c r="BP53" i="23"/>
  <c r="BQ53" i="23"/>
  <c r="BR53" i="23"/>
  <c r="BS53" i="23"/>
  <c r="BT53" i="23"/>
  <c r="BU53" i="23"/>
  <c r="BV53" i="23"/>
  <c r="BW53" i="23"/>
  <c r="BX53" i="23"/>
  <c r="BY53" i="23"/>
  <c r="BZ53" i="23"/>
  <c r="CA53" i="23"/>
  <c r="CB53" i="23"/>
  <c r="CC53" i="23"/>
  <c r="CD53" i="23"/>
  <c r="CE53" i="23"/>
  <c r="CF53" i="23"/>
  <c r="CG53" i="23"/>
  <c r="CH53" i="23"/>
  <c r="CI53" i="23"/>
  <c r="CJ53" i="23"/>
  <c r="CK53" i="23"/>
  <c r="CL53" i="23"/>
  <c r="CM53" i="23"/>
  <c r="CN53" i="23"/>
  <c r="CO53" i="23"/>
  <c r="CP53" i="23"/>
  <c r="CQ53" i="23"/>
  <c r="CR53" i="23"/>
  <c r="CS53" i="23"/>
  <c r="CT53" i="23"/>
  <c r="CU53" i="23"/>
  <c r="CV53" i="23"/>
  <c r="CW53" i="23"/>
  <c r="CX53" i="23"/>
  <c r="CY53" i="23"/>
  <c r="BG54" i="23"/>
  <c r="BH54" i="23"/>
  <c r="BI54" i="23"/>
  <c r="BJ54" i="23"/>
  <c r="BK54" i="23"/>
  <c r="BL54" i="23"/>
  <c r="BM54" i="23"/>
  <c r="BN54" i="23"/>
  <c r="BO54" i="23"/>
  <c r="BP54" i="23"/>
  <c r="BQ54" i="23"/>
  <c r="BR54" i="23"/>
  <c r="BS54" i="23"/>
  <c r="BT54" i="23"/>
  <c r="BU54" i="23"/>
  <c r="BV54" i="23"/>
  <c r="BW54" i="23"/>
  <c r="BX54" i="23"/>
  <c r="BY54" i="23"/>
  <c r="BZ54" i="23"/>
  <c r="CA54" i="23"/>
  <c r="CB54" i="23"/>
  <c r="CC54" i="23"/>
  <c r="CD54" i="23"/>
  <c r="CE54" i="23"/>
  <c r="CF54" i="23"/>
  <c r="CG54" i="23"/>
  <c r="CH54" i="23"/>
  <c r="CI54" i="23"/>
  <c r="CJ54" i="23"/>
  <c r="CK54" i="23"/>
  <c r="CL54" i="23"/>
  <c r="CM54" i="23"/>
  <c r="CN54" i="23"/>
  <c r="CO54" i="23"/>
  <c r="CP54" i="23"/>
  <c r="CQ54" i="23"/>
  <c r="CR54" i="23"/>
  <c r="CS54" i="23"/>
  <c r="CT54" i="23"/>
  <c r="CU54" i="23"/>
  <c r="CV54" i="23"/>
  <c r="CW54" i="23"/>
  <c r="CX54" i="23"/>
  <c r="CY54" i="23"/>
  <c r="BG19" i="23"/>
  <c r="BH19" i="23"/>
  <c r="BI19" i="23"/>
  <c r="BJ19" i="23"/>
  <c r="BK19" i="23"/>
  <c r="BL19" i="23"/>
  <c r="BM19" i="23"/>
  <c r="BN19" i="23"/>
  <c r="BO19" i="23"/>
  <c r="BP19" i="23"/>
  <c r="BQ19" i="23"/>
  <c r="BR19" i="23"/>
  <c r="BS19" i="23"/>
  <c r="BT19" i="23"/>
  <c r="BU19" i="23"/>
  <c r="BV19" i="23"/>
  <c r="BW19" i="23"/>
  <c r="BX19" i="23"/>
  <c r="BY19" i="23"/>
  <c r="BZ19" i="23"/>
  <c r="CA19" i="23"/>
  <c r="CB19" i="23"/>
  <c r="CC19" i="23"/>
  <c r="CD19" i="23"/>
  <c r="CE19" i="23"/>
  <c r="CF19" i="23"/>
  <c r="CG19" i="23"/>
  <c r="CH19" i="23"/>
  <c r="CI19" i="23"/>
  <c r="CJ19" i="23"/>
  <c r="CK19" i="23"/>
  <c r="CL19" i="23"/>
  <c r="CM19" i="23"/>
  <c r="CN19" i="23"/>
  <c r="CO19" i="23"/>
  <c r="CP19" i="23"/>
  <c r="CQ19" i="23"/>
  <c r="CR19" i="23"/>
  <c r="CS19" i="23"/>
  <c r="CT19" i="23"/>
  <c r="CU19" i="23"/>
  <c r="CV19" i="23"/>
  <c r="CW19" i="23"/>
  <c r="CX19" i="23"/>
  <c r="CY19" i="23"/>
  <c r="BG20" i="23"/>
  <c r="BH20" i="23"/>
  <c r="BI20" i="23"/>
  <c r="BJ20" i="23"/>
  <c r="BK20" i="23"/>
  <c r="BL20" i="23"/>
  <c r="BM20" i="23"/>
  <c r="BN20" i="23"/>
  <c r="BO20" i="23"/>
  <c r="BP20" i="23"/>
  <c r="BQ20" i="23"/>
  <c r="BR20" i="23"/>
  <c r="BS20" i="23"/>
  <c r="BT20" i="23"/>
  <c r="BU20" i="23"/>
  <c r="BV20" i="23"/>
  <c r="BW20" i="23"/>
  <c r="BX20" i="23"/>
  <c r="BY20" i="23"/>
  <c r="BZ20" i="23"/>
  <c r="CA20" i="23"/>
  <c r="CB20" i="23"/>
  <c r="CC20" i="23"/>
  <c r="CD20" i="23"/>
  <c r="CE20" i="23"/>
  <c r="CF20" i="23"/>
  <c r="CG20" i="23"/>
  <c r="CH20" i="23"/>
  <c r="CI20" i="23"/>
  <c r="CJ20" i="23"/>
  <c r="CK20" i="23"/>
  <c r="CL20" i="23"/>
  <c r="CM20" i="23"/>
  <c r="CN20" i="23"/>
  <c r="CO20" i="23"/>
  <c r="CP20" i="23"/>
  <c r="CQ20" i="23"/>
  <c r="CR20" i="23"/>
  <c r="CS20" i="23"/>
  <c r="CT20" i="23"/>
  <c r="CU20" i="23"/>
  <c r="CV20" i="23"/>
  <c r="CW20" i="23"/>
  <c r="CX20" i="23"/>
  <c r="CY20" i="23"/>
  <c r="BG21" i="23"/>
  <c r="BH21" i="23"/>
  <c r="BI21" i="23"/>
  <c r="BJ21" i="23"/>
  <c r="BK21" i="23"/>
  <c r="BL21" i="23"/>
  <c r="BM21" i="23"/>
  <c r="BN21" i="23"/>
  <c r="BO21" i="23"/>
  <c r="BP21" i="23"/>
  <c r="BQ21" i="23"/>
  <c r="BR21" i="23"/>
  <c r="BS21" i="23"/>
  <c r="BT21" i="23"/>
  <c r="BU21" i="23"/>
  <c r="BV21" i="23"/>
  <c r="BW21" i="23"/>
  <c r="BX21" i="23"/>
  <c r="BY21" i="23"/>
  <c r="BZ21" i="23"/>
  <c r="CA21" i="23"/>
  <c r="CB21" i="23"/>
  <c r="CC21" i="23"/>
  <c r="CD21" i="23"/>
  <c r="CE21" i="23"/>
  <c r="CF21" i="23"/>
  <c r="CG21" i="23"/>
  <c r="CH21" i="23"/>
  <c r="CI21" i="23"/>
  <c r="CJ21" i="23"/>
  <c r="CK21" i="23"/>
  <c r="CL21" i="23"/>
  <c r="CM21" i="23"/>
  <c r="CN21" i="23"/>
  <c r="CO21" i="23"/>
  <c r="CP21" i="23"/>
  <c r="CQ21" i="23"/>
  <c r="CR21" i="23"/>
  <c r="CS21" i="23"/>
  <c r="CT21" i="23"/>
  <c r="CU21" i="23"/>
  <c r="CV21" i="23"/>
  <c r="CW21" i="23"/>
  <c r="CX21" i="23"/>
  <c r="CY21" i="23"/>
  <c r="BG22" i="23"/>
  <c r="BH22" i="23"/>
  <c r="BI22" i="23"/>
  <c r="BJ22" i="23"/>
  <c r="BK22" i="23"/>
  <c r="BL22" i="23"/>
  <c r="BM22" i="23"/>
  <c r="BN22" i="23"/>
  <c r="BO22" i="23"/>
  <c r="BP22" i="23"/>
  <c r="BQ22" i="23"/>
  <c r="BR22" i="23"/>
  <c r="BS22" i="23"/>
  <c r="BT22" i="23"/>
  <c r="BU22" i="23"/>
  <c r="BV22" i="23"/>
  <c r="BW22" i="23"/>
  <c r="BX22" i="23"/>
  <c r="BY22" i="23"/>
  <c r="BZ22" i="23"/>
  <c r="CA22" i="23"/>
  <c r="CB22" i="23"/>
  <c r="CC22" i="23"/>
  <c r="CD22" i="23"/>
  <c r="CE22" i="23"/>
  <c r="CF22" i="23"/>
  <c r="CG22" i="23"/>
  <c r="CH22" i="23"/>
  <c r="CI22" i="23"/>
  <c r="CJ22" i="23"/>
  <c r="CK22" i="23"/>
  <c r="CL22" i="23"/>
  <c r="CM22" i="23"/>
  <c r="CN22" i="23"/>
  <c r="CO22" i="23"/>
  <c r="CP22" i="23"/>
  <c r="CQ22" i="23"/>
  <c r="CR22" i="23"/>
  <c r="CS22" i="23"/>
  <c r="CT22" i="23"/>
  <c r="CU22" i="23"/>
  <c r="CV22" i="23"/>
  <c r="CW22" i="23"/>
  <c r="CX22" i="23"/>
  <c r="CY22" i="23"/>
  <c r="BG23" i="23"/>
  <c r="BH23" i="23"/>
  <c r="BI23" i="23"/>
  <c r="BJ23" i="23"/>
  <c r="BK23" i="23"/>
  <c r="BL23" i="23"/>
  <c r="BM23" i="23"/>
  <c r="BN23" i="23"/>
  <c r="BO23" i="23"/>
  <c r="BP23" i="23"/>
  <c r="BQ23" i="23"/>
  <c r="BR23" i="23"/>
  <c r="BS23" i="23"/>
  <c r="BT23" i="23"/>
  <c r="BU23" i="23"/>
  <c r="BV23" i="23"/>
  <c r="BW23" i="23"/>
  <c r="BX23" i="23"/>
  <c r="BY23" i="23"/>
  <c r="BZ23" i="23"/>
  <c r="CA23" i="23"/>
  <c r="CB23" i="23"/>
  <c r="CC23" i="23"/>
  <c r="CD23" i="23"/>
  <c r="CE23" i="23"/>
  <c r="CF23" i="23"/>
  <c r="CG23" i="23"/>
  <c r="CH23" i="23"/>
  <c r="CI23" i="23"/>
  <c r="CJ23" i="23"/>
  <c r="CK23" i="23"/>
  <c r="CL23" i="23"/>
  <c r="CM23" i="23"/>
  <c r="CN23" i="23"/>
  <c r="CO23" i="23"/>
  <c r="CP23" i="23"/>
  <c r="CQ23" i="23"/>
  <c r="CR23" i="23"/>
  <c r="CS23" i="23"/>
  <c r="CT23" i="23"/>
  <c r="CU23" i="23"/>
  <c r="CV23" i="23"/>
  <c r="CW23" i="23"/>
  <c r="CX23" i="23"/>
  <c r="CY23" i="23"/>
  <c r="BG24" i="23"/>
  <c r="BH24" i="23"/>
  <c r="BI24" i="23"/>
  <c r="BJ24" i="23"/>
  <c r="BK24" i="23"/>
  <c r="BL24" i="23"/>
  <c r="BM24" i="23"/>
  <c r="BN24" i="23"/>
  <c r="BO24" i="23"/>
  <c r="BP24" i="23"/>
  <c r="BQ24" i="23"/>
  <c r="BR24" i="23"/>
  <c r="BS24" i="23"/>
  <c r="BT24" i="23"/>
  <c r="BU24" i="23"/>
  <c r="BV24" i="23"/>
  <c r="BW24" i="23"/>
  <c r="BX24" i="23"/>
  <c r="BY24" i="23"/>
  <c r="BZ24" i="23"/>
  <c r="CA24" i="23"/>
  <c r="CB24" i="23"/>
  <c r="CC24" i="23"/>
  <c r="CD24" i="23"/>
  <c r="CE24" i="23"/>
  <c r="CF24" i="23"/>
  <c r="CG24" i="23"/>
  <c r="CH24" i="23"/>
  <c r="CI24" i="23"/>
  <c r="CJ24" i="23"/>
  <c r="CK24" i="23"/>
  <c r="CL24" i="23"/>
  <c r="CM24" i="23"/>
  <c r="CN24" i="23"/>
  <c r="CO24" i="23"/>
  <c r="CP24" i="23"/>
  <c r="CQ24" i="23"/>
  <c r="CR24" i="23"/>
  <c r="CS24" i="23"/>
  <c r="CT24" i="23"/>
  <c r="CU24" i="23"/>
  <c r="CV24" i="23"/>
  <c r="CW24" i="23"/>
  <c r="CX24" i="23"/>
  <c r="CY24" i="23"/>
  <c r="BG25" i="23"/>
  <c r="BH25" i="23"/>
  <c r="BI25" i="23"/>
  <c r="BJ25" i="23"/>
  <c r="BK25" i="23"/>
  <c r="BL25" i="23"/>
  <c r="BM25" i="23"/>
  <c r="BN25" i="23"/>
  <c r="BO25" i="23"/>
  <c r="BP25" i="23"/>
  <c r="BQ25" i="23"/>
  <c r="BR25" i="23"/>
  <c r="BS25" i="23"/>
  <c r="BT25" i="23"/>
  <c r="BU25" i="23"/>
  <c r="BV25" i="23"/>
  <c r="BW25" i="23"/>
  <c r="BX25" i="23"/>
  <c r="BY25" i="23"/>
  <c r="BZ25" i="23"/>
  <c r="CA25" i="23"/>
  <c r="CB25" i="23"/>
  <c r="CC25" i="23"/>
  <c r="CD25" i="23"/>
  <c r="CE25" i="23"/>
  <c r="CF25" i="23"/>
  <c r="CG25" i="23"/>
  <c r="CH25" i="23"/>
  <c r="CI25" i="23"/>
  <c r="CJ25" i="23"/>
  <c r="CK25" i="23"/>
  <c r="CL25" i="23"/>
  <c r="CM25" i="23"/>
  <c r="CN25" i="23"/>
  <c r="CO25" i="23"/>
  <c r="CP25" i="23"/>
  <c r="CQ25" i="23"/>
  <c r="CR25" i="23"/>
  <c r="CS25" i="23"/>
  <c r="CT25" i="23"/>
  <c r="CU25" i="23"/>
  <c r="CV25" i="23"/>
  <c r="CW25" i="23"/>
  <c r="CX25" i="23"/>
  <c r="CY25" i="23"/>
  <c r="BG26" i="23"/>
  <c r="BH26" i="23"/>
  <c r="BI26" i="23"/>
  <c r="BJ26" i="23"/>
  <c r="BK26" i="23"/>
  <c r="BL26" i="23"/>
  <c r="BM26" i="23"/>
  <c r="BN26" i="23"/>
  <c r="BO26" i="23"/>
  <c r="BP26" i="23"/>
  <c r="BQ26" i="23"/>
  <c r="BR26" i="23"/>
  <c r="BS26" i="23"/>
  <c r="BT26" i="23"/>
  <c r="BU26" i="23"/>
  <c r="BV26" i="23"/>
  <c r="BW26" i="23"/>
  <c r="BX26" i="23"/>
  <c r="BY26" i="23"/>
  <c r="BZ26" i="23"/>
  <c r="CA26" i="23"/>
  <c r="CB26" i="23"/>
  <c r="CC26" i="23"/>
  <c r="CD26" i="23"/>
  <c r="CE26" i="23"/>
  <c r="CF26" i="23"/>
  <c r="CG26" i="23"/>
  <c r="CH26" i="23"/>
  <c r="CI26" i="23"/>
  <c r="CJ26" i="23"/>
  <c r="CK26" i="23"/>
  <c r="CL26" i="23"/>
  <c r="CM26" i="23"/>
  <c r="CN26" i="23"/>
  <c r="CO26" i="23"/>
  <c r="CP26" i="23"/>
  <c r="CQ26" i="23"/>
  <c r="CR26" i="23"/>
  <c r="CS26" i="23"/>
  <c r="CT26" i="23"/>
  <c r="CU26" i="23"/>
  <c r="CV26" i="23"/>
  <c r="CW26" i="23"/>
  <c r="CX26" i="23"/>
  <c r="CY26" i="23"/>
  <c r="BG27" i="23"/>
  <c r="BH27" i="23"/>
  <c r="BI27" i="23"/>
  <c r="BJ27" i="23"/>
  <c r="BK27" i="23"/>
  <c r="BL27" i="23"/>
  <c r="BM27" i="23"/>
  <c r="BN27" i="23"/>
  <c r="BO27" i="23"/>
  <c r="BP27" i="23"/>
  <c r="BQ27" i="23"/>
  <c r="BR27" i="23"/>
  <c r="BS27" i="23"/>
  <c r="BT27" i="23"/>
  <c r="BU27" i="23"/>
  <c r="BV27" i="23"/>
  <c r="BW27" i="23"/>
  <c r="BX27" i="23"/>
  <c r="BY27" i="23"/>
  <c r="BZ27" i="23"/>
  <c r="CA27" i="23"/>
  <c r="CB27" i="23"/>
  <c r="CC27" i="23"/>
  <c r="CD27" i="23"/>
  <c r="CE27" i="23"/>
  <c r="CF27" i="23"/>
  <c r="CG27" i="23"/>
  <c r="CH27" i="23"/>
  <c r="CI27" i="23"/>
  <c r="CJ27" i="23"/>
  <c r="CK27" i="23"/>
  <c r="CL27" i="23"/>
  <c r="CM27" i="23"/>
  <c r="CN27" i="23"/>
  <c r="CO27" i="23"/>
  <c r="CP27" i="23"/>
  <c r="CQ27" i="23"/>
  <c r="CR27" i="23"/>
  <c r="CS27" i="23"/>
  <c r="CT27" i="23"/>
  <c r="CU27" i="23"/>
  <c r="CV27" i="23"/>
  <c r="CW27" i="23"/>
  <c r="CX27" i="23"/>
  <c r="CY27" i="23"/>
  <c r="BG28" i="23"/>
  <c r="BH28" i="23"/>
  <c r="BI28" i="23"/>
  <c r="BJ28" i="23"/>
  <c r="BK28" i="23"/>
  <c r="BL28" i="23"/>
  <c r="BM28" i="23"/>
  <c r="BN28" i="23"/>
  <c r="BO28" i="23"/>
  <c r="BP28" i="23"/>
  <c r="BQ28" i="23"/>
  <c r="BR28" i="23"/>
  <c r="BS28" i="23"/>
  <c r="BT28" i="23"/>
  <c r="BU28" i="23"/>
  <c r="BV28" i="23"/>
  <c r="BW28" i="23"/>
  <c r="BX28" i="23"/>
  <c r="BY28" i="23"/>
  <c r="BZ28" i="23"/>
  <c r="CA28" i="23"/>
  <c r="CB28" i="23"/>
  <c r="CC28" i="23"/>
  <c r="CD28" i="23"/>
  <c r="CE28" i="23"/>
  <c r="CF28" i="23"/>
  <c r="CG28" i="23"/>
  <c r="CH28" i="23"/>
  <c r="CI28" i="23"/>
  <c r="CJ28" i="23"/>
  <c r="CK28" i="23"/>
  <c r="CL28" i="23"/>
  <c r="CM28" i="23"/>
  <c r="CN28" i="23"/>
  <c r="CO28" i="23"/>
  <c r="CP28" i="23"/>
  <c r="CQ28" i="23"/>
  <c r="CR28" i="23"/>
  <c r="CS28" i="23"/>
  <c r="CT28" i="23"/>
  <c r="CU28" i="23"/>
  <c r="CV28" i="23"/>
  <c r="CW28" i="23"/>
  <c r="CX28" i="23"/>
  <c r="CY28" i="23"/>
  <c r="BG29" i="23"/>
  <c r="BH29" i="23"/>
  <c r="BI29" i="23"/>
  <c r="BJ29" i="23"/>
  <c r="BK29" i="23"/>
  <c r="BL29" i="23"/>
  <c r="BM29" i="23"/>
  <c r="BN29" i="23"/>
  <c r="BO29" i="23"/>
  <c r="BP29" i="23"/>
  <c r="BQ29" i="23"/>
  <c r="BR29" i="23"/>
  <c r="BS29" i="23"/>
  <c r="BT29" i="23"/>
  <c r="BU29" i="23"/>
  <c r="BV29" i="23"/>
  <c r="BW29" i="23"/>
  <c r="BX29" i="23"/>
  <c r="BY29" i="23"/>
  <c r="BZ29" i="23"/>
  <c r="CA29" i="23"/>
  <c r="CB29" i="23"/>
  <c r="CC29" i="23"/>
  <c r="CD29" i="23"/>
  <c r="CE29" i="23"/>
  <c r="CF29" i="23"/>
  <c r="CG29" i="23"/>
  <c r="CH29" i="23"/>
  <c r="CI29" i="23"/>
  <c r="CJ29" i="23"/>
  <c r="CK29" i="23"/>
  <c r="CL29" i="23"/>
  <c r="CM29" i="23"/>
  <c r="CN29" i="23"/>
  <c r="CO29" i="23"/>
  <c r="CP29" i="23"/>
  <c r="CQ29" i="23"/>
  <c r="CR29" i="23"/>
  <c r="CS29" i="23"/>
  <c r="CT29" i="23"/>
  <c r="CU29" i="23"/>
  <c r="CV29" i="23"/>
  <c r="CW29" i="23"/>
  <c r="CX29" i="23"/>
  <c r="CY29" i="23"/>
  <c r="BG30" i="23"/>
  <c r="BH30" i="23"/>
  <c r="BI30" i="23"/>
  <c r="BJ30" i="23"/>
  <c r="BK30" i="23"/>
  <c r="BL30" i="23"/>
  <c r="BM30" i="23"/>
  <c r="BN30" i="23"/>
  <c r="BO30" i="23"/>
  <c r="BP30" i="23"/>
  <c r="BQ30" i="23"/>
  <c r="BR30" i="23"/>
  <c r="BS30" i="23"/>
  <c r="BT30" i="23"/>
  <c r="BU30" i="23"/>
  <c r="BV30" i="23"/>
  <c r="BW30" i="23"/>
  <c r="BX30" i="23"/>
  <c r="BY30" i="23"/>
  <c r="BZ30" i="23"/>
  <c r="CA30" i="23"/>
  <c r="CB30" i="23"/>
  <c r="CC30" i="23"/>
  <c r="CD30" i="23"/>
  <c r="CE30" i="23"/>
  <c r="CF30" i="23"/>
  <c r="CG30" i="23"/>
  <c r="CH30" i="23"/>
  <c r="CI30" i="23"/>
  <c r="CJ30" i="23"/>
  <c r="CK30" i="23"/>
  <c r="CL30" i="23"/>
  <c r="CM30" i="23"/>
  <c r="CN30" i="23"/>
  <c r="CO30" i="23"/>
  <c r="CP30" i="23"/>
  <c r="CQ30" i="23"/>
  <c r="CR30" i="23"/>
  <c r="CS30" i="23"/>
  <c r="CT30" i="23"/>
  <c r="CU30" i="23"/>
  <c r="CV30" i="23"/>
  <c r="CW30" i="23"/>
  <c r="CX30" i="23"/>
  <c r="CY30" i="23"/>
  <c r="BG55" i="23"/>
  <c r="BH55" i="23"/>
  <c r="BI55" i="23"/>
  <c r="BJ55" i="23"/>
  <c r="BK55" i="23"/>
  <c r="BL55" i="23"/>
  <c r="BM55" i="23"/>
  <c r="BN55" i="23"/>
  <c r="BO55" i="23"/>
  <c r="BP55" i="23"/>
  <c r="BQ55" i="23"/>
  <c r="BR55" i="23"/>
  <c r="BS55" i="23"/>
  <c r="BT55" i="23"/>
  <c r="BU55" i="23"/>
  <c r="BV55" i="23"/>
  <c r="BW55" i="23"/>
  <c r="BX55" i="23"/>
  <c r="BY55" i="23"/>
  <c r="BZ55" i="23"/>
  <c r="CA55" i="23"/>
  <c r="CB55" i="23"/>
  <c r="CC55" i="23"/>
  <c r="CD55" i="23"/>
  <c r="CE55" i="23"/>
  <c r="CF55" i="23"/>
  <c r="CG55" i="23"/>
  <c r="CH55" i="23"/>
  <c r="CI55" i="23"/>
  <c r="CJ55" i="23"/>
  <c r="CK55" i="23"/>
  <c r="CL55" i="23"/>
  <c r="CM55" i="23"/>
  <c r="CN55" i="23"/>
  <c r="CO55" i="23"/>
  <c r="CP55" i="23"/>
  <c r="CQ55" i="23"/>
  <c r="CR55" i="23"/>
  <c r="CS55" i="23"/>
  <c r="CT55" i="23"/>
  <c r="CU55" i="23"/>
  <c r="CV55" i="23"/>
  <c r="CW55" i="23"/>
  <c r="CX55" i="23"/>
  <c r="CY55" i="23"/>
  <c r="BG31" i="23"/>
  <c r="BH31" i="23"/>
  <c r="BI31" i="23"/>
  <c r="BJ31" i="23"/>
  <c r="BK31" i="23"/>
  <c r="BL31" i="23"/>
  <c r="BM31" i="23"/>
  <c r="BN31" i="23"/>
  <c r="BO31" i="23"/>
  <c r="BP31" i="23"/>
  <c r="BQ31" i="23"/>
  <c r="BR31" i="23"/>
  <c r="BS31" i="23"/>
  <c r="BT31" i="23"/>
  <c r="BU31" i="23"/>
  <c r="BV31" i="23"/>
  <c r="BW31" i="23"/>
  <c r="BX31" i="23"/>
  <c r="BY31" i="23"/>
  <c r="BZ31" i="23"/>
  <c r="CA31" i="23"/>
  <c r="CB31" i="23"/>
  <c r="CC31" i="23"/>
  <c r="CD31" i="23"/>
  <c r="CE31" i="23"/>
  <c r="CF31" i="23"/>
  <c r="CG31" i="23"/>
  <c r="CH31" i="23"/>
  <c r="CI31" i="23"/>
  <c r="CJ31" i="23"/>
  <c r="CK31" i="23"/>
  <c r="CL31" i="23"/>
  <c r="CM31" i="23"/>
  <c r="CN31" i="23"/>
  <c r="CO31" i="23"/>
  <c r="CP31" i="23"/>
  <c r="CQ31" i="23"/>
  <c r="CR31" i="23"/>
  <c r="CS31" i="23"/>
  <c r="CT31" i="23"/>
  <c r="CU31" i="23"/>
  <c r="CV31" i="23"/>
  <c r="CW31" i="23"/>
  <c r="CX31" i="23"/>
  <c r="CY31" i="23"/>
  <c r="BG32" i="23"/>
  <c r="BH32" i="23"/>
  <c r="BI32" i="23"/>
  <c r="BJ32" i="23"/>
  <c r="BK32" i="23"/>
  <c r="BL32" i="23"/>
  <c r="BM32" i="23"/>
  <c r="BN32" i="23"/>
  <c r="BO32" i="23"/>
  <c r="BP32" i="23"/>
  <c r="BQ32" i="23"/>
  <c r="BR32" i="23"/>
  <c r="BS32" i="23"/>
  <c r="BT32" i="23"/>
  <c r="BU32" i="23"/>
  <c r="BV32" i="23"/>
  <c r="BW32" i="23"/>
  <c r="BX32" i="23"/>
  <c r="BY32" i="23"/>
  <c r="BZ32" i="23"/>
  <c r="CA32" i="23"/>
  <c r="CB32" i="23"/>
  <c r="CC32" i="23"/>
  <c r="CD32" i="23"/>
  <c r="CE32" i="23"/>
  <c r="CF32" i="23"/>
  <c r="CG32" i="23"/>
  <c r="CH32" i="23"/>
  <c r="CI32" i="23"/>
  <c r="CJ32" i="23"/>
  <c r="CK32" i="23"/>
  <c r="CL32" i="23"/>
  <c r="CM32" i="23"/>
  <c r="CN32" i="23"/>
  <c r="CO32" i="23"/>
  <c r="CP32" i="23"/>
  <c r="CQ32" i="23"/>
  <c r="CR32" i="23"/>
  <c r="CS32" i="23"/>
  <c r="CT32" i="23"/>
  <c r="CU32" i="23"/>
  <c r="CV32" i="23"/>
  <c r="CW32" i="23"/>
  <c r="CX32" i="23"/>
  <c r="CY32" i="23"/>
  <c r="BG33" i="23"/>
  <c r="BH33" i="23"/>
  <c r="BI33" i="23"/>
  <c r="BJ33" i="23"/>
  <c r="BK33" i="23"/>
  <c r="BL33" i="23"/>
  <c r="BM33" i="23"/>
  <c r="BN33" i="23"/>
  <c r="BO33" i="23"/>
  <c r="BP33" i="23"/>
  <c r="BQ33" i="23"/>
  <c r="BR33" i="23"/>
  <c r="BS33" i="23"/>
  <c r="BT33" i="23"/>
  <c r="BU33" i="23"/>
  <c r="BV33" i="23"/>
  <c r="BW33" i="23"/>
  <c r="BX33" i="23"/>
  <c r="BY33" i="23"/>
  <c r="BZ33" i="23"/>
  <c r="CA33" i="23"/>
  <c r="CB33" i="23"/>
  <c r="CC33" i="23"/>
  <c r="CD33" i="23"/>
  <c r="CE33" i="23"/>
  <c r="CF33" i="23"/>
  <c r="CG33" i="23"/>
  <c r="CH33" i="23"/>
  <c r="CI33" i="23"/>
  <c r="CJ33" i="23"/>
  <c r="CK33" i="23"/>
  <c r="CL33" i="23"/>
  <c r="CM33" i="23"/>
  <c r="CN33" i="23"/>
  <c r="CO33" i="23"/>
  <c r="CP33" i="23"/>
  <c r="CQ33" i="23"/>
  <c r="CR33" i="23"/>
  <c r="CS33" i="23"/>
  <c r="CT33" i="23"/>
  <c r="CU33" i="23"/>
  <c r="CV33" i="23"/>
  <c r="CW33" i="23"/>
  <c r="CX33" i="23"/>
  <c r="CY33" i="23"/>
  <c r="BG56" i="23"/>
  <c r="BH56" i="23"/>
  <c r="BI56" i="23"/>
  <c r="BJ56" i="23"/>
  <c r="BK56" i="23"/>
  <c r="BL56" i="23"/>
  <c r="BM56" i="23"/>
  <c r="BN56" i="23"/>
  <c r="BO56" i="23"/>
  <c r="BP56" i="23"/>
  <c r="BQ56" i="23"/>
  <c r="BR56" i="23"/>
  <c r="BS56" i="23"/>
  <c r="BT56" i="23"/>
  <c r="BU56" i="23"/>
  <c r="BV56" i="23"/>
  <c r="BW56" i="23"/>
  <c r="BX56" i="23"/>
  <c r="BY56" i="23"/>
  <c r="BZ56" i="23"/>
  <c r="CA56" i="23"/>
  <c r="CB56" i="23"/>
  <c r="CC56" i="23"/>
  <c r="CD56" i="23"/>
  <c r="CE56" i="23"/>
  <c r="CF56" i="23"/>
  <c r="CG56" i="23"/>
  <c r="CH56" i="23"/>
  <c r="CI56" i="23"/>
  <c r="CJ56" i="23"/>
  <c r="CK56" i="23"/>
  <c r="CL56" i="23"/>
  <c r="CM56" i="23"/>
  <c r="CN56" i="23"/>
  <c r="CO56" i="23"/>
  <c r="CP56" i="23"/>
  <c r="CQ56" i="23"/>
  <c r="CR56" i="23"/>
  <c r="CS56" i="23"/>
  <c r="CT56" i="23"/>
  <c r="CU56" i="23"/>
  <c r="CV56" i="23"/>
  <c r="CW56" i="23"/>
  <c r="CX56" i="23"/>
  <c r="CY56" i="23"/>
  <c r="BG57" i="23"/>
  <c r="BH57" i="23"/>
  <c r="BI57" i="23"/>
  <c r="BJ57" i="23"/>
  <c r="BK57" i="23"/>
  <c r="BL57" i="23"/>
  <c r="BM57" i="23"/>
  <c r="BN57" i="23"/>
  <c r="BO57" i="23"/>
  <c r="BP57" i="23"/>
  <c r="BQ57" i="23"/>
  <c r="BR57" i="23"/>
  <c r="BS57" i="23"/>
  <c r="BT57" i="23"/>
  <c r="BU57" i="23"/>
  <c r="BV57" i="23"/>
  <c r="BW57" i="23"/>
  <c r="BX57" i="23"/>
  <c r="BY57" i="23"/>
  <c r="BZ57" i="23"/>
  <c r="CA57" i="23"/>
  <c r="CB57" i="23"/>
  <c r="CC57" i="23"/>
  <c r="CD57" i="23"/>
  <c r="CE57" i="23"/>
  <c r="CF57" i="23"/>
  <c r="CG57" i="23"/>
  <c r="CH57" i="23"/>
  <c r="CI57" i="23"/>
  <c r="CJ57" i="23"/>
  <c r="CK57" i="23"/>
  <c r="CL57" i="23"/>
  <c r="CM57" i="23"/>
  <c r="CN57" i="23"/>
  <c r="CO57" i="23"/>
  <c r="CP57" i="23"/>
  <c r="CQ57" i="23"/>
  <c r="CR57" i="23"/>
  <c r="CS57" i="23"/>
  <c r="CT57" i="23"/>
  <c r="CU57" i="23"/>
  <c r="CV57" i="23"/>
  <c r="CW57" i="23"/>
  <c r="CX57" i="23"/>
  <c r="CY57" i="23"/>
  <c r="BG58" i="23"/>
  <c r="BH58" i="23"/>
  <c r="BI58" i="23"/>
  <c r="BJ58" i="23"/>
  <c r="BK58" i="23"/>
  <c r="BL58" i="23"/>
  <c r="BM58" i="23"/>
  <c r="BN58" i="23"/>
  <c r="BO58" i="23"/>
  <c r="BP58" i="23"/>
  <c r="BQ58" i="23"/>
  <c r="BR58" i="23"/>
  <c r="BS58" i="23"/>
  <c r="BT58" i="23"/>
  <c r="BU58" i="23"/>
  <c r="BV58" i="23"/>
  <c r="BW58" i="23"/>
  <c r="BX58" i="23"/>
  <c r="BY58" i="23"/>
  <c r="BZ58" i="23"/>
  <c r="CA58" i="23"/>
  <c r="CB58" i="23"/>
  <c r="CC58" i="23"/>
  <c r="CD58" i="23"/>
  <c r="CE58" i="23"/>
  <c r="CF58" i="23"/>
  <c r="CG58" i="23"/>
  <c r="CH58" i="23"/>
  <c r="CI58" i="23"/>
  <c r="CJ58" i="23"/>
  <c r="CK58" i="23"/>
  <c r="CL58" i="23"/>
  <c r="CM58" i="23"/>
  <c r="CN58" i="23"/>
  <c r="CO58" i="23"/>
  <c r="CP58" i="23"/>
  <c r="CQ58" i="23"/>
  <c r="CR58" i="23"/>
  <c r="CS58" i="23"/>
  <c r="CT58" i="23"/>
  <c r="CU58" i="23"/>
  <c r="CV58" i="23"/>
  <c r="CW58" i="23"/>
  <c r="CX58" i="23"/>
  <c r="CY58" i="23"/>
  <c r="BG34" i="23"/>
  <c r="BH34" i="23"/>
  <c r="BI34" i="23"/>
  <c r="BJ34" i="23"/>
  <c r="BK34" i="23"/>
  <c r="BL34" i="23"/>
  <c r="BM34" i="23"/>
  <c r="BN34" i="23"/>
  <c r="BO34" i="23"/>
  <c r="BP34" i="23"/>
  <c r="BQ34" i="23"/>
  <c r="BR34" i="23"/>
  <c r="BS34" i="23"/>
  <c r="BT34" i="23"/>
  <c r="BU34" i="23"/>
  <c r="BV34" i="23"/>
  <c r="BW34" i="23"/>
  <c r="BX34" i="23"/>
  <c r="BY34" i="23"/>
  <c r="BZ34" i="23"/>
  <c r="CA34" i="23"/>
  <c r="CB34" i="23"/>
  <c r="CC34" i="23"/>
  <c r="CD34" i="23"/>
  <c r="CE34" i="23"/>
  <c r="CF34" i="23"/>
  <c r="CG34" i="23"/>
  <c r="CH34" i="23"/>
  <c r="CI34" i="23"/>
  <c r="CJ34" i="23"/>
  <c r="CK34" i="23"/>
  <c r="CL34" i="23"/>
  <c r="CM34" i="23"/>
  <c r="CN34" i="23"/>
  <c r="CO34" i="23"/>
  <c r="CP34" i="23"/>
  <c r="CQ34" i="23"/>
  <c r="CR34" i="23"/>
  <c r="CS34" i="23"/>
  <c r="CT34" i="23"/>
  <c r="CU34" i="23"/>
  <c r="CV34" i="23"/>
  <c r="CW34" i="23"/>
  <c r="CX34" i="23"/>
  <c r="CY34" i="23"/>
  <c r="BG35" i="23"/>
  <c r="BH35" i="23"/>
  <c r="BI35" i="23"/>
  <c r="BJ35" i="23"/>
  <c r="BK35" i="23"/>
  <c r="BL35" i="23"/>
  <c r="BM35" i="23"/>
  <c r="BN35" i="23"/>
  <c r="BO35" i="23"/>
  <c r="BP35" i="23"/>
  <c r="BQ35" i="23"/>
  <c r="BR35" i="23"/>
  <c r="BS35" i="23"/>
  <c r="BT35" i="23"/>
  <c r="BU35" i="23"/>
  <c r="BV35" i="23"/>
  <c r="BW35" i="23"/>
  <c r="BX35" i="23"/>
  <c r="BY35" i="23"/>
  <c r="BZ35" i="23"/>
  <c r="CA35" i="23"/>
  <c r="CB35" i="23"/>
  <c r="CC35" i="23"/>
  <c r="CD35" i="23"/>
  <c r="CE35" i="23"/>
  <c r="CF35" i="23"/>
  <c r="CG35" i="23"/>
  <c r="CH35" i="23"/>
  <c r="CI35" i="23"/>
  <c r="CJ35" i="23"/>
  <c r="CK35" i="23"/>
  <c r="CL35" i="23"/>
  <c r="CM35" i="23"/>
  <c r="CN35" i="23"/>
  <c r="CO35" i="23"/>
  <c r="CP35" i="23"/>
  <c r="CQ35" i="23"/>
  <c r="CR35" i="23"/>
  <c r="CS35" i="23"/>
  <c r="CT35" i="23"/>
  <c r="CU35" i="23"/>
  <c r="CV35" i="23"/>
  <c r="CW35" i="23"/>
  <c r="CX35" i="23"/>
  <c r="CY35" i="23"/>
  <c r="BG36" i="23"/>
  <c r="BH36" i="23"/>
  <c r="BI36" i="23"/>
  <c r="BJ36" i="23"/>
  <c r="BK36" i="23"/>
  <c r="BL36" i="23"/>
  <c r="BM36" i="23"/>
  <c r="BN36" i="23"/>
  <c r="BO36" i="23"/>
  <c r="BP36" i="23"/>
  <c r="BQ36" i="23"/>
  <c r="BR36" i="23"/>
  <c r="BS36" i="23"/>
  <c r="BT36" i="23"/>
  <c r="BU36" i="23"/>
  <c r="BV36" i="23"/>
  <c r="BW36" i="23"/>
  <c r="BX36" i="23"/>
  <c r="BY36" i="23"/>
  <c r="BZ36" i="23"/>
  <c r="CA36" i="23"/>
  <c r="CB36" i="23"/>
  <c r="CC36" i="23"/>
  <c r="CD36" i="23"/>
  <c r="CE36" i="23"/>
  <c r="CF36" i="23"/>
  <c r="CG36" i="23"/>
  <c r="CH36" i="23"/>
  <c r="CI36" i="23"/>
  <c r="CJ36" i="23"/>
  <c r="CK36" i="23"/>
  <c r="CL36" i="23"/>
  <c r="CM36" i="23"/>
  <c r="CN36" i="23"/>
  <c r="CO36" i="23"/>
  <c r="CP36" i="23"/>
  <c r="CQ36" i="23"/>
  <c r="CR36" i="23"/>
  <c r="CS36" i="23"/>
  <c r="CT36" i="23"/>
  <c r="CU36" i="23"/>
  <c r="CV36" i="23"/>
  <c r="CW36" i="23"/>
  <c r="CX36" i="23"/>
  <c r="CY36" i="23"/>
  <c r="BG37" i="23"/>
  <c r="BH37" i="23"/>
  <c r="BI37" i="23"/>
  <c r="BJ37" i="23"/>
  <c r="BK37" i="23"/>
  <c r="BL37" i="23"/>
  <c r="BM37" i="23"/>
  <c r="BN37" i="23"/>
  <c r="BO37" i="23"/>
  <c r="BP37" i="23"/>
  <c r="BQ37" i="23"/>
  <c r="BR37" i="23"/>
  <c r="BS37" i="23"/>
  <c r="BT37" i="23"/>
  <c r="BU37" i="23"/>
  <c r="BV37" i="23"/>
  <c r="BW37" i="23"/>
  <c r="BX37" i="23"/>
  <c r="BY37" i="23"/>
  <c r="BZ37" i="23"/>
  <c r="CA37" i="23"/>
  <c r="CB37" i="23"/>
  <c r="CC37" i="23"/>
  <c r="CD37" i="23"/>
  <c r="CE37" i="23"/>
  <c r="CF37" i="23"/>
  <c r="CG37" i="23"/>
  <c r="CH37" i="23"/>
  <c r="CI37" i="23"/>
  <c r="CJ37" i="23"/>
  <c r="CK37" i="23"/>
  <c r="CL37" i="23"/>
  <c r="CM37" i="23"/>
  <c r="CN37" i="23"/>
  <c r="CO37" i="23"/>
  <c r="CP37" i="23"/>
  <c r="CQ37" i="23"/>
  <c r="CR37" i="23"/>
  <c r="CS37" i="23"/>
  <c r="CT37" i="23"/>
  <c r="CU37" i="23"/>
  <c r="CV37" i="23"/>
  <c r="CW37" i="23"/>
  <c r="CX37" i="23"/>
  <c r="CY37" i="23"/>
  <c r="BG38" i="23"/>
  <c r="BH38" i="23"/>
  <c r="BI38" i="23"/>
  <c r="BJ38" i="23"/>
  <c r="BK38" i="23"/>
  <c r="BL38" i="23"/>
  <c r="BM38" i="23"/>
  <c r="BN38" i="23"/>
  <c r="BO38" i="23"/>
  <c r="BP38" i="23"/>
  <c r="BQ38" i="23"/>
  <c r="BR38" i="23"/>
  <c r="BS38" i="23"/>
  <c r="BT38" i="23"/>
  <c r="BU38" i="23"/>
  <c r="BV38" i="23"/>
  <c r="BW38" i="23"/>
  <c r="BX38" i="23"/>
  <c r="BY38" i="23"/>
  <c r="BZ38" i="23"/>
  <c r="CA38" i="23"/>
  <c r="CB38" i="23"/>
  <c r="CC38" i="23"/>
  <c r="CD38" i="23"/>
  <c r="CE38" i="23"/>
  <c r="CF38" i="23"/>
  <c r="CG38" i="23"/>
  <c r="CH38" i="23"/>
  <c r="CI38" i="23"/>
  <c r="CJ38" i="23"/>
  <c r="CK38" i="23"/>
  <c r="CL38" i="23"/>
  <c r="CM38" i="23"/>
  <c r="CN38" i="23"/>
  <c r="CO38" i="23"/>
  <c r="CP38" i="23"/>
  <c r="CQ38" i="23"/>
  <c r="CR38" i="23"/>
  <c r="CS38" i="23"/>
  <c r="CT38" i="23"/>
  <c r="CU38" i="23"/>
  <c r="CV38" i="23"/>
  <c r="CW38" i="23"/>
  <c r="CX38" i="23"/>
  <c r="CY38" i="23"/>
  <c r="BG39" i="23"/>
  <c r="BH39" i="23"/>
  <c r="BI39" i="23"/>
  <c r="BJ39" i="23"/>
  <c r="BK39" i="23"/>
  <c r="BL39" i="23"/>
  <c r="BM39" i="23"/>
  <c r="BN39" i="23"/>
  <c r="BO39" i="23"/>
  <c r="BP39" i="23"/>
  <c r="BQ39" i="23"/>
  <c r="BR39" i="23"/>
  <c r="BS39" i="23"/>
  <c r="BT39" i="23"/>
  <c r="BU39" i="23"/>
  <c r="BV39" i="23"/>
  <c r="BW39" i="23"/>
  <c r="BX39" i="23"/>
  <c r="BY39" i="23"/>
  <c r="BZ39" i="23"/>
  <c r="CA39" i="23"/>
  <c r="CB39" i="23"/>
  <c r="CC39" i="23"/>
  <c r="CD39" i="23"/>
  <c r="CE39" i="23"/>
  <c r="CF39" i="23"/>
  <c r="CG39" i="23"/>
  <c r="CH39" i="23"/>
  <c r="CI39" i="23"/>
  <c r="CJ39" i="23"/>
  <c r="CK39" i="23"/>
  <c r="CL39" i="23"/>
  <c r="CM39" i="23"/>
  <c r="CN39" i="23"/>
  <c r="CO39" i="23"/>
  <c r="CP39" i="23"/>
  <c r="CQ39" i="23"/>
  <c r="CR39" i="23"/>
  <c r="CS39" i="23"/>
  <c r="CT39" i="23"/>
  <c r="CU39" i="23"/>
  <c r="CV39" i="23"/>
  <c r="CW39" i="23"/>
  <c r="CX39" i="23"/>
  <c r="CY39" i="23"/>
  <c r="BG40" i="23"/>
  <c r="BH40" i="23"/>
  <c r="BI40" i="23"/>
  <c r="BJ40" i="23"/>
  <c r="BK40" i="23"/>
  <c r="BL40" i="23"/>
  <c r="BM40" i="23"/>
  <c r="BN40" i="23"/>
  <c r="BO40" i="23"/>
  <c r="BP40" i="23"/>
  <c r="BQ40" i="23"/>
  <c r="BR40" i="23"/>
  <c r="BS40" i="23"/>
  <c r="BT40" i="23"/>
  <c r="BU40" i="23"/>
  <c r="BV40" i="23"/>
  <c r="BW40" i="23"/>
  <c r="BX40" i="23"/>
  <c r="BY40" i="23"/>
  <c r="BZ40" i="23"/>
  <c r="CA40" i="23"/>
  <c r="CB40" i="23"/>
  <c r="CC40" i="23"/>
  <c r="CD40" i="23"/>
  <c r="CE40" i="23"/>
  <c r="CF40" i="23"/>
  <c r="CG40" i="23"/>
  <c r="CH40" i="23"/>
  <c r="CI40" i="23"/>
  <c r="CJ40" i="23"/>
  <c r="CK40" i="23"/>
  <c r="CL40" i="23"/>
  <c r="CM40" i="23"/>
  <c r="CN40" i="23"/>
  <c r="CO40" i="23"/>
  <c r="CP40" i="23"/>
  <c r="CQ40" i="23"/>
  <c r="CR40" i="23"/>
  <c r="CS40" i="23"/>
  <c r="CT40" i="23"/>
  <c r="CU40" i="23"/>
  <c r="CV40" i="23"/>
  <c r="CW40" i="23"/>
  <c r="CX40" i="23"/>
  <c r="CY40" i="23"/>
  <c r="BG41" i="23"/>
  <c r="BH41" i="23"/>
  <c r="BI41" i="23"/>
  <c r="BJ41" i="23"/>
  <c r="BK41" i="23"/>
  <c r="BL41" i="23"/>
  <c r="BM41" i="23"/>
  <c r="BN41" i="23"/>
  <c r="BO41" i="23"/>
  <c r="BP41" i="23"/>
  <c r="BQ41" i="23"/>
  <c r="BR41" i="23"/>
  <c r="BS41" i="23"/>
  <c r="BT41" i="23"/>
  <c r="BU41" i="23"/>
  <c r="BV41" i="23"/>
  <c r="BW41" i="23"/>
  <c r="BX41" i="23"/>
  <c r="BY41" i="23"/>
  <c r="BZ41" i="23"/>
  <c r="CA41" i="23"/>
  <c r="CB41" i="23"/>
  <c r="CC41" i="23"/>
  <c r="CD41" i="23"/>
  <c r="CE41" i="23"/>
  <c r="CF41" i="23"/>
  <c r="CG41" i="23"/>
  <c r="CH41" i="23"/>
  <c r="CI41" i="23"/>
  <c r="CJ41" i="23"/>
  <c r="CK41" i="23"/>
  <c r="CL41" i="23"/>
  <c r="CM41" i="23"/>
  <c r="CN41" i="23"/>
  <c r="CO41" i="23"/>
  <c r="CP41" i="23"/>
  <c r="CQ41" i="23"/>
  <c r="CR41" i="23"/>
  <c r="CS41" i="23"/>
  <c r="CT41" i="23"/>
  <c r="CU41" i="23"/>
  <c r="CV41" i="23"/>
  <c r="CW41" i="23"/>
  <c r="CX41" i="23"/>
  <c r="CY41" i="23"/>
  <c r="BG59" i="23"/>
  <c r="BH59" i="23"/>
  <c r="BI59" i="23"/>
  <c r="BJ59" i="23"/>
  <c r="BK59" i="23"/>
  <c r="BL59" i="23"/>
  <c r="BM59" i="23"/>
  <c r="BN59" i="23"/>
  <c r="BO59" i="23"/>
  <c r="BP59" i="23"/>
  <c r="BQ59" i="23"/>
  <c r="BR59" i="23"/>
  <c r="BS59" i="23"/>
  <c r="BT59" i="23"/>
  <c r="BU59" i="23"/>
  <c r="BV59" i="23"/>
  <c r="BW59" i="23"/>
  <c r="BX59" i="23"/>
  <c r="BY59" i="23"/>
  <c r="BZ59" i="23"/>
  <c r="CA59" i="23"/>
  <c r="CB59" i="23"/>
  <c r="CC59" i="23"/>
  <c r="CD59" i="23"/>
  <c r="CE59" i="23"/>
  <c r="CF59" i="23"/>
  <c r="CG59" i="23"/>
  <c r="CH59" i="23"/>
  <c r="CI59" i="23"/>
  <c r="CJ59" i="23"/>
  <c r="CK59" i="23"/>
  <c r="CL59" i="23"/>
  <c r="CM59" i="23"/>
  <c r="CN59" i="23"/>
  <c r="CO59" i="23"/>
  <c r="CP59" i="23"/>
  <c r="CQ59" i="23"/>
  <c r="CR59" i="23"/>
  <c r="CS59" i="23"/>
  <c r="CT59" i="23"/>
  <c r="CU59" i="23"/>
  <c r="CV59" i="23"/>
  <c r="CW59" i="23"/>
  <c r="CX59" i="23"/>
  <c r="CY59" i="23"/>
  <c r="BG42" i="23"/>
  <c r="BH42" i="23"/>
  <c r="BI42" i="23"/>
  <c r="BJ42" i="23"/>
  <c r="BK42" i="23"/>
  <c r="BL42" i="23"/>
  <c r="BM42" i="23"/>
  <c r="BN42" i="23"/>
  <c r="BO42" i="23"/>
  <c r="BP42" i="23"/>
  <c r="BQ42" i="23"/>
  <c r="BR42" i="23"/>
  <c r="BS42" i="23"/>
  <c r="BT42" i="23"/>
  <c r="BU42" i="23"/>
  <c r="BV42" i="23"/>
  <c r="BW42" i="23"/>
  <c r="BX42" i="23"/>
  <c r="BY42" i="23"/>
  <c r="BZ42" i="23"/>
  <c r="CA42" i="23"/>
  <c r="CB42" i="23"/>
  <c r="CC42" i="23"/>
  <c r="CD42" i="23"/>
  <c r="CE42" i="23"/>
  <c r="CF42" i="23"/>
  <c r="CG42" i="23"/>
  <c r="CH42" i="23"/>
  <c r="CI42" i="23"/>
  <c r="CJ42" i="23"/>
  <c r="CK42" i="23"/>
  <c r="CL42" i="23"/>
  <c r="CM42" i="23"/>
  <c r="CN42" i="23"/>
  <c r="CO42" i="23"/>
  <c r="CP42" i="23"/>
  <c r="CQ42" i="23"/>
  <c r="CR42" i="23"/>
  <c r="CS42" i="23"/>
  <c r="CT42" i="23"/>
  <c r="CU42" i="23"/>
  <c r="CV42" i="23"/>
  <c r="CW42" i="23"/>
  <c r="CX42" i="23"/>
  <c r="CY42" i="23"/>
  <c r="BG60" i="23"/>
  <c r="BH60" i="23"/>
  <c r="BI60" i="23"/>
  <c r="BJ60" i="23"/>
  <c r="BK60" i="23"/>
  <c r="BL60" i="23"/>
  <c r="BM60" i="23"/>
  <c r="BN60" i="23"/>
  <c r="BO60" i="23"/>
  <c r="BP60" i="23"/>
  <c r="BQ60" i="23"/>
  <c r="BR60" i="23"/>
  <c r="BS60" i="23"/>
  <c r="BT60" i="23"/>
  <c r="BU60" i="23"/>
  <c r="BV60" i="23"/>
  <c r="BW60" i="23"/>
  <c r="BX60" i="23"/>
  <c r="BY60" i="23"/>
  <c r="BZ60" i="23"/>
  <c r="CA60" i="23"/>
  <c r="CB60" i="23"/>
  <c r="CC60" i="23"/>
  <c r="CD60" i="23"/>
  <c r="CE60" i="23"/>
  <c r="CF60" i="23"/>
  <c r="CG60" i="23"/>
  <c r="CH60" i="23"/>
  <c r="CI60" i="23"/>
  <c r="CJ60" i="23"/>
  <c r="CK60" i="23"/>
  <c r="CL60" i="23"/>
  <c r="CM60" i="23"/>
  <c r="CN60" i="23"/>
  <c r="CO60" i="23"/>
  <c r="CP60" i="23"/>
  <c r="CQ60" i="23"/>
  <c r="CR60" i="23"/>
  <c r="CS60" i="23"/>
  <c r="CT60" i="23"/>
  <c r="CU60" i="23"/>
  <c r="CV60" i="23"/>
  <c r="CW60" i="23"/>
  <c r="CX60" i="23"/>
  <c r="CY60" i="23"/>
  <c r="BG61" i="23"/>
  <c r="BH61" i="23"/>
  <c r="BI61" i="23"/>
  <c r="BJ61" i="23"/>
  <c r="BK61" i="23"/>
  <c r="BL61" i="23"/>
  <c r="BM61" i="23"/>
  <c r="BN61" i="23"/>
  <c r="BO61" i="23"/>
  <c r="BP61" i="23"/>
  <c r="BQ61" i="23"/>
  <c r="BR61" i="23"/>
  <c r="BS61" i="23"/>
  <c r="BT61" i="23"/>
  <c r="BU61" i="23"/>
  <c r="BV61" i="23"/>
  <c r="BW61" i="23"/>
  <c r="BX61" i="23"/>
  <c r="BY61" i="23"/>
  <c r="BZ61" i="23"/>
  <c r="CA61" i="23"/>
  <c r="CB61" i="23"/>
  <c r="CC61" i="23"/>
  <c r="CD61" i="23"/>
  <c r="CE61" i="23"/>
  <c r="CF61" i="23"/>
  <c r="CG61" i="23"/>
  <c r="CH61" i="23"/>
  <c r="CI61" i="23"/>
  <c r="CJ61" i="23"/>
  <c r="CK61" i="23"/>
  <c r="CL61" i="23"/>
  <c r="CM61" i="23"/>
  <c r="CN61" i="23"/>
  <c r="CO61" i="23"/>
  <c r="CP61" i="23"/>
  <c r="CQ61" i="23"/>
  <c r="CR61" i="23"/>
  <c r="CS61" i="23"/>
  <c r="CT61" i="23"/>
  <c r="CU61" i="23"/>
  <c r="CV61" i="23"/>
  <c r="CW61" i="23"/>
  <c r="CX61" i="23"/>
  <c r="CY61" i="23"/>
  <c r="BG43" i="23"/>
  <c r="BH43" i="23"/>
  <c r="BI43" i="23"/>
  <c r="BJ43" i="23"/>
  <c r="BK43" i="23"/>
  <c r="BL43" i="23"/>
  <c r="BM43" i="23"/>
  <c r="BN43" i="23"/>
  <c r="BO43" i="23"/>
  <c r="BP43" i="23"/>
  <c r="BQ43" i="23"/>
  <c r="BR43" i="23"/>
  <c r="BS43" i="23"/>
  <c r="BT43" i="23"/>
  <c r="BU43" i="23"/>
  <c r="BV43" i="23"/>
  <c r="BW43" i="23"/>
  <c r="BX43" i="23"/>
  <c r="BY43" i="23"/>
  <c r="BZ43" i="23"/>
  <c r="CA43" i="23"/>
  <c r="CB43" i="23"/>
  <c r="CC43" i="23"/>
  <c r="CD43" i="23"/>
  <c r="CE43" i="23"/>
  <c r="CF43" i="23"/>
  <c r="CG43" i="23"/>
  <c r="CH43" i="23"/>
  <c r="CI43" i="23"/>
  <c r="CJ43" i="23"/>
  <c r="CK43" i="23"/>
  <c r="CL43" i="23"/>
  <c r="CM43" i="23"/>
  <c r="CN43" i="23"/>
  <c r="CO43" i="23"/>
  <c r="CP43" i="23"/>
  <c r="CQ43" i="23"/>
  <c r="CR43" i="23"/>
  <c r="CS43" i="23"/>
  <c r="CT43" i="23"/>
  <c r="CU43" i="23"/>
  <c r="CV43" i="23"/>
  <c r="CW43" i="23"/>
  <c r="CX43" i="23"/>
  <c r="CY43" i="23"/>
  <c r="BG44" i="23"/>
  <c r="BH44" i="23"/>
  <c r="BI44" i="23"/>
  <c r="BJ44" i="23"/>
  <c r="BK44" i="23"/>
  <c r="BL44" i="23"/>
  <c r="BM44" i="23"/>
  <c r="BN44" i="23"/>
  <c r="BO44" i="23"/>
  <c r="BP44" i="23"/>
  <c r="BQ44" i="23"/>
  <c r="BR44" i="23"/>
  <c r="BS44" i="23"/>
  <c r="BT44" i="23"/>
  <c r="BU44" i="23"/>
  <c r="BV44" i="23"/>
  <c r="BW44" i="23"/>
  <c r="BX44" i="23"/>
  <c r="BY44" i="23"/>
  <c r="BZ44" i="23"/>
  <c r="CA44" i="23"/>
  <c r="CB44" i="23"/>
  <c r="CC44" i="23"/>
  <c r="CD44" i="23"/>
  <c r="CE44" i="23"/>
  <c r="CF44" i="23"/>
  <c r="CG44" i="23"/>
  <c r="CH44" i="23"/>
  <c r="CI44" i="23"/>
  <c r="CJ44" i="23"/>
  <c r="CK44" i="23"/>
  <c r="CL44" i="23"/>
  <c r="CM44" i="23"/>
  <c r="CN44" i="23"/>
  <c r="CO44" i="23"/>
  <c r="CP44" i="23"/>
  <c r="CQ44" i="23"/>
  <c r="CR44" i="23"/>
  <c r="CS44" i="23"/>
  <c r="CT44" i="23"/>
  <c r="CU44" i="23"/>
  <c r="CV44" i="23"/>
  <c r="CW44" i="23"/>
  <c r="CX44" i="23"/>
  <c r="CY44" i="23"/>
  <c r="BG45" i="23"/>
  <c r="BH45" i="23"/>
  <c r="BI45" i="23"/>
  <c r="BJ45" i="23"/>
  <c r="BK45" i="23"/>
  <c r="BL45" i="23"/>
  <c r="BM45" i="23"/>
  <c r="BN45" i="23"/>
  <c r="BO45" i="23"/>
  <c r="BP45" i="23"/>
  <c r="BQ45" i="23"/>
  <c r="BR45" i="23"/>
  <c r="BS45" i="23"/>
  <c r="BT45" i="23"/>
  <c r="BU45" i="23"/>
  <c r="BV45" i="23"/>
  <c r="BW45" i="23"/>
  <c r="BX45" i="23"/>
  <c r="BY45" i="23"/>
  <c r="BZ45" i="23"/>
  <c r="CA45" i="23"/>
  <c r="CB45" i="23"/>
  <c r="CC45" i="23"/>
  <c r="CD45" i="23"/>
  <c r="CE45" i="23"/>
  <c r="CF45" i="23"/>
  <c r="CG45" i="23"/>
  <c r="CH45" i="23"/>
  <c r="CI45" i="23"/>
  <c r="CJ45" i="23"/>
  <c r="CK45" i="23"/>
  <c r="CL45" i="23"/>
  <c r="CM45" i="23"/>
  <c r="CN45" i="23"/>
  <c r="CO45" i="23"/>
  <c r="CP45" i="23"/>
  <c r="CQ45" i="23"/>
  <c r="CR45" i="23"/>
  <c r="CS45" i="23"/>
  <c r="CT45" i="23"/>
  <c r="CU45" i="23"/>
  <c r="CV45" i="23"/>
  <c r="CW45" i="23"/>
  <c r="CX45" i="23"/>
  <c r="CY45" i="23"/>
  <c r="BG62" i="23"/>
  <c r="BH62" i="23"/>
  <c r="BI62" i="23"/>
  <c r="BJ62" i="23"/>
  <c r="BK62" i="23"/>
  <c r="BL62" i="23"/>
  <c r="BM62" i="23"/>
  <c r="BN62" i="23"/>
  <c r="BO62" i="23"/>
  <c r="BP62" i="23"/>
  <c r="BQ62" i="23"/>
  <c r="BR62" i="23"/>
  <c r="BS62" i="23"/>
  <c r="BT62" i="23"/>
  <c r="BU62" i="23"/>
  <c r="BV62" i="23"/>
  <c r="BW62" i="23"/>
  <c r="BX62" i="23"/>
  <c r="BY62" i="23"/>
  <c r="BZ62" i="23"/>
  <c r="CA62" i="23"/>
  <c r="CB62" i="23"/>
  <c r="CC62" i="23"/>
  <c r="CD62" i="23"/>
  <c r="CE62" i="23"/>
  <c r="CF62" i="23"/>
  <c r="CG62" i="23"/>
  <c r="CH62" i="23"/>
  <c r="CI62" i="23"/>
  <c r="CJ62" i="23"/>
  <c r="CK62" i="23"/>
  <c r="CL62" i="23"/>
  <c r="CM62" i="23"/>
  <c r="CN62" i="23"/>
  <c r="CO62" i="23"/>
  <c r="CP62" i="23"/>
  <c r="CQ62" i="23"/>
  <c r="CR62" i="23"/>
  <c r="CS62" i="23"/>
  <c r="CT62" i="23"/>
  <c r="CU62" i="23"/>
  <c r="CV62" i="23"/>
  <c r="CW62" i="23"/>
  <c r="CX62" i="23"/>
  <c r="CY62" i="23"/>
  <c r="BG63" i="23"/>
  <c r="BH63" i="23"/>
  <c r="BI63" i="23"/>
  <c r="BJ63" i="23"/>
  <c r="BK63" i="23"/>
  <c r="BL63" i="23"/>
  <c r="BM63" i="23"/>
  <c r="BN63" i="23"/>
  <c r="BO63" i="23"/>
  <c r="BP63" i="23"/>
  <c r="BQ63" i="23"/>
  <c r="BR63" i="23"/>
  <c r="BS63" i="23"/>
  <c r="BT63" i="23"/>
  <c r="BU63" i="23"/>
  <c r="BV63" i="23"/>
  <c r="BW63" i="23"/>
  <c r="BX63" i="23"/>
  <c r="BY63" i="23"/>
  <c r="BZ63" i="23"/>
  <c r="CA63" i="23"/>
  <c r="CB63" i="23"/>
  <c r="CC63" i="23"/>
  <c r="CD63" i="23"/>
  <c r="CE63" i="23"/>
  <c r="CF63" i="23"/>
  <c r="CG63" i="23"/>
  <c r="CH63" i="23"/>
  <c r="CI63" i="23"/>
  <c r="CJ63" i="23"/>
  <c r="CK63" i="23"/>
  <c r="CL63" i="23"/>
  <c r="CM63" i="23"/>
  <c r="CN63" i="23"/>
  <c r="CO63" i="23"/>
  <c r="CP63" i="23"/>
  <c r="CQ63" i="23"/>
  <c r="CR63" i="23"/>
  <c r="CS63" i="23"/>
  <c r="CT63" i="23"/>
  <c r="CU63" i="23"/>
  <c r="CV63" i="23"/>
  <c r="CW63" i="23"/>
  <c r="CX63" i="23"/>
  <c r="CY63" i="23"/>
  <c r="BG46" i="23"/>
  <c r="BH46" i="23"/>
  <c r="BI46" i="23"/>
  <c r="BJ46" i="23"/>
  <c r="BK46" i="23"/>
  <c r="BL46" i="23"/>
  <c r="BM46" i="23"/>
  <c r="BN46" i="23"/>
  <c r="BO46" i="23"/>
  <c r="BP46" i="23"/>
  <c r="BQ46" i="23"/>
  <c r="BR46" i="23"/>
  <c r="BS46" i="23"/>
  <c r="BT46" i="23"/>
  <c r="BU46" i="23"/>
  <c r="BV46" i="23"/>
  <c r="BW46" i="23"/>
  <c r="BX46" i="23"/>
  <c r="BY46" i="23"/>
  <c r="BZ46" i="23"/>
  <c r="CA46" i="23"/>
  <c r="CB46" i="23"/>
  <c r="CC46" i="23"/>
  <c r="CD46" i="23"/>
  <c r="CE46" i="23"/>
  <c r="CF46" i="23"/>
  <c r="CG46" i="23"/>
  <c r="CH46" i="23"/>
  <c r="CI46" i="23"/>
  <c r="CJ46" i="23"/>
  <c r="CK46" i="23"/>
  <c r="CL46" i="23"/>
  <c r="CM46" i="23"/>
  <c r="CN46" i="23"/>
  <c r="CO46" i="23"/>
  <c r="CP46" i="23"/>
  <c r="CQ46" i="23"/>
  <c r="CR46" i="23"/>
  <c r="CS46" i="23"/>
  <c r="CT46" i="23"/>
  <c r="CU46" i="23"/>
  <c r="CV46" i="23"/>
  <c r="CW46" i="23"/>
  <c r="CX46" i="23"/>
  <c r="CY46" i="23"/>
  <c r="BG47" i="23"/>
  <c r="BH47" i="23"/>
  <c r="BI47" i="23"/>
  <c r="BJ47" i="23"/>
  <c r="BK47" i="23"/>
  <c r="BL47" i="23"/>
  <c r="BM47" i="23"/>
  <c r="BN47" i="23"/>
  <c r="BO47" i="23"/>
  <c r="BP47" i="23"/>
  <c r="BQ47" i="23"/>
  <c r="BR47" i="23"/>
  <c r="BS47" i="23"/>
  <c r="BT47" i="23"/>
  <c r="BU47" i="23"/>
  <c r="BV47" i="23"/>
  <c r="BW47" i="23"/>
  <c r="BX47" i="23"/>
  <c r="BY47" i="23"/>
  <c r="BZ47" i="23"/>
  <c r="CA47" i="23"/>
  <c r="CB47" i="23"/>
  <c r="CC47" i="23"/>
  <c r="CD47" i="23"/>
  <c r="CE47" i="23"/>
  <c r="CF47" i="23"/>
  <c r="CG47" i="23"/>
  <c r="CH47" i="23"/>
  <c r="CI47" i="23"/>
  <c r="CJ47" i="23"/>
  <c r="CK47" i="23"/>
  <c r="CL47" i="23"/>
  <c r="CM47" i="23"/>
  <c r="CN47" i="23"/>
  <c r="CO47" i="23"/>
  <c r="CP47" i="23"/>
  <c r="CQ47" i="23"/>
  <c r="CR47" i="23"/>
  <c r="CS47" i="23"/>
  <c r="CT47" i="23"/>
  <c r="CU47" i="23"/>
  <c r="CV47" i="23"/>
  <c r="CW47" i="23"/>
  <c r="CX47" i="23"/>
  <c r="CY47" i="23"/>
  <c r="BG48" i="23"/>
  <c r="BH48" i="23"/>
  <c r="BI48" i="23"/>
  <c r="BJ48" i="23"/>
  <c r="BK48" i="23"/>
  <c r="BL48" i="23"/>
  <c r="BM48" i="23"/>
  <c r="BN48" i="23"/>
  <c r="BO48" i="23"/>
  <c r="BP48" i="23"/>
  <c r="BQ48" i="23"/>
  <c r="BR48" i="23"/>
  <c r="BS48" i="23"/>
  <c r="BT48" i="23"/>
  <c r="BU48" i="23"/>
  <c r="BV48" i="23"/>
  <c r="BW48" i="23"/>
  <c r="BX48" i="23"/>
  <c r="BY48" i="23"/>
  <c r="BZ48" i="23"/>
  <c r="CA48" i="23"/>
  <c r="CB48" i="23"/>
  <c r="CC48" i="23"/>
  <c r="CD48" i="23"/>
  <c r="CE48" i="23"/>
  <c r="CF48" i="23"/>
  <c r="CG48" i="23"/>
  <c r="CH48" i="23"/>
  <c r="CI48" i="23"/>
  <c r="CJ48" i="23"/>
  <c r="CK48" i="23"/>
  <c r="CL48" i="23"/>
  <c r="CM48" i="23"/>
  <c r="CN48" i="23"/>
  <c r="CO48" i="23"/>
  <c r="CP48" i="23"/>
  <c r="CQ48" i="23"/>
  <c r="CR48" i="23"/>
  <c r="CS48" i="23"/>
  <c r="CT48" i="23"/>
  <c r="CU48" i="23"/>
  <c r="CV48" i="23"/>
  <c r="CW48" i="23"/>
  <c r="CX48" i="23"/>
  <c r="CY48" i="23"/>
  <c r="BG49" i="23"/>
  <c r="BH49" i="23"/>
  <c r="BI49" i="23"/>
  <c r="BJ49" i="23"/>
  <c r="BK49" i="23"/>
  <c r="BL49" i="23"/>
  <c r="BM49" i="23"/>
  <c r="BN49" i="23"/>
  <c r="BO49" i="23"/>
  <c r="BP49" i="23"/>
  <c r="BQ49" i="23"/>
  <c r="BR49" i="23"/>
  <c r="BS49" i="23"/>
  <c r="BT49" i="23"/>
  <c r="BU49" i="23"/>
  <c r="BV49" i="23"/>
  <c r="BW49" i="23"/>
  <c r="BX49" i="23"/>
  <c r="BY49" i="23"/>
  <c r="BZ49" i="23"/>
  <c r="CA49" i="23"/>
  <c r="CB49" i="23"/>
  <c r="CC49" i="23"/>
  <c r="CD49" i="23"/>
  <c r="CE49" i="23"/>
  <c r="CF49" i="23"/>
  <c r="CG49" i="23"/>
  <c r="CH49" i="23"/>
  <c r="CI49" i="23"/>
  <c r="CJ49" i="23"/>
  <c r="CK49" i="23"/>
  <c r="CL49" i="23"/>
  <c r="CM49" i="23"/>
  <c r="CN49" i="23"/>
  <c r="CO49" i="23"/>
  <c r="CP49" i="23"/>
  <c r="CQ49" i="23"/>
  <c r="CR49" i="23"/>
  <c r="CS49" i="23"/>
  <c r="CT49" i="23"/>
  <c r="CU49" i="23"/>
  <c r="CV49" i="23"/>
  <c r="CW49" i="23"/>
  <c r="CX49" i="23"/>
  <c r="CY49" i="23"/>
  <c r="BG50" i="23"/>
  <c r="BH50" i="23"/>
  <c r="BI50" i="23"/>
  <c r="BJ50" i="23"/>
  <c r="BK50" i="23"/>
  <c r="BL50" i="23"/>
  <c r="BM50" i="23"/>
  <c r="BN50" i="23"/>
  <c r="BO50" i="23"/>
  <c r="BP50" i="23"/>
  <c r="BQ50" i="23"/>
  <c r="BR50" i="23"/>
  <c r="BS50" i="23"/>
  <c r="BT50" i="23"/>
  <c r="BU50" i="23"/>
  <c r="BV50" i="23"/>
  <c r="BW50" i="23"/>
  <c r="BX50" i="23"/>
  <c r="BY50" i="23"/>
  <c r="BZ50" i="23"/>
  <c r="CA50" i="23"/>
  <c r="CB50" i="23"/>
  <c r="CC50" i="23"/>
  <c r="CD50" i="23"/>
  <c r="CE50" i="23"/>
  <c r="CF50" i="23"/>
  <c r="CG50" i="23"/>
  <c r="CH50" i="23"/>
  <c r="CI50" i="23"/>
  <c r="CJ50" i="23"/>
  <c r="CK50" i="23"/>
  <c r="CL50" i="23"/>
  <c r="CM50" i="23"/>
  <c r="CN50" i="23"/>
  <c r="CO50" i="23"/>
  <c r="CP50" i="23"/>
  <c r="CQ50" i="23"/>
  <c r="CR50" i="23"/>
  <c r="CS50" i="23"/>
  <c r="CT50" i="23"/>
  <c r="CU50" i="23"/>
  <c r="CV50" i="23"/>
  <c r="CW50" i="23"/>
  <c r="CX50" i="23"/>
  <c r="CY50" i="23"/>
  <c r="BG51" i="23"/>
  <c r="BH51" i="23"/>
  <c r="BI51" i="23"/>
  <c r="BJ51" i="23"/>
  <c r="BK51" i="23"/>
  <c r="BL51" i="23"/>
  <c r="BM51" i="23"/>
  <c r="BN51" i="23"/>
  <c r="BO51" i="23"/>
  <c r="BP51" i="23"/>
  <c r="BQ51" i="23"/>
  <c r="BR51" i="23"/>
  <c r="BS51" i="23"/>
  <c r="BT51" i="23"/>
  <c r="BU51" i="23"/>
  <c r="BV51" i="23"/>
  <c r="BW51" i="23"/>
  <c r="BX51" i="23"/>
  <c r="BY51" i="23"/>
  <c r="BZ51" i="23"/>
  <c r="CA51" i="23"/>
  <c r="CB51" i="23"/>
  <c r="CC51" i="23"/>
  <c r="CD51" i="23"/>
  <c r="CE51" i="23"/>
  <c r="CF51" i="23"/>
  <c r="CG51" i="23"/>
  <c r="CH51" i="23"/>
  <c r="CI51" i="23"/>
  <c r="CJ51" i="23"/>
  <c r="CK51" i="23"/>
  <c r="CL51" i="23"/>
  <c r="CM51" i="23"/>
  <c r="CN51" i="23"/>
  <c r="CO51" i="23"/>
  <c r="CP51" i="23"/>
  <c r="CQ51" i="23"/>
  <c r="CR51" i="23"/>
  <c r="CS51" i="23"/>
  <c r="CT51" i="23"/>
  <c r="CU51" i="23"/>
  <c r="CV51" i="23"/>
  <c r="CW51" i="23"/>
  <c r="CX51" i="23"/>
  <c r="CY51" i="23"/>
  <c r="BG64" i="23"/>
  <c r="BH64" i="23"/>
  <c r="BI64" i="23"/>
  <c r="BJ64" i="23"/>
  <c r="BK64" i="23"/>
  <c r="BL64" i="23"/>
  <c r="BM64" i="23"/>
  <c r="BN64" i="23"/>
  <c r="BO64" i="23"/>
  <c r="BP64" i="23"/>
  <c r="BQ64" i="23"/>
  <c r="BR64" i="23"/>
  <c r="BS64" i="23"/>
  <c r="BT64" i="23"/>
  <c r="BU64" i="23"/>
  <c r="BV64" i="23"/>
  <c r="BW64" i="23"/>
  <c r="BX64" i="23"/>
  <c r="BY64" i="23"/>
  <c r="BZ64" i="23"/>
  <c r="CA64" i="23"/>
  <c r="CB64" i="23"/>
  <c r="CC64" i="23"/>
  <c r="CD64" i="23"/>
  <c r="CE64" i="23"/>
  <c r="CF64" i="23"/>
  <c r="CG64" i="23"/>
  <c r="CH64" i="23"/>
  <c r="CI64" i="23"/>
  <c r="CJ64" i="23"/>
  <c r="CK64" i="23"/>
  <c r="CL64" i="23"/>
  <c r="CM64" i="23"/>
  <c r="CN64" i="23"/>
  <c r="CO64" i="23"/>
  <c r="CP64" i="23"/>
  <c r="CQ64" i="23"/>
  <c r="CR64" i="23"/>
  <c r="CS64" i="23"/>
  <c r="CT64" i="23"/>
  <c r="CU64" i="23"/>
  <c r="CV64" i="23"/>
  <c r="CW64" i="23"/>
  <c r="CX64" i="23"/>
  <c r="CY64" i="23"/>
  <c r="AY7" i="23"/>
  <c r="BG65" i="23"/>
  <c r="BH65" i="23"/>
  <c r="BI65" i="23"/>
  <c r="BJ65" i="23"/>
  <c r="BK65" i="23"/>
  <c r="BL65" i="23"/>
  <c r="BM65" i="23"/>
  <c r="BN65" i="23"/>
  <c r="BO65" i="23"/>
  <c r="BP65" i="23"/>
  <c r="BQ65" i="23"/>
  <c r="BR65" i="23"/>
  <c r="BS65" i="23"/>
  <c r="BT65" i="23"/>
  <c r="BU65" i="23"/>
  <c r="BV65" i="23"/>
  <c r="BW65" i="23"/>
  <c r="BX65" i="23"/>
  <c r="BY65" i="23"/>
  <c r="BZ65" i="23"/>
  <c r="CA65" i="23"/>
  <c r="CB65" i="23"/>
  <c r="CC65" i="23"/>
  <c r="CD65" i="23"/>
  <c r="CE65" i="23"/>
  <c r="CF65" i="23"/>
  <c r="CG65" i="23"/>
  <c r="CH65" i="23"/>
  <c r="CI65" i="23"/>
  <c r="CJ65" i="23"/>
  <c r="CK65" i="23"/>
  <c r="CL65" i="23"/>
  <c r="CM65" i="23"/>
  <c r="CN65" i="23"/>
  <c r="CO65" i="23"/>
  <c r="CP65" i="23"/>
  <c r="CQ65" i="23"/>
  <c r="CR65" i="23"/>
  <c r="CS65" i="23"/>
  <c r="CT65" i="23"/>
  <c r="CU65" i="23"/>
  <c r="CV65" i="23"/>
  <c r="CW65" i="23"/>
  <c r="CX65" i="23"/>
  <c r="CY65" i="23"/>
  <c r="BG52" i="23"/>
  <c r="BH52" i="23"/>
  <c r="BI52" i="23"/>
  <c r="BJ52" i="23"/>
  <c r="BK52" i="23"/>
  <c r="BL52" i="23"/>
  <c r="BM52" i="23"/>
  <c r="BN52" i="23"/>
  <c r="BO52" i="23"/>
  <c r="BP52" i="23"/>
  <c r="BQ52" i="23"/>
  <c r="BR52" i="23"/>
  <c r="BS52" i="23"/>
  <c r="BT52" i="23"/>
  <c r="BU52" i="23"/>
  <c r="BV52" i="23"/>
  <c r="BW52" i="23"/>
  <c r="BX52" i="23"/>
  <c r="BY52" i="23"/>
  <c r="BZ52" i="23"/>
  <c r="CA52" i="23"/>
  <c r="CB52" i="23"/>
  <c r="CC52" i="23"/>
  <c r="CD52" i="23"/>
  <c r="CE52" i="23"/>
  <c r="CF52" i="23"/>
  <c r="CG52" i="23"/>
  <c r="CH52" i="23"/>
  <c r="CI52" i="23"/>
  <c r="CJ52" i="23"/>
  <c r="CK52" i="23"/>
  <c r="CL52" i="23"/>
  <c r="CM52" i="23"/>
  <c r="CN52" i="23"/>
  <c r="CO52" i="23"/>
  <c r="CP52" i="23"/>
  <c r="CQ52" i="23"/>
  <c r="CR52" i="23"/>
  <c r="CS52" i="23"/>
  <c r="CT52" i="23"/>
  <c r="CU52" i="23"/>
  <c r="CV52" i="23"/>
  <c r="CW52" i="23"/>
  <c r="CX52" i="23"/>
  <c r="CY52" i="23"/>
  <c r="BH8" i="23"/>
  <c r="BI8" i="23"/>
  <c r="BJ8" i="23"/>
  <c r="BK8" i="23"/>
  <c r="BL8" i="23"/>
  <c r="BM8" i="23"/>
  <c r="BN8" i="23"/>
  <c r="BO8" i="23"/>
  <c r="BP8" i="23"/>
  <c r="BQ8" i="23"/>
  <c r="BR8" i="23"/>
  <c r="BS8" i="23"/>
  <c r="BT8" i="23"/>
  <c r="BU8" i="23"/>
  <c r="BV8" i="23"/>
  <c r="BW8" i="23"/>
  <c r="BX8" i="23"/>
  <c r="BY8" i="23"/>
  <c r="BZ8" i="23"/>
  <c r="CA8" i="23"/>
  <c r="CB8" i="23"/>
  <c r="CC8" i="23"/>
  <c r="CD8" i="23"/>
  <c r="CE8" i="23"/>
  <c r="CF8" i="23"/>
  <c r="CG8" i="23"/>
  <c r="CH8" i="23"/>
  <c r="CI8" i="23"/>
  <c r="CJ8" i="23"/>
  <c r="CK8" i="23"/>
  <c r="CL8" i="23"/>
  <c r="CM8" i="23"/>
  <c r="CN8" i="23"/>
  <c r="CO8" i="23"/>
  <c r="CP8" i="23"/>
  <c r="CQ8" i="23"/>
  <c r="CR8" i="23"/>
  <c r="CS8" i="23"/>
  <c r="CT8" i="23"/>
  <c r="CU8" i="23"/>
  <c r="CV8" i="23"/>
  <c r="CW8" i="23"/>
  <c r="CX8" i="23"/>
  <c r="CY8" i="23"/>
  <c r="BG8" i="23"/>
  <c r="CZ19" i="23"/>
  <c r="BB9" i="23"/>
  <c r="BC9" i="23"/>
  <c r="BD9" i="23"/>
  <c r="BE9" i="23"/>
  <c r="BF9" i="23"/>
  <c r="BB10" i="23"/>
  <c r="BC10" i="23"/>
  <c r="BD10" i="23"/>
  <c r="BE10" i="23"/>
  <c r="BF10" i="23"/>
  <c r="BB11" i="23"/>
  <c r="BC11" i="23"/>
  <c r="BD11" i="23"/>
  <c r="BE11" i="23"/>
  <c r="BF11" i="23"/>
  <c r="BB12" i="23"/>
  <c r="BC12" i="23"/>
  <c r="BD12" i="23"/>
  <c r="BE12" i="23"/>
  <c r="BF12" i="23"/>
  <c r="BB13" i="23"/>
  <c r="BC13" i="23"/>
  <c r="BD13" i="23"/>
  <c r="BE13" i="23"/>
  <c r="BF13" i="23"/>
  <c r="BB14" i="23"/>
  <c r="BC14" i="23"/>
  <c r="BD14" i="23"/>
  <c r="BE14" i="23"/>
  <c r="BF14" i="23"/>
  <c r="BB15" i="23"/>
  <c r="BC15" i="23"/>
  <c r="BD15" i="23"/>
  <c r="BE15" i="23"/>
  <c r="BF15" i="23"/>
  <c r="BB16" i="23"/>
  <c r="BC16" i="23"/>
  <c r="BD16" i="23"/>
  <c r="BE16" i="23"/>
  <c r="BF16" i="23"/>
  <c r="BB17" i="23"/>
  <c r="BC17" i="23"/>
  <c r="BD17" i="23"/>
  <c r="BE17" i="23"/>
  <c r="BF17" i="23"/>
  <c r="BB18" i="23"/>
  <c r="BC18" i="23"/>
  <c r="BD18" i="23"/>
  <c r="BE18" i="23"/>
  <c r="BF18" i="23"/>
  <c r="BB53" i="23"/>
  <c r="BC53" i="23"/>
  <c r="BD53" i="23"/>
  <c r="BE53" i="23"/>
  <c r="BF53" i="23"/>
  <c r="BB54" i="23"/>
  <c r="BC54" i="23"/>
  <c r="BD54" i="23"/>
  <c r="BE54" i="23"/>
  <c r="BF54" i="23"/>
  <c r="BB19" i="23"/>
  <c r="BC19" i="23"/>
  <c r="BD19" i="23"/>
  <c r="BE19" i="23"/>
  <c r="BF19" i="23"/>
  <c r="BB20" i="23"/>
  <c r="BC20" i="23"/>
  <c r="BD20" i="23"/>
  <c r="BE20" i="23"/>
  <c r="BF20" i="23"/>
  <c r="BB21" i="23"/>
  <c r="BC21" i="23"/>
  <c r="BD21" i="23"/>
  <c r="BE21" i="23"/>
  <c r="BF21" i="23"/>
  <c r="BB22" i="23"/>
  <c r="BC22" i="23"/>
  <c r="BD22" i="23"/>
  <c r="BE22" i="23"/>
  <c r="BF22" i="23"/>
  <c r="BB23" i="23"/>
  <c r="BC23" i="23"/>
  <c r="BD23" i="23"/>
  <c r="BE23" i="23"/>
  <c r="BF23" i="23"/>
  <c r="BB24" i="23"/>
  <c r="BC24" i="23"/>
  <c r="BD24" i="23"/>
  <c r="BE24" i="23"/>
  <c r="BF24" i="23"/>
  <c r="BB25" i="23"/>
  <c r="BC25" i="23"/>
  <c r="BD25" i="23"/>
  <c r="BE25" i="23"/>
  <c r="BF25" i="23"/>
  <c r="BB26" i="23"/>
  <c r="BC26" i="23"/>
  <c r="BD26" i="23"/>
  <c r="BE26" i="23"/>
  <c r="BF26" i="23"/>
  <c r="BB27" i="23"/>
  <c r="BC27" i="23"/>
  <c r="BD27" i="23"/>
  <c r="BE27" i="23"/>
  <c r="BF27" i="23"/>
  <c r="BB28" i="23"/>
  <c r="BC28" i="23"/>
  <c r="BD28" i="23"/>
  <c r="BE28" i="23"/>
  <c r="BF28" i="23"/>
  <c r="BB29" i="23"/>
  <c r="BC29" i="23"/>
  <c r="BD29" i="23"/>
  <c r="BE29" i="23"/>
  <c r="BF29" i="23"/>
  <c r="BB30" i="23"/>
  <c r="BC30" i="23"/>
  <c r="BD30" i="23"/>
  <c r="BE30" i="23"/>
  <c r="BF30" i="23"/>
  <c r="BB55" i="23"/>
  <c r="BC55" i="23"/>
  <c r="BD55" i="23"/>
  <c r="BE55" i="23"/>
  <c r="BF55" i="23"/>
  <c r="BB31" i="23"/>
  <c r="BC31" i="23"/>
  <c r="BD31" i="23"/>
  <c r="BE31" i="23"/>
  <c r="BF31" i="23"/>
  <c r="BB32" i="23"/>
  <c r="BC32" i="23"/>
  <c r="BD32" i="23"/>
  <c r="BE32" i="23"/>
  <c r="BF32" i="23"/>
  <c r="BB33" i="23"/>
  <c r="BC33" i="23"/>
  <c r="BD33" i="23"/>
  <c r="BE33" i="23"/>
  <c r="BF33" i="23"/>
  <c r="BB56" i="23"/>
  <c r="BC56" i="23"/>
  <c r="BD56" i="23"/>
  <c r="BE56" i="23"/>
  <c r="BF56" i="23"/>
  <c r="BB57" i="23"/>
  <c r="BC57" i="23"/>
  <c r="BD57" i="23"/>
  <c r="BE57" i="23"/>
  <c r="BF57" i="23"/>
  <c r="BB58" i="23"/>
  <c r="BC58" i="23"/>
  <c r="BD58" i="23"/>
  <c r="BE58" i="23"/>
  <c r="BF58" i="23"/>
  <c r="BB34" i="23"/>
  <c r="BC34" i="23"/>
  <c r="BD34" i="23"/>
  <c r="BE34" i="23"/>
  <c r="BF34" i="23"/>
  <c r="BB35" i="23"/>
  <c r="BC35" i="23"/>
  <c r="BD35" i="23"/>
  <c r="BE35" i="23"/>
  <c r="BF35" i="23"/>
  <c r="BB36" i="23"/>
  <c r="BC36" i="23"/>
  <c r="BD36" i="23"/>
  <c r="BE36" i="23"/>
  <c r="BF36" i="23"/>
  <c r="BB37" i="23"/>
  <c r="BC37" i="23"/>
  <c r="BD37" i="23"/>
  <c r="BE37" i="23"/>
  <c r="BF37" i="23"/>
  <c r="BB38" i="23"/>
  <c r="BC38" i="23"/>
  <c r="BD38" i="23"/>
  <c r="BE38" i="23"/>
  <c r="BF38" i="23"/>
  <c r="BB39" i="23"/>
  <c r="BC39" i="23"/>
  <c r="BD39" i="23"/>
  <c r="BE39" i="23"/>
  <c r="BF39" i="23"/>
  <c r="BB40" i="23"/>
  <c r="BC40" i="23"/>
  <c r="BD40" i="23"/>
  <c r="BE40" i="23"/>
  <c r="BF40" i="23"/>
  <c r="BB41" i="23"/>
  <c r="BC41" i="23"/>
  <c r="BD41" i="23"/>
  <c r="BE41" i="23"/>
  <c r="BF41" i="23"/>
  <c r="BB59" i="23"/>
  <c r="BC59" i="23"/>
  <c r="BD59" i="23"/>
  <c r="BE59" i="23"/>
  <c r="BF59" i="23"/>
  <c r="BB42" i="23"/>
  <c r="BC42" i="23"/>
  <c r="BD42" i="23"/>
  <c r="BE42" i="23"/>
  <c r="BF42" i="23"/>
  <c r="BB60" i="23"/>
  <c r="BC60" i="23"/>
  <c r="BD60" i="23"/>
  <c r="BE60" i="23"/>
  <c r="BF60" i="23"/>
  <c r="BB61" i="23"/>
  <c r="BC61" i="23"/>
  <c r="BD61" i="23"/>
  <c r="BE61" i="23"/>
  <c r="BF61" i="23"/>
  <c r="BB43" i="23"/>
  <c r="BC43" i="23"/>
  <c r="BD43" i="23"/>
  <c r="BE43" i="23"/>
  <c r="BF43" i="23"/>
  <c r="BB44" i="23"/>
  <c r="BC44" i="23"/>
  <c r="BD44" i="23"/>
  <c r="BE44" i="23"/>
  <c r="BF44" i="23"/>
  <c r="BB45" i="23"/>
  <c r="BC45" i="23"/>
  <c r="BD45" i="23"/>
  <c r="BE45" i="23"/>
  <c r="BF45" i="23"/>
  <c r="BB62" i="23"/>
  <c r="BC62" i="23"/>
  <c r="BD62" i="23"/>
  <c r="BE62" i="23"/>
  <c r="BF62" i="23"/>
  <c r="BB63" i="23"/>
  <c r="BC63" i="23"/>
  <c r="BD63" i="23"/>
  <c r="BE63" i="23"/>
  <c r="BF63" i="23"/>
  <c r="BB46" i="23"/>
  <c r="BC46" i="23"/>
  <c r="BD46" i="23"/>
  <c r="BE46" i="23"/>
  <c r="BF46" i="23"/>
  <c r="BB47" i="23"/>
  <c r="BC47" i="23"/>
  <c r="BD47" i="23"/>
  <c r="BE47" i="23"/>
  <c r="BF47" i="23"/>
  <c r="BB48" i="23"/>
  <c r="BC48" i="23"/>
  <c r="BD48" i="23"/>
  <c r="BE48" i="23"/>
  <c r="BF48" i="23"/>
  <c r="BB49" i="23"/>
  <c r="BC49" i="23"/>
  <c r="BD49" i="23"/>
  <c r="BE49" i="23"/>
  <c r="BF49" i="23"/>
  <c r="BB50" i="23"/>
  <c r="BC50" i="23"/>
  <c r="BD50" i="23"/>
  <c r="BE50" i="23"/>
  <c r="BF50" i="23"/>
  <c r="BB51" i="23"/>
  <c r="BC51" i="23"/>
  <c r="BD51" i="23"/>
  <c r="BE51" i="23"/>
  <c r="BF51" i="23"/>
  <c r="BB64" i="23"/>
  <c r="BC64" i="23"/>
  <c r="BD64" i="23"/>
  <c r="BE64" i="23"/>
  <c r="BF64" i="23"/>
  <c r="BB65" i="23"/>
  <c r="BC65" i="23"/>
  <c r="BD65" i="23"/>
  <c r="BE65" i="23"/>
  <c r="BF65" i="23"/>
  <c r="BB52" i="23"/>
  <c r="BC52" i="23"/>
  <c r="BD52" i="23"/>
  <c r="BE52" i="23"/>
  <c r="BF52" i="23"/>
  <c r="BC8" i="23"/>
  <c r="BD8" i="23"/>
  <c r="BE8" i="23"/>
  <c r="BF8" i="23"/>
  <c r="BB8" i="23"/>
  <c r="CZ7" i="23"/>
  <c r="BG9" i="20"/>
  <c r="BH9" i="20"/>
  <c r="BI9" i="20"/>
  <c r="BJ9" i="20"/>
  <c r="BK9" i="20"/>
  <c r="BL9" i="20"/>
  <c r="BM9" i="20"/>
  <c r="BN9" i="20"/>
  <c r="BO9" i="20"/>
  <c r="BP9" i="20"/>
  <c r="BQ9" i="20"/>
  <c r="BR9" i="20"/>
  <c r="BS9" i="20"/>
  <c r="BT9" i="20"/>
  <c r="BU9" i="20"/>
  <c r="BV9" i="20"/>
  <c r="BW9" i="20"/>
  <c r="BX9" i="20"/>
  <c r="BY9" i="20"/>
  <c r="BZ9" i="20"/>
  <c r="CA9" i="20"/>
  <c r="CB9" i="20"/>
  <c r="CC9" i="20"/>
  <c r="CD9" i="20"/>
  <c r="CE9" i="20"/>
  <c r="CF9" i="20"/>
  <c r="CG9" i="20"/>
  <c r="CH9" i="20"/>
  <c r="CI9" i="20"/>
  <c r="CJ9" i="20"/>
  <c r="CK9" i="20"/>
  <c r="CL9" i="20"/>
  <c r="CM9" i="20"/>
  <c r="CN9" i="20"/>
  <c r="CO9" i="20"/>
  <c r="CP9" i="20"/>
  <c r="CQ9" i="20"/>
  <c r="CR9" i="20"/>
  <c r="CS9" i="20"/>
  <c r="CT9" i="20"/>
  <c r="CU9" i="20"/>
  <c r="CV9" i="20"/>
  <c r="CW9" i="20"/>
  <c r="CX9" i="20"/>
  <c r="CY9" i="20"/>
  <c r="BG10" i="20"/>
  <c r="BH10" i="20"/>
  <c r="BI10" i="20"/>
  <c r="BJ10" i="20"/>
  <c r="BK10" i="20"/>
  <c r="BL10" i="20"/>
  <c r="BM10" i="20"/>
  <c r="BN10" i="20"/>
  <c r="BO10" i="20"/>
  <c r="BP10" i="20"/>
  <c r="BQ10" i="20"/>
  <c r="BR10" i="20"/>
  <c r="BS10" i="20"/>
  <c r="BT10" i="20"/>
  <c r="BU10" i="20"/>
  <c r="BV10" i="20"/>
  <c r="BW10" i="20"/>
  <c r="BX10" i="20"/>
  <c r="BY10" i="20"/>
  <c r="BZ10" i="20"/>
  <c r="CA10" i="20"/>
  <c r="CB10" i="20"/>
  <c r="CC10" i="20"/>
  <c r="CD10" i="20"/>
  <c r="CE10" i="20"/>
  <c r="CF10" i="20"/>
  <c r="CG10" i="20"/>
  <c r="CH10" i="20"/>
  <c r="CI10" i="20"/>
  <c r="CJ10" i="20"/>
  <c r="CK10" i="20"/>
  <c r="CL10" i="20"/>
  <c r="CM10" i="20"/>
  <c r="CN10" i="20"/>
  <c r="CO10" i="20"/>
  <c r="CP10" i="20"/>
  <c r="CQ10" i="20"/>
  <c r="CR10" i="20"/>
  <c r="CS10" i="20"/>
  <c r="CT10" i="20"/>
  <c r="CU10" i="20"/>
  <c r="CV10" i="20"/>
  <c r="CW10" i="20"/>
  <c r="CX10" i="20"/>
  <c r="CY10" i="20"/>
  <c r="AY7" i="20"/>
  <c r="BG48" i="20"/>
  <c r="BH48" i="20"/>
  <c r="BI48" i="20"/>
  <c r="BJ48" i="20"/>
  <c r="BK48" i="20"/>
  <c r="BL48" i="20"/>
  <c r="BM48" i="20"/>
  <c r="BN48" i="20"/>
  <c r="BO48" i="20"/>
  <c r="BP48" i="20"/>
  <c r="BQ48" i="20"/>
  <c r="BR48" i="20"/>
  <c r="BS48" i="20"/>
  <c r="BT48" i="20"/>
  <c r="BU48" i="20"/>
  <c r="BV48" i="20"/>
  <c r="BW48" i="20"/>
  <c r="BX48" i="20"/>
  <c r="BY48" i="20"/>
  <c r="BZ48" i="20"/>
  <c r="CA48" i="20"/>
  <c r="CB48" i="20"/>
  <c r="CC48" i="20"/>
  <c r="CD48" i="20"/>
  <c r="CE48" i="20"/>
  <c r="CF48" i="20"/>
  <c r="CG48" i="20"/>
  <c r="CH48" i="20"/>
  <c r="CI48" i="20"/>
  <c r="CJ48" i="20"/>
  <c r="CK48" i="20"/>
  <c r="CL48" i="20"/>
  <c r="CM48" i="20"/>
  <c r="CN48" i="20"/>
  <c r="CO48" i="20"/>
  <c r="CP48" i="20"/>
  <c r="CQ48" i="20"/>
  <c r="CR48" i="20"/>
  <c r="CS48" i="20"/>
  <c r="CT48" i="20"/>
  <c r="CU48" i="20"/>
  <c r="CV48" i="20"/>
  <c r="CW48" i="20"/>
  <c r="CX48" i="20"/>
  <c r="CY48" i="20"/>
  <c r="BG11" i="20"/>
  <c r="BH11" i="20"/>
  <c r="BI11" i="20"/>
  <c r="BJ11" i="20"/>
  <c r="BK11" i="20"/>
  <c r="BL11" i="20"/>
  <c r="BM11" i="20"/>
  <c r="BN11" i="20"/>
  <c r="BO11" i="20"/>
  <c r="BP11" i="20"/>
  <c r="BQ11" i="20"/>
  <c r="BR11" i="20"/>
  <c r="BS11" i="20"/>
  <c r="BT11" i="20"/>
  <c r="BU11" i="20"/>
  <c r="BV11" i="20"/>
  <c r="BW11" i="20"/>
  <c r="BX11" i="20"/>
  <c r="BY11" i="20"/>
  <c r="BZ11" i="20"/>
  <c r="CA11" i="20"/>
  <c r="CB11" i="20"/>
  <c r="CC11" i="20"/>
  <c r="CD11" i="20"/>
  <c r="CE11" i="20"/>
  <c r="CF11" i="20"/>
  <c r="CG11" i="20"/>
  <c r="CH11" i="20"/>
  <c r="CI11" i="20"/>
  <c r="CJ11" i="20"/>
  <c r="CK11" i="20"/>
  <c r="CL11" i="20"/>
  <c r="CM11" i="20"/>
  <c r="CN11" i="20"/>
  <c r="CO11" i="20"/>
  <c r="CP11" i="20"/>
  <c r="CQ11" i="20"/>
  <c r="CR11" i="20"/>
  <c r="CS11" i="20"/>
  <c r="CT11" i="20"/>
  <c r="CU11" i="20"/>
  <c r="CV11" i="20"/>
  <c r="CW11" i="20"/>
  <c r="CX11" i="20"/>
  <c r="CY11" i="20"/>
  <c r="BG12" i="20"/>
  <c r="BH12" i="20"/>
  <c r="BI12" i="20"/>
  <c r="BJ12" i="20"/>
  <c r="BK12" i="20"/>
  <c r="BL12" i="20"/>
  <c r="BM12" i="20"/>
  <c r="BN12" i="20"/>
  <c r="BO12" i="20"/>
  <c r="BP12" i="20"/>
  <c r="BQ12" i="20"/>
  <c r="BR12" i="20"/>
  <c r="BS12" i="20"/>
  <c r="BT12" i="20"/>
  <c r="BU12" i="20"/>
  <c r="BV12" i="20"/>
  <c r="BW12" i="20"/>
  <c r="BX12" i="20"/>
  <c r="BY12" i="20"/>
  <c r="BZ12" i="20"/>
  <c r="CA12" i="20"/>
  <c r="CB12" i="20"/>
  <c r="CC12" i="20"/>
  <c r="CD12" i="20"/>
  <c r="CE12" i="20"/>
  <c r="CF12" i="20"/>
  <c r="CG12" i="20"/>
  <c r="CH12" i="20"/>
  <c r="CI12" i="20"/>
  <c r="CJ12" i="20"/>
  <c r="CK12" i="20"/>
  <c r="CL12" i="20"/>
  <c r="CM12" i="20"/>
  <c r="CN12" i="20"/>
  <c r="CO12" i="20"/>
  <c r="CP12" i="20"/>
  <c r="CQ12" i="20"/>
  <c r="CR12" i="20"/>
  <c r="CS12" i="20"/>
  <c r="CT12" i="20"/>
  <c r="CU12" i="20"/>
  <c r="CV12" i="20"/>
  <c r="CW12" i="20"/>
  <c r="CX12" i="20"/>
  <c r="CY12" i="20"/>
  <c r="BG13" i="20"/>
  <c r="BH13" i="20"/>
  <c r="BI13" i="20"/>
  <c r="BJ13" i="20"/>
  <c r="BK13" i="20"/>
  <c r="BL13" i="20"/>
  <c r="BM13" i="20"/>
  <c r="BN13" i="20"/>
  <c r="BO13" i="20"/>
  <c r="BP13" i="20"/>
  <c r="BQ13" i="20"/>
  <c r="BR13" i="20"/>
  <c r="BS13" i="20"/>
  <c r="BT13" i="20"/>
  <c r="BU13" i="20"/>
  <c r="BV13" i="20"/>
  <c r="BW13" i="20"/>
  <c r="BX13" i="20"/>
  <c r="BY13" i="20"/>
  <c r="BZ13" i="20"/>
  <c r="CA13" i="20"/>
  <c r="CB13" i="20"/>
  <c r="CC13" i="20"/>
  <c r="CD13" i="20"/>
  <c r="CE13" i="20"/>
  <c r="CF13" i="20"/>
  <c r="CG13" i="20"/>
  <c r="CH13" i="20"/>
  <c r="CI13" i="20"/>
  <c r="CJ13" i="20"/>
  <c r="CK13" i="20"/>
  <c r="CL13" i="20"/>
  <c r="CM13" i="20"/>
  <c r="CN13" i="20"/>
  <c r="CO13" i="20"/>
  <c r="CP13" i="20"/>
  <c r="CQ13" i="20"/>
  <c r="CR13" i="20"/>
  <c r="CS13" i="20"/>
  <c r="CT13" i="20"/>
  <c r="CU13" i="20"/>
  <c r="CV13" i="20"/>
  <c r="CW13" i="20"/>
  <c r="CX13" i="20"/>
  <c r="CY13" i="20"/>
  <c r="BG14" i="20"/>
  <c r="BH14" i="20"/>
  <c r="BI14" i="20"/>
  <c r="BJ14" i="20"/>
  <c r="BK14" i="20"/>
  <c r="BL14" i="20"/>
  <c r="BM14" i="20"/>
  <c r="BN14" i="20"/>
  <c r="BO14" i="20"/>
  <c r="BP14" i="20"/>
  <c r="BQ14" i="20"/>
  <c r="BR14" i="20"/>
  <c r="BS14" i="20"/>
  <c r="BT14" i="20"/>
  <c r="BU14" i="20"/>
  <c r="BV14" i="20"/>
  <c r="BW14" i="20"/>
  <c r="BX14" i="20"/>
  <c r="BY14" i="20"/>
  <c r="BZ14" i="20"/>
  <c r="CA14" i="20"/>
  <c r="CB14" i="20"/>
  <c r="CC14" i="20"/>
  <c r="CD14" i="20"/>
  <c r="CE14" i="20"/>
  <c r="CF14" i="20"/>
  <c r="CG14" i="20"/>
  <c r="CH14" i="20"/>
  <c r="CI14" i="20"/>
  <c r="CJ14" i="20"/>
  <c r="CK14" i="20"/>
  <c r="CL14" i="20"/>
  <c r="CM14" i="20"/>
  <c r="CN14" i="20"/>
  <c r="CO14" i="20"/>
  <c r="CP14" i="20"/>
  <c r="CQ14" i="20"/>
  <c r="CR14" i="20"/>
  <c r="CS14" i="20"/>
  <c r="CT14" i="20"/>
  <c r="CU14" i="20"/>
  <c r="CV14" i="20"/>
  <c r="CW14" i="20"/>
  <c r="CX14" i="20"/>
  <c r="CY14" i="20"/>
  <c r="BG15" i="20"/>
  <c r="BH15" i="20"/>
  <c r="BI15" i="20"/>
  <c r="BJ15" i="20"/>
  <c r="BK15" i="20"/>
  <c r="BL15" i="20"/>
  <c r="BM15" i="20"/>
  <c r="BN15" i="20"/>
  <c r="BO15" i="20"/>
  <c r="BP15" i="20"/>
  <c r="BQ15" i="20"/>
  <c r="BR15" i="20"/>
  <c r="BS15" i="20"/>
  <c r="BT15" i="20"/>
  <c r="BU15" i="20"/>
  <c r="BV15" i="20"/>
  <c r="BW15" i="20"/>
  <c r="BX15" i="20"/>
  <c r="CZ15" i="20" s="1"/>
  <c r="BY15" i="20"/>
  <c r="BZ15" i="20"/>
  <c r="CA15" i="20"/>
  <c r="CB15" i="20"/>
  <c r="CC15" i="20"/>
  <c r="CD15" i="20"/>
  <c r="CE15" i="20"/>
  <c r="CF15" i="20"/>
  <c r="CG15" i="20"/>
  <c r="CH15" i="20"/>
  <c r="CI15" i="20"/>
  <c r="CJ15" i="20"/>
  <c r="CK15" i="20"/>
  <c r="CL15" i="20"/>
  <c r="CM15" i="20"/>
  <c r="CN15" i="20"/>
  <c r="CO15" i="20"/>
  <c r="CP15" i="20"/>
  <c r="CQ15" i="20"/>
  <c r="CR15" i="20"/>
  <c r="CS15" i="20"/>
  <c r="CT15" i="20"/>
  <c r="CU15" i="20"/>
  <c r="CV15" i="20"/>
  <c r="CW15" i="20"/>
  <c r="CX15" i="20"/>
  <c r="CY15" i="20"/>
  <c r="BG16" i="20"/>
  <c r="BH16" i="20"/>
  <c r="BI16" i="20"/>
  <c r="BJ16" i="20"/>
  <c r="BK16" i="20"/>
  <c r="BL16" i="20"/>
  <c r="BM16" i="20"/>
  <c r="BN16" i="20"/>
  <c r="BO16" i="20"/>
  <c r="BP16" i="20"/>
  <c r="BQ16" i="20"/>
  <c r="BR16" i="20"/>
  <c r="BS16" i="20"/>
  <c r="BT16" i="20"/>
  <c r="BU16" i="20"/>
  <c r="BV16" i="20"/>
  <c r="BW16" i="20"/>
  <c r="BX16" i="20"/>
  <c r="BY16" i="20"/>
  <c r="BZ16" i="20"/>
  <c r="CA16" i="20"/>
  <c r="CB16" i="20"/>
  <c r="CC16" i="20"/>
  <c r="CD16" i="20"/>
  <c r="CE16" i="20"/>
  <c r="CF16" i="20"/>
  <c r="CG16" i="20"/>
  <c r="CH16" i="20"/>
  <c r="CI16" i="20"/>
  <c r="CJ16" i="20"/>
  <c r="CK16" i="20"/>
  <c r="CL16" i="20"/>
  <c r="CM16" i="20"/>
  <c r="CN16" i="20"/>
  <c r="CO16" i="20"/>
  <c r="CP16" i="20"/>
  <c r="CQ16" i="20"/>
  <c r="CR16" i="20"/>
  <c r="CS16" i="20"/>
  <c r="CT16" i="20"/>
  <c r="CU16" i="20"/>
  <c r="CV16" i="20"/>
  <c r="CW16" i="20"/>
  <c r="CX16" i="20"/>
  <c r="CY16" i="20"/>
  <c r="CZ16" i="20" s="1"/>
  <c r="BG49" i="20"/>
  <c r="BH49" i="20"/>
  <c r="BI49" i="20"/>
  <c r="BJ49" i="20"/>
  <c r="BK49" i="20"/>
  <c r="BL49" i="20"/>
  <c r="BM49" i="20"/>
  <c r="BN49" i="20"/>
  <c r="BO49" i="20"/>
  <c r="BP49" i="20"/>
  <c r="BQ49" i="20"/>
  <c r="BR49" i="20"/>
  <c r="BS49" i="20"/>
  <c r="BT49" i="20"/>
  <c r="BU49" i="20"/>
  <c r="BV49" i="20"/>
  <c r="BW49" i="20"/>
  <c r="BX49" i="20"/>
  <c r="BY49" i="20"/>
  <c r="BZ49" i="20"/>
  <c r="CA49" i="20"/>
  <c r="CB49" i="20"/>
  <c r="CC49" i="20"/>
  <c r="CD49" i="20"/>
  <c r="CE49" i="20"/>
  <c r="CF49" i="20"/>
  <c r="CG49" i="20"/>
  <c r="CH49" i="20"/>
  <c r="CI49" i="20"/>
  <c r="CJ49" i="20"/>
  <c r="CK49" i="20"/>
  <c r="CL49" i="20"/>
  <c r="CM49" i="20"/>
  <c r="CN49" i="20"/>
  <c r="CO49" i="20"/>
  <c r="CP49" i="20"/>
  <c r="CQ49" i="20"/>
  <c r="CR49" i="20"/>
  <c r="CS49" i="20"/>
  <c r="CT49" i="20"/>
  <c r="CU49" i="20"/>
  <c r="CV49" i="20"/>
  <c r="CW49" i="20"/>
  <c r="CZ49" i="20" s="1"/>
  <c r="CX49" i="20"/>
  <c r="CY49" i="20"/>
  <c r="BG17" i="20"/>
  <c r="BH17" i="20"/>
  <c r="BI17" i="20"/>
  <c r="BJ17" i="20"/>
  <c r="BK17" i="20"/>
  <c r="BL17" i="20"/>
  <c r="BM17" i="20"/>
  <c r="BN17" i="20"/>
  <c r="BO17" i="20"/>
  <c r="BP17" i="20"/>
  <c r="BQ17" i="20"/>
  <c r="BR17" i="20"/>
  <c r="BS17" i="20"/>
  <c r="BT17" i="20"/>
  <c r="BU17" i="20"/>
  <c r="BV17" i="20"/>
  <c r="BW17" i="20"/>
  <c r="BX17" i="20"/>
  <c r="BY17" i="20"/>
  <c r="BZ17" i="20"/>
  <c r="CA17" i="20"/>
  <c r="CB17" i="20"/>
  <c r="CC17" i="20"/>
  <c r="CD17" i="20"/>
  <c r="CE17" i="20"/>
  <c r="CF17" i="20"/>
  <c r="CG17" i="20"/>
  <c r="CH17" i="20"/>
  <c r="CI17" i="20"/>
  <c r="CJ17" i="20"/>
  <c r="CK17" i="20"/>
  <c r="CL17" i="20"/>
  <c r="CM17" i="20"/>
  <c r="CN17" i="20"/>
  <c r="CO17" i="20"/>
  <c r="CP17" i="20"/>
  <c r="CQ17" i="20"/>
  <c r="CR17" i="20"/>
  <c r="CS17" i="20"/>
  <c r="CT17" i="20"/>
  <c r="CU17" i="20"/>
  <c r="CV17" i="20"/>
  <c r="CW17" i="20"/>
  <c r="CX17" i="20"/>
  <c r="CY17" i="20"/>
  <c r="BG50" i="20"/>
  <c r="BH50" i="20"/>
  <c r="BI50" i="20"/>
  <c r="BJ50" i="20"/>
  <c r="BK50" i="20"/>
  <c r="BL50" i="20"/>
  <c r="BM50" i="20"/>
  <c r="BN50" i="20"/>
  <c r="BO50" i="20"/>
  <c r="BP50" i="20"/>
  <c r="BQ50" i="20"/>
  <c r="BR50" i="20"/>
  <c r="BS50" i="20"/>
  <c r="BT50" i="20"/>
  <c r="BU50" i="20"/>
  <c r="BV50" i="20"/>
  <c r="BW50" i="20"/>
  <c r="BX50" i="20"/>
  <c r="BY50" i="20"/>
  <c r="BZ50" i="20"/>
  <c r="CA50" i="20"/>
  <c r="CB50" i="20"/>
  <c r="CC50" i="20"/>
  <c r="CD50" i="20"/>
  <c r="CE50" i="20"/>
  <c r="CF50" i="20"/>
  <c r="CG50" i="20"/>
  <c r="CH50" i="20"/>
  <c r="CI50" i="20"/>
  <c r="CJ50" i="20"/>
  <c r="CK50" i="20"/>
  <c r="CL50" i="20"/>
  <c r="CM50" i="20"/>
  <c r="CN50" i="20"/>
  <c r="CO50" i="20"/>
  <c r="CP50" i="20"/>
  <c r="CQ50" i="20"/>
  <c r="CR50" i="20"/>
  <c r="CS50" i="20"/>
  <c r="CT50" i="20"/>
  <c r="CU50" i="20"/>
  <c r="CV50" i="20"/>
  <c r="CW50" i="20"/>
  <c r="CX50" i="20"/>
  <c r="CY50" i="20"/>
  <c r="BG18" i="20"/>
  <c r="BH18" i="20"/>
  <c r="BI18" i="20"/>
  <c r="BJ18" i="20"/>
  <c r="BK18" i="20"/>
  <c r="BL18" i="20"/>
  <c r="BM18" i="20"/>
  <c r="BN18" i="20"/>
  <c r="BO18" i="20"/>
  <c r="BP18" i="20"/>
  <c r="BQ18" i="20"/>
  <c r="BR18" i="20"/>
  <c r="BS18" i="20"/>
  <c r="BT18" i="20"/>
  <c r="BU18" i="20"/>
  <c r="BV18" i="20"/>
  <c r="BW18" i="20"/>
  <c r="BX18" i="20"/>
  <c r="BY18" i="20"/>
  <c r="BZ18" i="20"/>
  <c r="CA18" i="20"/>
  <c r="CB18" i="20"/>
  <c r="CC18" i="20"/>
  <c r="CD18" i="20"/>
  <c r="CE18" i="20"/>
  <c r="CF18" i="20"/>
  <c r="CG18" i="20"/>
  <c r="CH18" i="20"/>
  <c r="CI18" i="20"/>
  <c r="CJ18" i="20"/>
  <c r="CK18" i="20"/>
  <c r="CL18" i="20"/>
  <c r="CM18" i="20"/>
  <c r="CN18" i="20"/>
  <c r="CO18" i="20"/>
  <c r="CP18" i="20"/>
  <c r="CQ18" i="20"/>
  <c r="CR18" i="20"/>
  <c r="CS18" i="20"/>
  <c r="CT18" i="20"/>
  <c r="CU18" i="20"/>
  <c r="CV18" i="20"/>
  <c r="CW18" i="20"/>
  <c r="CX18" i="20"/>
  <c r="CY18" i="20"/>
  <c r="BG51" i="20"/>
  <c r="BH51" i="20"/>
  <c r="BI51" i="20"/>
  <c r="BJ51" i="20"/>
  <c r="BK51" i="20"/>
  <c r="BL51" i="20"/>
  <c r="BM51" i="20"/>
  <c r="BN51" i="20"/>
  <c r="BO51" i="20"/>
  <c r="BP51" i="20"/>
  <c r="BQ51" i="20"/>
  <c r="BR51" i="20"/>
  <c r="BS51" i="20"/>
  <c r="BT51" i="20"/>
  <c r="BU51" i="20"/>
  <c r="BV51" i="20"/>
  <c r="BW51" i="20"/>
  <c r="BX51" i="20"/>
  <c r="BY51" i="20"/>
  <c r="BZ51" i="20"/>
  <c r="CA51" i="20"/>
  <c r="CB51" i="20"/>
  <c r="CC51" i="20"/>
  <c r="CD51" i="20"/>
  <c r="CE51" i="20"/>
  <c r="CF51" i="20"/>
  <c r="CG51" i="20"/>
  <c r="CH51" i="20"/>
  <c r="CI51" i="20"/>
  <c r="CJ51" i="20"/>
  <c r="CK51" i="20"/>
  <c r="CL51" i="20"/>
  <c r="CM51" i="20"/>
  <c r="CN51" i="20"/>
  <c r="CO51" i="20"/>
  <c r="CP51" i="20"/>
  <c r="CQ51" i="20"/>
  <c r="CR51" i="20"/>
  <c r="CS51" i="20"/>
  <c r="CT51" i="20"/>
  <c r="CU51" i="20"/>
  <c r="CV51" i="20"/>
  <c r="CW51" i="20"/>
  <c r="CX51" i="20"/>
  <c r="CY51" i="20"/>
  <c r="BG52" i="20"/>
  <c r="BH52" i="20"/>
  <c r="BI52" i="20"/>
  <c r="BJ52" i="20"/>
  <c r="BK52" i="20"/>
  <c r="BL52" i="20"/>
  <c r="BM52" i="20"/>
  <c r="BN52" i="20"/>
  <c r="BO52" i="20"/>
  <c r="BP52" i="20"/>
  <c r="BQ52" i="20"/>
  <c r="BR52" i="20"/>
  <c r="BS52" i="20"/>
  <c r="BT52" i="20"/>
  <c r="BU52" i="20"/>
  <c r="BV52" i="20"/>
  <c r="BW52" i="20"/>
  <c r="BX52" i="20"/>
  <c r="BY52" i="20"/>
  <c r="BZ52" i="20"/>
  <c r="CA52" i="20"/>
  <c r="CB52" i="20"/>
  <c r="CC52" i="20"/>
  <c r="CD52" i="20"/>
  <c r="CE52" i="20"/>
  <c r="CF52" i="20"/>
  <c r="CG52" i="20"/>
  <c r="CH52" i="20"/>
  <c r="CI52" i="20"/>
  <c r="CJ52" i="20"/>
  <c r="CK52" i="20"/>
  <c r="CL52" i="20"/>
  <c r="CM52" i="20"/>
  <c r="CN52" i="20"/>
  <c r="CO52" i="20"/>
  <c r="CP52" i="20"/>
  <c r="CQ52" i="20"/>
  <c r="CR52" i="20"/>
  <c r="CS52" i="20"/>
  <c r="CT52" i="20"/>
  <c r="CU52" i="20"/>
  <c r="CV52" i="20"/>
  <c r="CW52" i="20"/>
  <c r="CX52" i="20"/>
  <c r="CY52" i="20"/>
  <c r="BG19" i="20"/>
  <c r="BH19" i="20"/>
  <c r="BI19" i="20"/>
  <c r="BJ19" i="20"/>
  <c r="BK19" i="20"/>
  <c r="BL19" i="20"/>
  <c r="BM19" i="20"/>
  <c r="BN19" i="20"/>
  <c r="BO19" i="20"/>
  <c r="BP19" i="20"/>
  <c r="BQ19" i="20"/>
  <c r="BR19" i="20"/>
  <c r="BS19" i="20"/>
  <c r="BT19" i="20"/>
  <c r="BU19" i="20"/>
  <c r="BV19" i="20"/>
  <c r="BW19" i="20"/>
  <c r="BX19" i="20"/>
  <c r="BY19" i="20"/>
  <c r="BZ19" i="20"/>
  <c r="CA19" i="20"/>
  <c r="CB19" i="20"/>
  <c r="CC19" i="20"/>
  <c r="CD19" i="20"/>
  <c r="CE19" i="20"/>
  <c r="CF19" i="20"/>
  <c r="CG19" i="20"/>
  <c r="CH19" i="20"/>
  <c r="CI19" i="20"/>
  <c r="CJ19" i="20"/>
  <c r="CK19" i="20"/>
  <c r="CL19" i="20"/>
  <c r="CM19" i="20"/>
  <c r="CN19" i="20"/>
  <c r="CO19" i="20"/>
  <c r="CP19" i="20"/>
  <c r="CQ19" i="20"/>
  <c r="CR19" i="20"/>
  <c r="CS19" i="20"/>
  <c r="CT19" i="20"/>
  <c r="CU19" i="20"/>
  <c r="CV19" i="20"/>
  <c r="CW19" i="20"/>
  <c r="CX19" i="20"/>
  <c r="CY19" i="20"/>
  <c r="BG53" i="20"/>
  <c r="BH53" i="20"/>
  <c r="BI53" i="20"/>
  <c r="BJ53" i="20"/>
  <c r="BK53" i="20"/>
  <c r="BL53" i="20"/>
  <c r="BM53" i="20"/>
  <c r="BN53" i="20"/>
  <c r="BO53" i="20"/>
  <c r="BP53" i="20"/>
  <c r="BQ53" i="20"/>
  <c r="BR53" i="20"/>
  <c r="BS53" i="20"/>
  <c r="BT53" i="20"/>
  <c r="BU53" i="20"/>
  <c r="BV53" i="20"/>
  <c r="BW53" i="20"/>
  <c r="BX53" i="20"/>
  <c r="BY53" i="20"/>
  <c r="BZ53" i="20"/>
  <c r="CA53" i="20"/>
  <c r="CB53" i="20"/>
  <c r="CC53" i="20"/>
  <c r="CD53" i="20"/>
  <c r="CE53" i="20"/>
  <c r="CF53" i="20"/>
  <c r="CG53" i="20"/>
  <c r="CH53" i="20"/>
  <c r="CI53" i="20"/>
  <c r="CJ53" i="20"/>
  <c r="CK53" i="20"/>
  <c r="CL53" i="20"/>
  <c r="CM53" i="20"/>
  <c r="CN53" i="20"/>
  <c r="CO53" i="20"/>
  <c r="CP53" i="20"/>
  <c r="CQ53" i="20"/>
  <c r="CR53" i="20"/>
  <c r="CS53" i="20"/>
  <c r="CT53" i="20"/>
  <c r="CU53" i="20"/>
  <c r="CV53" i="20"/>
  <c r="CW53" i="20"/>
  <c r="CX53" i="20"/>
  <c r="CY53" i="20"/>
  <c r="BG54" i="20"/>
  <c r="BH54" i="20"/>
  <c r="BI54" i="20"/>
  <c r="BJ54" i="20"/>
  <c r="BK54" i="20"/>
  <c r="BL54" i="20"/>
  <c r="BM54" i="20"/>
  <c r="BN54" i="20"/>
  <c r="BO54" i="20"/>
  <c r="BP54" i="20"/>
  <c r="BQ54" i="20"/>
  <c r="BR54" i="20"/>
  <c r="BS54" i="20"/>
  <c r="BT54" i="20"/>
  <c r="BU54" i="20"/>
  <c r="BV54" i="20"/>
  <c r="BW54" i="20"/>
  <c r="BX54" i="20"/>
  <c r="BY54" i="20"/>
  <c r="BZ54" i="20"/>
  <c r="CA54" i="20"/>
  <c r="CB54" i="20"/>
  <c r="CC54" i="20"/>
  <c r="CD54" i="20"/>
  <c r="CE54" i="20"/>
  <c r="CF54" i="20"/>
  <c r="CG54" i="20"/>
  <c r="CH54" i="20"/>
  <c r="CI54" i="20"/>
  <c r="CJ54" i="20"/>
  <c r="CK54" i="20"/>
  <c r="CL54" i="20"/>
  <c r="CM54" i="20"/>
  <c r="CN54" i="20"/>
  <c r="CO54" i="20"/>
  <c r="CP54" i="20"/>
  <c r="CQ54" i="20"/>
  <c r="CR54" i="20"/>
  <c r="CS54" i="20"/>
  <c r="CT54" i="20"/>
  <c r="CU54" i="20"/>
  <c r="CV54" i="20"/>
  <c r="CW54" i="20"/>
  <c r="CX54" i="20"/>
  <c r="CY54" i="20"/>
  <c r="BG55" i="20"/>
  <c r="BH55" i="20"/>
  <c r="CZ55" i="20" s="1"/>
  <c r="BI55" i="20"/>
  <c r="BJ55" i="20"/>
  <c r="BK55" i="20"/>
  <c r="BL55" i="20"/>
  <c r="BM55" i="20"/>
  <c r="BN55" i="20"/>
  <c r="BO55" i="20"/>
  <c r="BP55" i="20"/>
  <c r="BQ55" i="20"/>
  <c r="BR55" i="20"/>
  <c r="BS55" i="20"/>
  <c r="BT55" i="20"/>
  <c r="BU55" i="20"/>
  <c r="BV55" i="20"/>
  <c r="BW55" i="20"/>
  <c r="BX55" i="20"/>
  <c r="BY55" i="20"/>
  <c r="BZ55" i="20"/>
  <c r="CA55" i="20"/>
  <c r="CB55" i="20"/>
  <c r="CC55" i="20"/>
  <c r="CD55" i="20"/>
  <c r="CE55" i="20"/>
  <c r="CF55" i="20"/>
  <c r="CG55" i="20"/>
  <c r="CH55" i="20"/>
  <c r="CI55" i="20"/>
  <c r="CJ55" i="20"/>
  <c r="CK55" i="20"/>
  <c r="CL55" i="20"/>
  <c r="CM55" i="20"/>
  <c r="CN55" i="20"/>
  <c r="CO55" i="20"/>
  <c r="CP55" i="20"/>
  <c r="CQ55" i="20"/>
  <c r="CR55" i="20"/>
  <c r="CS55" i="20"/>
  <c r="CT55" i="20"/>
  <c r="CU55" i="20"/>
  <c r="CV55" i="20"/>
  <c r="CW55" i="20"/>
  <c r="CX55" i="20"/>
  <c r="CY55" i="20"/>
  <c r="BG56" i="20"/>
  <c r="BH56" i="20"/>
  <c r="BI56" i="20"/>
  <c r="BJ56" i="20"/>
  <c r="BK56" i="20"/>
  <c r="BL56" i="20"/>
  <c r="BM56" i="20"/>
  <c r="BN56" i="20"/>
  <c r="BO56" i="20"/>
  <c r="BP56" i="20"/>
  <c r="BQ56" i="20"/>
  <c r="BR56" i="20"/>
  <c r="BS56" i="20"/>
  <c r="BT56" i="20"/>
  <c r="BU56" i="20"/>
  <c r="BV56" i="20"/>
  <c r="BW56" i="20"/>
  <c r="BX56" i="20"/>
  <c r="BY56" i="20"/>
  <c r="BZ56" i="20"/>
  <c r="CA56" i="20"/>
  <c r="CB56" i="20"/>
  <c r="CC56" i="20"/>
  <c r="CD56" i="20"/>
  <c r="CE56" i="20"/>
  <c r="CF56" i="20"/>
  <c r="CG56" i="20"/>
  <c r="CH56" i="20"/>
  <c r="CI56" i="20"/>
  <c r="CJ56" i="20"/>
  <c r="CK56" i="20"/>
  <c r="CL56" i="20"/>
  <c r="CM56" i="20"/>
  <c r="CN56" i="20"/>
  <c r="CO56" i="20"/>
  <c r="CP56" i="20"/>
  <c r="CQ56" i="20"/>
  <c r="CR56" i="20"/>
  <c r="CS56" i="20"/>
  <c r="CT56" i="20"/>
  <c r="CU56" i="20"/>
  <c r="CV56" i="20"/>
  <c r="CW56" i="20"/>
  <c r="CX56" i="20"/>
  <c r="CY56" i="20"/>
  <c r="BG20" i="20"/>
  <c r="BH20" i="20"/>
  <c r="BI20" i="20"/>
  <c r="BJ20" i="20"/>
  <c r="BK20" i="20"/>
  <c r="BL20" i="20"/>
  <c r="BM20" i="20"/>
  <c r="BN20" i="20"/>
  <c r="BO20" i="20"/>
  <c r="BP20" i="20"/>
  <c r="BQ20" i="20"/>
  <c r="BR20" i="20"/>
  <c r="BS20" i="20"/>
  <c r="BT20" i="20"/>
  <c r="BU20" i="20"/>
  <c r="BV20" i="20"/>
  <c r="BW20" i="20"/>
  <c r="BX20" i="20"/>
  <c r="BY20" i="20"/>
  <c r="BZ20" i="20"/>
  <c r="CA20" i="20"/>
  <c r="CB20" i="20"/>
  <c r="CC20" i="20"/>
  <c r="CD20" i="20"/>
  <c r="CE20" i="20"/>
  <c r="CF20" i="20"/>
  <c r="CG20" i="20"/>
  <c r="CH20" i="20"/>
  <c r="CI20" i="20"/>
  <c r="CJ20" i="20"/>
  <c r="CK20" i="20"/>
  <c r="CL20" i="20"/>
  <c r="CM20" i="20"/>
  <c r="CN20" i="20"/>
  <c r="CO20" i="20"/>
  <c r="CP20" i="20"/>
  <c r="CQ20" i="20"/>
  <c r="CR20" i="20"/>
  <c r="CS20" i="20"/>
  <c r="CT20" i="20"/>
  <c r="CU20" i="20"/>
  <c r="CV20" i="20"/>
  <c r="CW20" i="20"/>
  <c r="CX20" i="20"/>
  <c r="CY20" i="20"/>
  <c r="BG21" i="20"/>
  <c r="BH21" i="20"/>
  <c r="BI21" i="20"/>
  <c r="BJ21" i="20"/>
  <c r="BK21" i="20"/>
  <c r="BL21" i="20"/>
  <c r="BM21" i="20"/>
  <c r="BN21" i="20"/>
  <c r="BO21" i="20"/>
  <c r="BP21" i="20"/>
  <c r="BQ21" i="20"/>
  <c r="BR21" i="20"/>
  <c r="BS21" i="20"/>
  <c r="BT21" i="20"/>
  <c r="BU21" i="20"/>
  <c r="BV21" i="20"/>
  <c r="BW21" i="20"/>
  <c r="BX21" i="20"/>
  <c r="BY21" i="20"/>
  <c r="BZ21" i="20"/>
  <c r="CA21" i="20"/>
  <c r="CB21" i="20"/>
  <c r="CC21" i="20"/>
  <c r="CD21" i="20"/>
  <c r="CE21" i="20"/>
  <c r="CF21" i="20"/>
  <c r="CG21" i="20"/>
  <c r="CH21" i="20"/>
  <c r="CI21" i="20"/>
  <c r="CJ21" i="20"/>
  <c r="CK21" i="20"/>
  <c r="CL21" i="20"/>
  <c r="CM21" i="20"/>
  <c r="CN21" i="20"/>
  <c r="CO21" i="20"/>
  <c r="CP21" i="20"/>
  <c r="CQ21" i="20"/>
  <c r="CR21" i="20"/>
  <c r="CS21" i="20"/>
  <c r="CT21" i="20"/>
  <c r="CU21" i="20"/>
  <c r="CV21" i="20"/>
  <c r="CW21" i="20"/>
  <c r="CX21" i="20"/>
  <c r="CY21" i="20"/>
  <c r="BG22" i="20"/>
  <c r="BH22" i="20"/>
  <c r="BI22" i="20"/>
  <c r="BJ22" i="20"/>
  <c r="BK22" i="20"/>
  <c r="BL22" i="20"/>
  <c r="BM22" i="20"/>
  <c r="BN22" i="20"/>
  <c r="BO22" i="20"/>
  <c r="BP22" i="20"/>
  <c r="BQ22" i="20"/>
  <c r="BR22" i="20"/>
  <c r="BS22" i="20"/>
  <c r="BT22" i="20"/>
  <c r="BU22" i="20"/>
  <c r="BV22" i="20"/>
  <c r="BW22" i="20"/>
  <c r="BX22" i="20"/>
  <c r="BY22" i="20"/>
  <c r="BZ22" i="20"/>
  <c r="CA22" i="20"/>
  <c r="CB22" i="20"/>
  <c r="CC22" i="20"/>
  <c r="CD22" i="20"/>
  <c r="CE22" i="20"/>
  <c r="CF22" i="20"/>
  <c r="CG22" i="20"/>
  <c r="CH22" i="20"/>
  <c r="CI22" i="20"/>
  <c r="CJ22" i="20"/>
  <c r="CK22" i="20"/>
  <c r="CL22" i="20"/>
  <c r="CM22" i="20"/>
  <c r="CN22" i="20"/>
  <c r="CO22" i="20"/>
  <c r="CP22" i="20"/>
  <c r="CQ22" i="20"/>
  <c r="CR22" i="20"/>
  <c r="CS22" i="20"/>
  <c r="CT22" i="20"/>
  <c r="CU22" i="20"/>
  <c r="CV22" i="20"/>
  <c r="CW22" i="20"/>
  <c r="CX22" i="20"/>
  <c r="CY22" i="20"/>
  <c r="BG23" i="20"/>
  <c r="BH23" i="20"/>
  <c r="BI23" i="20"/>
  <c r="BJ23" i="20"/>
  <c r="BK23" i="20"/>
  <c r="BL23" i="20"/>
  <c r="BM23" i="20"/>
  <c r="BN23" i="20"/>
  <c r="BO23" i="20"/>
  <c r="BP23" i="20"/>
  <c r="BQ23" i="20"/>
  <c r="BR23" i="20"/>
  <c r="BS23" i="20"/>
  <c r="BT23" i="20"/>
  <c r="BU23" i="20"/>
  <c r="BV23" i="20"/>
  <c r="BW23" i="20"/>
  <c r="BX23" i="20"/>
  <c r="BY23" i="20"/>
  <c r="BZ23" i="20"/>
  <c r="CA23" i="20"/>
  <c r="CB23" i="20"/>
  <c r="CC23" i="20"/>
  <c r="CD23" i="20"/>
  <c r="CE23" i="20"/>
  <c r="CF23" i="20"/>
  <c r="CG23" i="20"/>
  <c r="CH23" i="20"/>
  <c r="CI23" i="20"/>
  <c r="CJ23" i="20"/>
  <c r="CK23" i="20"/>
  <c r="CL23" i="20"/>
  <c r="CM23" i="20"/>
  <c r="CN23" i="20"/>
  <c r="CO23" i="20"/>
  <c r="CP23" i="20"/>
  <c r="CQ23" i="20"/>
  <c r="CR23" i="20"/>
  <c r="CS23" i="20"/>
  <c r="CT23" i="20"/>
  <c r="CU23" i="20"/>
  <c r="CV23" i="20"/>
  <c r="CW23" i="20"/>
  <c r="CX23" i="20"/>
  <c r="CY23" i="20"/>
  <c r="CZ23" i="20" s="1"/>
  <c r="DA23" i="20" s="1"/>
  <c r="BG24" i="20"/>
  <c r="BH24" i="20"/>
  <c r="BI24" i="20"/>
  <c r="BJ24" i="20"/>
  <c r="BK24" i="20"/>
  <c r="BL24" i="20"/>
  <c r="BM24" i="20"/>
  <c r="BN24" i="20"/>
  <c r="BO24" i="20"/>
  <c r="BP24" i="20"/>
  <c r="BQ24" i="20"/>
  <c r="BR24" i="20"/>
  <c r="BS24" i="20"/>
  <c r="BT24" i="20"/>
  <c r="BU24" i="20"/>
  <c r="BV24" i="20"/>
  <c r="BW24" i="20"/>
  <c r="BX24" i="20"/>
  <c r="BY24" i="20"/>
  <c r="BZ24" i="20"/>
  <c r="CA24" i="20"/>
  <c r="CB24" i="20"/>
  <c r="CC24" i="20"/>
  <c r="CD24" i="20"/>
  <c r="CE24" i="20"/>
  <c r="CF24" i="20"/>
  <c r="CG24" i="20"/>
  <c r="CH24" i="20"/>
  <c r="CI24" i="20"/>
  <c r="CJ24" i="20"/>
  <c r="CK24" i="20"/>
  <c r="CL24" i="20"/>
  <c r="CM24" i="20"/>
  <c r="CN24" i="20"/>
  <c r="CO24" i="20"/>
  <c r="CP24" i="20"/>
  <c r="CQ24" i="20"/>
  <c r="CR24" i="20"/>
  <c r="CS24" i="20"/>
  <c r="CT24" i="20"/>
  <c r="CU24" i="20"/>
  <c r="CV24" i="20"/>
  <c r="CW24" i="20"/>
  <c r="CX24" i="20"/>
  <c r="CZ24" i="20" s="1"/>
  <c r="CY24" i="20"/>
  <c r="BG25" i="20"/>
  <c r="BH25" i="20"/>
  <c r="BI25" i="20"/>
  <c r="BJ25" i="20"/>
  <c r="BK25" i="20"/>
  <c r="BL25" i="20"/>
  <c r="BM25" i="20"/>
  <c r="BN25" i="20"/>
  <c r="BO25" i="20"/>
  <c r="BP25" i="20"/>
  <c r="BQ25" i="20"/>
  <c r="BR25" i="20"/>
  <c r="BS25" i="20"/>
  <c r="BT25" i="20"/>
  <c r="BU25" i="20"/>
  <c r="BV25" i="20"/>
  <c r="BW25" i="20"/>
  <c r="BX25" i="20"/>
  <c r="BY25" i="20"/>
  <c r="BZ25" i="20"/>
  <c r="CA25" i="20"/>
  <c r="CB25" i="20"/>
  <c r="CC25" i="20"/>
  <c r="CD25" i="20"/>
  <c r="CE25" i="20"/>
  <c r="CF25" i="20"/>
  <c r="CG25" i="20"/>
  <c r="CH25" i="20"/>
  <c r="CI25" i="20"/>
  <c r="CJ25" i="20"/>
  <c r="CK25" i="20"/>
  <c r="CL25" i="20"/>
  <c r="CM25" i="20"/>
  <c r="CN25" i="20"/>
  <c r="CO25" i="20"/>
  <c r="CP25" i="20"/>
  <c r="CQ25" i="20"/>
  <c r="CR25" i="20"/>
  <c r="CS25" i="20"/>
  <c r="CT25" i="20"/>
  <c r="CU25" i="20"/>
  <c r="CV25" i="20"/>
  <c r="CW25" i="20"/>
  <c r="CX25" i="20"/>
  <c r="CY25" i="20"/>
  <c r="BG57" i="20"/>
  <c r="BH57" i="20"/>
  <c r="BI57" i="20"/>
  <c r="BJ57" i="20"/>
  <c r="BK57" i="20"/>
  <c r="BL57" i="20"/>
  <c r="BM57" i="20"/>
  <c r="BN57" i="20"/>
  <c r="BO57" i="20"/>
  <c r="BP57" i="20"/>
  <c r="BQ57" i="20"/>
  <c r="BR57" i="20"/>
  <c r="BS57" i="20"/>
  <c r="BT57" i="20"/>
  <c r="BU57" i="20"/>
  <c r="BV57" i="20"/>
  <c r="BW57" i="20"/>
  <c r="BX57" i="20"/>
  <c r="BY57" i="20"/>
  <c r="BZ57" i="20"/>
  <c r="CA57" i="20"/>
  <c r="CB57" i="20"/>
  <c r="CC57" i="20"/>
  <c r="CD57" i="20"/>
  <c r="CE57" i="20"/>
  <c r="CF57" i="20"/>
  <c r="CG57" i="20"/>
  <c r="CH57" i="20"/>
  <c r="CI57" i="20"/>
  <c r="CJ57" i="20"/>
  <c r="CK57" i="20"/>
  <c r="CL57" i="20"/>
  <c r="CM57" i="20"/>
  <c r="CN57" i="20"/>
  <c r="CO57" i="20"/>
  <c r="CP57" i="20"/>
  <c r="CQ57" i="20"/>
  <c r="CR57" i="20"/>
  <c r="CS57" i="20"/>
  <c r="CT57" i="20"/>
  <c r="CU57" i="20"/>
  <c r="CV57" i="20"/>
  <c r="CW57" i="20"/>
  <c r="CX57" i="20"/>
  <c r="CY57" i="20"/>
  <c r="BG26" i="20"/>
  <c r="BH26" i="20"/>
  <c r="BI26" i="20"/>
  <c r="BJ26" i="20"/>
  <c r="BK26" i="20"/>
  <c r="BL26" i="20"/>
  <c r="BM26" i="20"/>
  <c r="BN26" i="20"/>
  <c r="BO26" i="20"/>
  <c r="BP26" i="20"/>
  <c r="BQ26" i="20"/>
  <c r="BR26" i="20"/>
  <c r="BS26" i="20"/>
  <c r="BT26" i="20"/>
  <c r="BU26" i="20"/>
  <c r="BV26" i="20"/>
  <c r="BW26" i="20"/>
  <c r="BX26" i="20"/>
  <c r="BY26" i="20"/>
  <c r="BZ26" i="20"/>
  <c r="CA26" i="20"/>
  <c r="CB26" i="20"/>
  <c r="CC26" i="20"/>
  <c r="CD26" i="20"/>
  <c r="CE26" i="20"/>
  <c r="CF26" i="20"/>
  <c r="CG26" i="20"/>
  <c r="CH26" i="20"/>
  <c r="CI26" i="20"/>
  <c r="CJ26" i="20"/>
  <c r="CK26" i="20"/>
  <c r="CL26" i="20"/>
  <c r="CM26" i="20"/>
  <c r="CN26" i="20"/>
  <c r="CO26" i="20"/>
  <c r="CP26" i="20"/>
  <c r="CQ26" i="20"/>
  <c r="CR26" i="20"/>
  <c r="CS26" i="20"/>
  <c r="CT26" i="20"/>
  <c r="CU26" i="20"/>
  <c r="CV26" i="20"/>
  <c r="CW26" i="20"/>
  <c r="CX26" i="20"/>
  <c r="CY26" i="20"/>
  <c r="BG27" i="20"/>
  <c r="BH27" i="20"/>
  <c r="BI27" i="20"/>
  <c r="BJ27" i="20"/>
  <c r="BK27" i="20"/>
  <c r="BL27" i="20"/>
  <c r="BM27" i="20"/>
  <c r="BN27" i="20"/>
  <c r="BO27" i="20"/>
  <c r="BP27" i="20"/>
  <c r="BQ27" i="20"/>
  <c r="BR27" i="20"/>
  <c r="BS27" i="20"/>
  <c r="BT27" i="20"/>
  <c r="BU27" i="20"/>
  <c r="BV27" i="20"/>
  <c r="BW27" i="20"/>
  <c r="BX27" i="20"/>
  <c r="BY27" i="20"/>
  <c r="BZ27" i="20"/>
  <c r="CA27" i="20"/>
  <c r="CB27" i="20"/>
  <c r="CC27" i="20"/>
  <c r="CD27" i="20"/>
  <c r="CE27" i="20"/>
  <c r="CF27" i="20"/>
  <c r="CG27" i="20"/>
  <c r="CH27" i="20"/>
  <c r="CI27" i="20"/>
  <c r="CJ27" i="20"/>
  <c r="CK27" i="20"/>
  <c r="CL27" i="20"/>
  <c r="CM27" i="20"/>
  <c r="CN27" i="20"/>
  <c r="CO27" i="20"/>
  <c r="CP27" i="20"/>
  <c r="CQ27" i="20"/>
  <c r="CR27" i="20"/>
  <c r="CS27" i="20"/>
  <c r="CT27" i="20"/>
  <c r="CU27" i="20"/>
  <c r="CV27" i="20"/>
  <c r="CW27" i="20"/>
  <c r="CX27" i="20"/>
  <c r="CY27" i="20"/>
  <c r="BG58" i="20"/>
  <c r="BH58" i="20"/>
  <c r="BI58" i="20"/>
  <c r="BJ58" i="20"/>
  <c r="BK58" i="20"/>
  <c r="BL58" i="20"/>
  <c r="BM58" i="20"/>
  <c r="BN58" i="20"/>
  <c r="BO58" i="20"/>
  <c r="BP58" i="20"/>
  <c r="BQ58" i="20"/>
  <c r="BR58" i="20"/>
  <c r="BS58" i="20"/>
  <c r="BT58" i="20"/>
  <c r="BU58" i="20"/>
  <c r="BV58" i="20"/>
  <c r="BW58" i="20"/>
  <c r="BX58" i="20"/>
  <c r="BY58" i="20"/>
  <c r="BZ58" i="20"/>
  <c r="CA58" i="20"/>
  <c r="CB58" i="20"/>
  <c r="CC58" i="20"/>
  <c r="CD58" i="20"/>
  <c r="CE58" i="20"/>
  <c r="CF58" i="20"/>
  <c r="CG58" i="20"/>
  <c r="CH58" i="20"/>
  <c r="CI58" i="20"/>
  <c r="CJ58" i="20"/>
  <c r="CK58" i="20"/>
  <c r="CL58" i="20"/>
  <c r="CM58" i="20"/>
  <c r="CN58" i="20"/>
  <c r="CO58" i="20"/>
  <c r="CP58" i="20"/>
  <c r="CQ58" i="20"/>
  <c r="CR58" i="20"/>
  <c r="CS58" i="20"/>
  <c r="CT58" i="20"/>
  <c r="CU58" i="20"/>
  <c r="CV58" i="20"/>
  <c r="CW58" i="20"/>
  <c r="CX58" i="20"/>
  <c r="CY58" i="20"/>
  <c r="BG28" i="20"/>
  <c r="BH28" i="20"/>
  <c r="BI28" i="20"/>
  <c r="BJ28" i="20"/>
  <c r="BK28" i="20"/>
  <c r="BL28" i="20"/>
  <c r="BM28" i="20"/>
  <c r="BN28" i="20"/>
  <c r="BO28" i="20"/>
  <c r="BP28" i="20"/>
  <c r="BQ28" i="20"/>
  <c r="BR28" i="20"/>
  <c r="BS28" i="20"/>
  <c r="BT28" i="20"/>
  <c r="BU28" i="20"/>
  <c r="BV28" i="20"/>
  <c r="BW28" i="20"/>
  <c r="BX28" i="20"/>
  <c r="BY28" i="20"/>
  <c r="BZ28" i="20"/>
  <c r="CA28" i="20"/>
  <c r="CB28" i="20"/>
  <c r="CC28" i="20"/>
  <c r="CD28" i="20"/>
  <c r="CE28" i="20"/>
  <c r="CF28" i="20"/>
  <c r="CG28" i="20"/>
  <c r="CH28" i="20"/>
  <c r="CI28" i="20"/>
  <c r="CJ28" i="20"/>
  <c r="CK28" i="20"/>
  <c r="CL28" i="20"/>
  <c r="CM28" i="20"/>
  <c r="CN28" i="20"/>
  <c r="CO28" i="20"/>
  <c r="CP28" i="20"/>
  <c r="CQ28" i="20"/>
  <c r="CR28" i="20"/>
  <c r="CS28" i="20"/>
  <c r="CT28" i="20"/>
  <c r="CU28" i="20"/>
  <c r="CV28" i="20"/>
  <c r="CW28" i="20"/>
  <c r="CX28" i="20"/>
  <c r="CY28" i="20"/>
  <c r="BG29" i="20"/>
  <c r="BH29" i="20"/>
  <c r="BI29" i="20"/>
  <c r="BJ29" i="20"/>
  <c r="BK29" i="20"/>
  <c r="BL29" i="20"/>
  <c r="BM29" i="20"/>
  <c r="BN29" i="20"/>
  <c r="BO29" i="20"/>
  <c r="BP29" i="20"/>
  <c r="BQ29" i="20"/>
  <c r="BR29" i="20"/>
  <c r="BS29" i="20"/>
  <c r="BT29" i="20"/>
  <c r="BU29" i="20"/>
  <c r="BV29" i="20"/>
  <c r="BW29" i="20"/>
  <c r="BX29" i="20"/>
  <c r="BY29" i="20"/>
  <c r="BZ29" i="20"/>
  <c r="CA29" i="20"/>
  <c r="CB29" i="20"/>
  <c r="CC29" i="20"/>
  <c r="CD29" i="20"/>
  <c r="CE29" i="20"/>
  <c r="CF29" i="20"/>
  <c r="CG29" i="20"/>
  <c r="CH29" i="20"/>
  <c r="CI29" i="20"/>
  <c r="CJ29" i="20"/>
  <c r="CK29" i="20"/>
  <c r="CL29" i="20"/>
  <c r="CM29" i="20"/>
  <c r="CN29" i="20"/>
  <c r="CO29" i="20"/>
  <c r="CP29" i="20"/>
  <c r="CQ29" i="20"/>
  <c r="CR29" i="20"/>
  <c r="CS29" i="20"/>
  <c r="CT29" i="20"/>
  <c r="CU29" i="20"/>
  <c r="CV29" i="20"/>
  <c r="CW29" i="20"/>
  <c r="CX29" i="20"/>
  <c r="CY29" i="20"/>
  <c r="BG30" i="20"/>
  <c r="BH30" i="20"/>
  <c r="BI30" i="20"/>
  <c r="BJ30" i="20"/>
  <c r="BK30" i="20"/>
  <c r="BL30" i="20"/>
  <c r="BM30" i="20"/>
  <c r="BN30" i="20"/>
  <c r="BO30" i="20"/>
  <c r="BP30" i="20"/>
  <c r="BQ30" i="20"/>
  <c r="BR30" i="20"/>
  <c r="BS30" i="20"/>
  <c r="BT30" i="20"/>
  <c r="BU30" i="20"/>
  <c r="BV30" i="20"/>
  <c r="BW30" i="20"/>
  <c r="BX30" i="20"/>
  <c r="BY30" i="20"/>
  <c r="BZ30" i="20"/>
  <c r="CA30" i="20"/>
  <c r="CB30" i="20"/>
  <c r="CC30" i="20"/>
  <c r="CD30" i="20"/>
  <c r="CE30" i="20"/>
  <c r="CF30" i="20"/>
  <c r="CG30" i="20"/>
  <c r="CH30" i="20"/>
  <c r="CI30" i="20"/>
  <c r="CJ30" i="20"/>
  <c r="CK30" i="20"/>
  <c r="CL30" i="20"/>
  <c r="CM30" i="20"/>
  <c r="CN30" i="20"/>
  <c r="CO30" i="20"/>
  <c r="CP30" i="20"/>
  <c r="CQ30" i="20"/>
  <c r="CR30" i="20"/>
  <c r="CS30" i="20"/>
  <c r="CT30" i="20"/>
  <c r="CU30" i="20"/>
  <c r="CV30" i="20"/>
  <c r="CW30" i="20"/>
  <c r="CX30" i="20"/>
  <c r="CY30" i="20"/>
  <c r="BG59" i="20"/>
  <c r="BH59" i="20"/>
  <c r="BI59" i="20"/>
  <c r="BJ59" i="20"/>
  <c r="BK59" i="20"/>
  <c r="BL59" i="20"/>
  <c r="BM59" i="20"/>
  <c r="BN59" i="20"/>
  <c r="BO59" i="20"/>
  <c r="BP59" i="20"/>
  <c r="BQ59" i="20"/>
  <c r="BR59" i="20"/>
  <c r="BS59" i="20"/>
  <c r="BT59" i="20"/>
  <c r="BU59" i="20"/>
  <c r="BV59" i="20"/>
  <c r="BW59" i="20"/>
  <c r="BX59" i="20"/>
  <c r="BY59" i="20"/>
  <c r="BZ59" i="20"/>
  <c r="CA59" i="20"/>
  <c r="CB59" i="20"/>
  <c r="CC59" i="20"/>
  <c r="CD59" i="20"/>
  <c r="CE59" i="20"/>
  <c r="CF59" i="20"/>
  <c r="CG59" i="20"/>
  <c r="CH59" i="20"/>
  <c r="CI59" i="20"/>
  <c r="CJ59" i="20"/>
  <c r="CK59" i="20"/>
  <c r="CL59" i="20"/>
  <c r="CM59" i="20"/>
  <c r="CN59" i="20"/>
  <c r="CO59" i="20"/>
  <c r="CP59" i="20"/>
  <c r="CQ59" i="20"/>
  <c r="CR59" i="20"/>
  <c r="CS59" i="20"/>
  <c r="CT59" i="20"/>
  <c r="CU59" i="20"/>
  <c r="CV59" i="20"/>
  <c r="CW59" i="20"/>
  <c r="CX59" i="20"/>
  <c r="CY59" i="20"/>
  <c r="BG31" i="20"/>
  <c r="BH31" i="20"/>
  <c r="BI31" i="20"/>
  <c r="BJ31" i="20"/>
  <c r="BK31" i="20"/>
  <c r="BL31" i="20"/>
  <c r="BM31" i="20"/>
  <c r="BN31" i="20"/>
  <c r="BO31" i="20"/>
  <c r="BP31" i="20"/>
  <c r="BQ31" i="20"/>
  <c r="BR31" i="20"/>
  <c r="BS31" i="20"/>
  <c r="BT31" i="20"/>
  <c r="BU31" i="20"/>
  <c r="BV31" i="20"/>
  <c r="BW31" i="20"/>
  <c r="BX31" i="20"/>
  <c r="BY31" i="20"/>
  <c r="BZ31" i="20"/>
  <c r="CA31" i="20"/>
  <c r="CB31" i="20"/>
  <c r="CC31" i="20"/>
  <c r="CD31" i="20"/>
  <c r="CE31" i="20"/>
  <c r="CF31" i="20"/>
  <c r="CG31" i="20"/>
  <c r="CH31" i="20"/>
  <c r="CI31" i="20"/>
  <c r="CJ31" i="20"/>
  <c r="CK31" i="20"/>
  <c r="CL31" i="20"/>
  <c r="CM31" i="20"/>
  <c r="CN31" i="20"/>
  <c r="CO31" i="20"/>
  <c r="CP31" i="20"/>
  <c r="CQ31" i="20"/>
  <c r="CR31" i="20"/>
  <c r="CS31" i="20"/>
  <c r="CT31" i="20"/>
  <c r="CU31" i="20"/>
  <c r="CV31" i="20"/>
  <c r="CW31" i="20"/>
  <c r="CX31" i="20"/>
  <c r="CY31" i="20"/>
  <c r="BG32" i="20"/>
  <c r="BH32" i="20"/>
  <c r="BI32" i="20"/>
  <c r="BJ32" i="20"/>
  <c r="BK32" i="20"/>
  <c r="BL32" i="20"/>
  <c r="BM32" i="20"/>
  <c r="BN32" i="20"/>
  <c r="BO32" i="20"/>
  <c r="BP32" i="20"/>
  <c r="BQ32" i="20"/>
  <c r="BR32" i="20"/>
  <c r="BS32" i="20"/>
  <c r="BT32" i="20"/>
  <c r="BU32" i="20"/>
  <c r="BV32" i="20"/>
  <c r="BW32" i="20"/>
  <c r="BX32" i="20"/>
  <c r="BY32" i="20"/>
  <c r="BZ32" i="20"/>
  <c r="CA32" i="20"/>
  <c r="CB32" i="20"/>
  <c r="CC32" i="20"/>
  <c r="CD32" i="20"/>
  <c r="CE32" i="20"/>
  <c r="CF32" i="20"/>
  <c r="CG32" i="20"/>
  <c r="CH32" i="20"/>
  <c r="CI32" i="20"/>
  <c r="CJ32" i="20"/>
  <c r="CK32" i="20"/>
  <c r="CL32" i="20"/>
  <c r="CM32" i="20"/>
  <c r="CN32" i="20"/>
  <c r="CO32" i="20"/>
  <c r="CP32" i="20"/>
  <c r="CQ32" i="20"/>
  <c r="CR32" i="20"/>
  <c r="CS32" i="20"/>
  <c r="CT32" i="20"/>
  <c r="CU32" i="20"/>
  <c r="CV32" i="20"/>
  <c r="CW32" i="20"/>
  <c r="CX32" i="20"/>
  <c r="CY32" i="20"/>
  <c r="BG33" i="20"/>
  <c r="BH33" i="20"/>
  <c r="BI33" i="20"/>
  <c r="BJ33" i="20"/>
  <c r="BK33" i="20"/>
  <c r="BL33" i="20"/>
  <c r="BM33" i="20"/>
  <c r="BN33" i="20"/>
  <c r="BO33" i="20"/>
  <c r="BP33" i="20"/>
  <c r="BQ33" i="20"/>
  <c r="BR33" i="20"/>
  <c r="BS33" i="20"/>
  <c r="BT33" i="20"/>
  <c r="BU33" i="20"/>
  <c r="BV33" i="20"/>
  <c r="BW33" i="20"/>
  <c r="BX33" i="20"/>
  <c r="BY33" i="20"/>
  <c r="BZ33" i="20"/>
  <c r="CA33" i="20"/>
  <c r="CB33" i="20"/>
  <c r="CC33" i="20"/>
  <c r="CD33" i="20"/>
  <c r="CE33" i="20"/>
  <c r="CF33" i="20"/>
  <c r="CG33" i="20"/>
  <c r="CH33" i="20"/>
  <c r="CI33" i="20"/>
  <c r="CJ33" i="20"/>
  <c r="CK33" i="20"/>
  <c r="CL33" i="20"/>
  <c r="CM33" i="20"/>
  <c r="CN33" i="20"/>
  <c r="CO33" i="20"/>
  <c r="CP33" i="20"/>
  <c r="CQ33" i="20"/>
  <c r="CR33" i="20"/>
  <c r="CS33" i="20"/>
  <c r="CT33" i="20"/>
  <c r="CU33" i="20"/>
  <c r="CV33" i="20"/>
  <c r="CW33" i="20"/>
  <c r="CX33" i="20"/>
  <c r="CY33" i="20"/>
  <c r="BG34" i="20"/>
  <c r="BH34" i="20"/>
  <c r="BI34" i="20"/>
  <c r="BJ34" i="20"/>
  <c r="BK34" i="20"/>
  <c r="BL34" i="20"/>
  <c r="BM34" i="20"/>
  <c r="BN34" i="20"/>
  <c r="BO34" i="20"/>
  <c r="BP34" i="20"/>
  <c r="BQ34" i="20"/>
  <c r="BR34" i="20"/>
  <c r="BS34" i="20"/>
  <c r="BT34" i="20"/>
  <c r="BU34" i="20"/>
  <c r="BV34" i="20"/>
  <c r="BW34" i="20"/>
  <c r="BX34" i="20"/>
  <c r="BY34" i="20"/>
  <c r="BZ34" i="20"/>
  <c r="CA34" i="20"/>
  <c r="CB34" i="20"/>
  <c r="CC34" i="20"/>
  <c r="CD34" i="20"/>
  <c r="CE34" i="20"/>
  <c r="CF34" i="20"/>
  <c r="CG34" i="20"/>
  <c r="CH34" i="20"/>
  <c r="CI34" i="20"/>
  <c r="CJ34" i="20"/>
  <c r="CK34" i="20"/>
  <c r="CL34" i="20"/>
  <c r="CM34" i="20"/>
  <c r="CN34" i="20"/>
  <c r="CO34" i="20"/>
  <c r="CP34" i="20"/>
  <c r="CQ34" i="20"/>
  <c r="CR34" i="20"/>
  <c r="CS34" i="20"/>
  <c r="CT34" i="20"/>
  <c r="CU34" i="20"/>
  <c r="CV34" i="20"/>
  <c r="CW34" i="20"/>
  <c r="CX34" i="20"/>
  <c r="CY34" i="20"/>
  <c r="BG35" i="20"/>
  <c r="BH35" i="20"/>
  <c r="BI35" i="20"/>
  <c r="BJ35" i="20"/>
  <c r="BK35" i="20"/>
  <c r="BL35" i="20"/>
  <c r="BM35" i="20"/>
  <c r="BN35" i="20"/>
  <c r="BO35" i="20"/>
  <c r="BP35" i="20"/>
  <c r="BQ35" i="20"/>
  <c r="BR35" i="20"/>
  <c r="BS35" i="20"/>
  <c r="BT35" i="20"/>
  <c r="BU35" i="20"/>
  <c r="BV35" i="20"/>
  <c r="BW35" i="20"/>
  <c r="BX35" i="20"/>
  <c r="BY35" i="20"/>
  <c r="BZ35" i="20"/>
  <c r="CA35" i="20"/>
  <c r="CB35" i="20"/>
  <c r="CC35" i="20"/>
  <c r="CD35" i="20"/>
  <c r="CE35" i="20"/>
  <c r="CF35" i="20"/>
  <c r="CG35" i="20"/>
  <c r="CH35" i="20"/>
  <c r="CI35" i="20"/>
  <c r="CJ35" i="20"/>
  <c r="CK35" i="20"/>
  <c r="CL35" i="20"/>
  <c r="CM35" i="20"/>
  <c r="CN35" i="20"/>
  <c r="CO35" i="20"/>
  <c r="CP35" i="20"/>
  <c r="CQ35" i="20"/>
  <c r="CR35" i="20"/>
  <c r="CS35" i="20"/>
  <c r="CT35" i="20"/>
  <c r="CU35" i="20"/>
  <c r="CV35" i="20"/>
  <c r="CW35" i="20"/>
  <c r="CX35" i="20"/>
  <c r="CY35" i="20"/>
  <c r="BG36" i="20"/>
  <c r="BH36" i="20"/>
  <c r="BI36" i="20"/>
  <c r="BJ36" i="20"/>
  <c r="BK36" i="20"/>
  <c r="BL36" i="20"/>
  <c r="BM36" i="20"/>
  <c r="BN36" i="20"/>
  <c r="BO36" i="20"/>
  <c r="BP36" i="20"/>
  <c r="BQ36" i="20"/>
  <c r="BR36" i="20"/>
  <c r="BS36" i="20"/>
  <c r="BT36" i="20"/>
  <c r="BU36" i="20"/>
  <c r="BV36" i="20"/>
  <c r="BW36" i="20"/>
  <c r="BX36" i="20"/>
  <c r="BY36" i="20"/>
  <c r="BZ36" i="20"/>
  <c r="CA36" i="20"/>
  <c r="CB36" i="20"/>
  <c r="CC36" i="20"/>
  <c r="CD36" i="20"/>
  <c r="CE36" i="20"/>
  <c r="CF36" i="20"/>
  <c r="CG36" i="20"/>
  <c r="CH36" i="20"/>
  <c r="CI36" i="20"/>
  <c r="CJ36" i="20"/>
  <c r="CK36" i="20"/>
  <c r="CL36" i="20"/>
  <c r="CM36" i="20"/>
  <c r="CN36" i="20"/>
  <c r="CO36" i="20"/>
  <c r="CP36" i="20"/>
  <c r="CQ36" i="20"/>
  <c r="CR36" i="20"/>
  <c r="CS36" i="20"/>
  <c r="CT36" i="20"/>
  <c r="CU36" i="20"/>
  <c r="CV36" i="20"/>
  <c r="CW36" i="20"/>
  <c r="CX36" i="20"/>
  <c r="CY36" i="20"/>
  <c r="CZ36" i="20" s="1"/>
  <c r="DA36" i="20" s="1"/>
  <c r="BG60" i="20"/>
  <c r="BH60" i="20"/>
  <c r="BI60" i="20"/>
  <c r="BJ60" i="20"/>
  <c r="BK60" i="20"/>
  <c r="BL60" i="20"/>
  <c r="BM60" i="20"/>
  <c r="BN60" i="20"/>
  <c r="BO60" i="20"/>
  <c r="BP60" i="20"/>
  <c r="BQ60" i="20"/>
  <c r="BR60" i="20"/>
  <c r="BS60" i="20"/>
  <c r="BT60" i="20"/>
  <c r="BU60" i="20"/>
  <c r="BV60" i="20"/>
  <c r="BW60" i="20"/>
  <c r="BX60" i="20"/>
  <c r="BY60" i="20"/>
  <c r="BZ60" i="20"/>
  <c r="CA60" i="20"/>
  <c r="CB60" i="20"/>
  <c r="CC60" i="20"/>
  <c r="CD60" i="20"/>
  <c r="CE60" i="20"/>
  <c r="CF60" i="20"/>
  <c r="CG60" i="20"/>
  <c r="CH60" i="20"/>
  <c r="CI60" i="20"/>
  <c r="CJ60" i="20"/>
  <c r="CK60" i="20"/>
  <c r="CL60" i="20"/>
  <c r="CM60" i="20"/>
  <c r="CN60" i="20"/>
  <c r="CO60" i="20"/>
  <c r="CP60" i="20"/>
  <c r="CQ60" i="20"/>
  <c r="CR60" i="20"/>
  <c r="CS60" i="20"/>
  <c r="CT60" i="20"/>
  <c r="CU60" i="20"/>
  <c r="CV60" i="20"/>
  <c r="CW60" i="20"/>
  <c r="CX60" i="20"/>
  <c r="CY60" i="20"/>
  <c r="BG37" i="20"/>
  <c r="BH37" i="20"/>
  <c r="BI37" i="20"/>
  <c r="BJ37" i="20"/>
  <c r="BK37" i="20"/>
  <c r="BL37" i="20"/>
  <c r="BM37" i="20"/>
  <c r="BN37" i="20"/>
  <c r="BO37" i="20"/>
  <c r="BP37" i="20"/>
  <c r="BQ37" i="20"/>
  <c r="BR37" i="20"/>
  <c r="BS37" i="20"/>
  <c r="BT37" i="20"/>
  <c r="BU37" i="20"/>
  <c r="BV37" i="20"/>
  <c r="BW37" i="20"/>
  <c r="BX37" i="20"/>
  <c r="BY37" i="20"/>
  <c r="BZ37" i="20"/>
  <c r="CA37" i="20"/>
  <c r="CB37" i="20"/>
  <c r="CC37" i="20"/>
  <c r="CD37" i="20"/>
  <c r="CE37" i="20"/>
  <c r="CF37" i="20"/>
  <c r="CG37" i="20"/>
  <c r="CH37" i="20"/>
  <c r="CI37" i="20"/>
  <c r="CJ37" i="20"/>
  <c r="CK37" i="20"/>
  <c r="CL37" i="20"/>
  <c r="CM37" i="20"/>
  <c r="CN37" i="20"/>
  <c r="CO37" i="20"/>
  <c r="CP37" i="20"/>
  <c r="CQ37" i="20"/>
  <c r="CR37" i="20"/>
  <c r="CS37" i="20"/>
  <c r="CT37" i="20"/>
  <c r="CU37" i="20"/>
  <c r="CV37" i="20"/>
  <c r="CW37" i="20"/>
  <c r="CZ37" i="20" s="1"/>
  <c r="DA37" i="20" s="1"/>
  <c r="CX37" i="20"/>
  <c r="CY37" i="20"/>
  <c r="BG38" i="20"/>
  <c r="BH38" i="20"/>
  <c r="BI38" i="20"/>
  <c r="BJ38" i="20"/>
  <c r="BK38" i="20"/>
  <c r="BL38" i="20"/>
  <c r="BM38" i="20"/>
  <c r="BN38" i="20"/>
  <c r="BO38" i="20"/>
  <c r="BP38" i="20"/>
  <c r="BQ38" i="20"/>
  <c r="BR38" i="20"/>
  <c r="BS38" i="20"/>
  <c r="BT38" i="20"/>
  <c r="BU38" i="20"/>
  <c r="BV38" i="20"/>
  <c r="BW38" i="20"/>
  <c r="BX38" i="20"/>
  <c r="BY38" i="20"/>
  <c r="BZ38" i="20"/>
  <c r="CA38" i="20"/>
  <c r="CB38" i="20"/>
  <c r="CC38" i="20"/>
  <c r="CD38" i="20"/>
  <c r="CE38" i="20"/>
  <c r="CF38" i="20"/>
  <c r="CG38" i="20"/>
  <c r="CH38" i="20"/>
  <c r="CI38" i="20"/>
  <c r="CJ38" i="20"/>
  <c r="CK38" i="20"/>
  <c r="CL38" i="20"/>
  <c r="CM38" i="20"/>
  <c r="CN38" i="20"/>
  <c r="CO38" i="20"/>
  <c r="CP38" i="20"/>
  <c r="CQ38" i="20"/>
  <c r="CR38" i="20"/>
  <c r="CS38" i="20"/>
  <c r="CT38" i="20"/>
  <c r="CU38" i="20"/>
  <c r="CV38" i="20"/>
  <c r="CW38" i="20"/>
  <c r="CX38" i="20"/>
  <c r="CY38" i="20"/>
  <c r="BG39" i="20"/>
  <c r="BH39" i="20"/>
  <c r="BI39" i="20"/>
  <c r="BJ39" i="20"/>
  <c r="BK39" i="20"/>
  <c r="BL39" i="20"/>
  <c r="BM39" i="20"/>
  <c r="BN39" i="20"/>
  <c r="BO39" i="20"/>
  <c r="BP39" i="20"/>
  <c r="BQ39" i="20"/>
  <c r="BR39" i="20"/>
  <c r="BS39" i="20"/>
  <c r="BT39" i="20"/>
  <c r="BU39" i="20"/>
  <c r="BV39" i="20"/>
  <c r="BW39" i="20"/>
  <c r="BX39" i="20"/>
  <c r="BY39" i="20"/>
  <c r="BZ39" i="20"/>
  <c r="CA39" i="20"/>
  <c r="CB39" i="20"/>
  <c r="CC39" i="20"/>
  <c r="CD39" i="20"/>
  <c r="CE39" i="20"/>
  <c r="CF39" i="20"/>
  <c r="CG39" i="20"/>
  <c r="CH39" i="20"/>
  <c r="CI39" i="20"/>
  <c r="CJ39" i="20"/>
  <c r="CK39" i="20"/>
  <c r="CL39" i="20"/>
  <c r="CM39" i="20"/>
  <c r="CN39" i="20"/>
  <c r="CO39" i="20"/>
  <c r="CP39" i="20"/>
  <c r="CQ39" i="20"/>
  <c r="CR39" i="20"/>
  <c r="CS39" i="20"/>
  <c r="CT39" i="20"/>
  <c r="CU39" i="20"/>
  <c r="CV39" i="20"/>
  <c r="CW39" i="20"/>
  <c r="CX39" i="20"/>
  <c r="CY39" i="20"/>
  <c r="CZ39" i="20" s="1"/>
  <c r="DA39" i="20" s="1"/>
  <c r="BG40" i="20"/>
  <c r="BH40" i="20"/>
  <c r="BI40" i="20"/>
  <c r="BJ40" i="20"/>
  <c r="BK40" i="20"/>
  <c r="BL40" i="20"/>
  <c r="BM40" i="20"/>
  <c r="BN40" i="20"/>
  <c r="BO40" i="20"/>
  <c r="BP40" i="20"/>
  <c r="BQ40" i="20"/>
  <c r="BR40" i="20"/>
  <c r="BS40" i="20"/>
  <c r="BT40" i="20"/>
  <c r="BU40" i="20"/>
  <c r="BV40" i="20"/>
  <c r="BW40" i="20"/>
  <c r="BX40" i="20"/>
  <c r="BY40" i="20"/>
  <c r="BZ40" i="20"/>
  <c r="CA40" i="20"/>
  <c r="CB40" i="20"/>
  <c r="CC40" i="20"/>
  <c r="CD40" i="20"/>
  <c r="CE40" i="20"/>
  <c r="CF40" i="20"/>
  <c r="CG40" i="20"/>
  <c r="CH40" i="20"/>
  <c r="CI40" i="20"/>
  <c r="CJ40" i="20"/>
  <c r="CK40" i="20"/>
  <c r="CL40" i="20"/>
  <c r="CM40" i="20"/>
  <c r="CN40" i="20"/>
  <c r="CO40" i="20"/>
  <c r="CP40" i="20"/>
  <c r="CQ40" i="20"/>
  <c r="CR40" i="20"/>
  <c r="CS40" i="20"/>
  <c r="CT40" i="20"/>
  <c r="CU40" i="20"/>
  <c r="CV40" i="20"/>
  <c r="CW40" i="20"/>
  <c r="CX40" i="20"/>
  <c r="CY40" i="20"/>
  <c r="BG41" i="20"/>
  <c r="BH41" i="20"/>
  <c r="BI41" i="20"/>
  <c r="BJ41" i="20"/>
  <c r="BK41" i="20"/>
  <c r="BL41" i="20"/>
  <c r="BM41" i="20"/>
  <c r="BN41" i="20"/>
  <c r="BO41" i="20"/>
  <c r="BP41" i="20"/>
  <c r="BQ41" i="20"/>
  <c r="BR41" i="20"/>
  <c r="BS41" i="20"/>
  <c r="BT41" i="20"/>
  <c r="BU41" i="20"/>
  <c r="BV41" i="20"/>
  <c r="BW41" i="20"/>
  <c r="BX41" i="20"/>
  <c r="BY41" i="20"/>
  <c r="BZ41" i="20"/>
  <c r="CA41" i="20"/>
  <c r="CB41" i="20"/>
  <c r="CC41" i="20"/>
  <c r="CD41" i="20"/>
  <c r="CE41" i="20"/>
  <c r="CF41" i="20"/>
  <c r="CG41" i="20"/>
  <c r="CH41" i="20"/>
  <c r="CI41" i="20"/>
  <c r="CJ41" i="20"/>
  <c r="CK41" i="20"/>
  <c r="CL41" i="20"/>
  <c r="CM41" i="20"/>
  <c r="CN41" i="20"/>
  <c r="CO41" i="20"/>
  <c r="CP41" i="20"/>
  <c r="CQ41" i="20"/>
  <c r="CR41" i="20"/>
  <c r="CS41" i="20"/>
  <c r="CT41" i="20"/>
  <c r="CU41" i="20"/>
  <c r="CV41" i="20"/>
  <c r="CW41" i="20"/>
  <c r="CX41" i="20"/>
  <c r="CY41" i="20"/>
  <c r="BG42" i="20"/>
  <c r="BH42" i="20"/>
  <c r="BI42" i="20"/>
  <c r="BJ42" i="20"/>
  <c r="BK42" i="20"/>
  <c r="BL42" i="20"/>
  <c r="BM42" i="20"/>
  <c r="BN42" i="20"/>
  <c r="BO42" i="20"/>
  <c r="BP42" i="20"/>
  <c r="BQ42" i="20"/>
  <c r="BR42" i="20"/>
  <c r="BS42" i="20"/>
  <c r="BT42" i="20"/>
  <c r="BU42" i="20"/>
  <c r="BV42" i="20"/>
  <c r="BW42" i="20"/>
  <c r="BX42" i="20"/>
  <c r="BY42" i="20"/>
  <c r="BZ42" i="20"/>
  <c r="CA42" i="20"/>
  <c r="CB42" i="20"/>
  <c r="CC42" i="20"/>
  <c r="CD42" i="20"/>
  <c r="CE42" i="20"/>
  <c r="CF42" i="20"/>
  <c r="CG42" i="20"/>
  <c r="CH42" i="20"/>
  <c r="CI42" i="20"/>
  <c r="CJ42" i="20"/>
  <c r="CK42" i="20"/>
  <c r="CL42" i="20"/>
  <c r="CM42" i="20"/>
  <c r="CN42" i="20"/>
  <c r="CO42" i="20"/>
  <c r="CP42" i="20"/>
  <c r="CQ42" i="20"/>
  <c r="CR42" i="20"/>
  <c r="CS42" i="20"/>
  <c r="CT42" i="20"/>
  <c r="CU42" i="20"/>
  <c r="CV42" i="20"/>
  <c r="CW42" i="20"/>
  <c r="CX42" i="20"/>
  <c r="CY42" i="20"/>
  <c r="BG43" i="20"/>
  <c r="BH43" i="20"/>
  <c r="BI43" i="20"/>
  <c r="BJ43" i="20"/>
  <c r="BK43" i="20"/>
  <c r="BL43" i="20"/>
  <c r="BM43" i="20"/>
  <c r="BN43" i="20"/>
  <c r="BO43" i="20"/>
  <c r="BP43" i="20"/>
  <c r="BQ43" i="20"/>
  <c r="BR43" i="20"/>
  <c r="BS43" i="20"/>
  <c r="BT43" i="20"/>
  <c r="BU43" i="20"/>
  <c r="BV43" i="20"/>
  <c r="BW43" i="20"/>
  <c r="BX43" i="20"/>
  <c r="BY43" i="20"/>
  <c r="BZ43" i="20"/>
  <c r="CA43" i="20"/>
  <c r="CB43" i="20"/>
  <c r="CC43" i="20"/>
  <c r="CD43" i="20"/>
  <c r="CE43" i="20"/>
  <c r="CF43" i="20"/>
  <c r="CG43" i="20"/>
  <c r="CH43" i="20"/>
  <c r="CI43" i="20"/>
  <c r="CJ43" i="20"/>
  <c r="CK43" i="20"/>
  <c r="CL43" i="20"/>
  <c r="CM43" i="20"/>
  <c r="CN43" i="20"/>
  <c r="CO43" i="20"/>
  <c r="CP43" i="20"/>
  <c r="CQ43" i="20"/>
  <c r="CR43" i="20"/>
  <c r="CS43" i="20"/>
  <c r="CT43" i="20"/>
  <c r="CU43" i="20"/>
  <c r="CV43" i="20"/>
  <c r="CW43" i="20"/>
  <c r="CX43" i="20"/>
  <c r="CY43" i="20"/>
  <c r="CZ43" i="20" s="1"/>
  <c r="DA43" i="20" s="1"/>
  <c r="BG44" i="20"/>
  <c r="BH44" i="20"/>
  <c r="BI44" i="20"/>
  <c r="BJ44" i="20"/>
  <c r="BK44" i="20"/>
  <c r="BL44" i="20"/>
  <c r="BM44" i="20"/>
  <c r="BN44" i="20"/>
  <c r="BO44" i="20"/>
  <c r="BP44" i="20"/>
  <c r="BQ44" i="20"/>
  <c r="BR44" i="20"/>
  <c r="BS44" i="20"/>
  <c r="BT44" i="20"/>
  <c r="BU44" i="20"/>
  <c r="BV44" i="20"/>
  <c r="BW44" i="20"/>
  <c r="BX44" i="20"/>
  <c r="BY44" i="20"/>
  <c r="BZ44" i="20"/>
  <c r="CA44" i="20"/>
  <c r="CB44" i="20"/>
  <c r="CC44" i="20"/>
  <c r="CD44" i="20"/>
  <c r="CE44" i="20"/>
  <c r="CF44" i="20"/>
  <c r="CG44" i="20"/>
  <c r="CH44" i="20"/>
  <c r="CI44" i="20"/>
  <c r="CJ44" i="20"/>
  <c r="CK44" i="20"/>
  <c r="CL44" i="20"/>
  <c r="CM44" i="20"/>
  <c r="CN44" i="20"/>
  <c r="CO44" i="20"/>
  <c r="CP44" i="20"/>
  <c r="CQ44" i="20"/>
  <c r="CR44" i="20"/>
  <c r="CS44" i="20"/>
  <c r="CT44" i="20"/>
  <c r="CU44" i="20"/>
  <c r="CV44" i="20"/>
  <c r="CW44" i="20"/>
  <c r="CX44" i="20"/>
  <c r="CZ44" i="20" s="1"/>
  <c r="DA44" i="20" s="1"/>
  <c r="CY44" i="20"/>
  <c r="BG45" i="20"/>
  <c r="BH45" i="20"/>
  <c r="BI45" i="20"/>
  <c r="BJ45" i="20"/>
  <c r="BK45" i="20"/>
  <c r="BL45" i="20"/>
  <c r="BM45" i="20"/>
  <c r="BN45" i="20"/>
  <c r="BO45" i="20"/>
  <c r="BP45" i="20"/>
  <c r="BQ45" i="20"/>
  <c r="BR45" i="20"/>
  <c r="BS45" i="20"/>
  <c r="BT45" i="20"/>
  <c r="BU45" i="20"/>
  <c r="BV45" i="20"/>
  <c r="BW45" i="20"/>
  <c r="BX45" i="20"/>
  <c r="BY45" i="20"/>
  <c r="BZ45" i="20"/>
  <c r="CA45" i="20"/>
  <c r="CB45" i="20"/>
  <c r="CC45" i="20"/>
  <c r="CD45" i="20"/>
  <c r="CE45" i="20"/>
  <c r="CF45" i="20"/>
  <c r="CG45" i="20"/>
  <c r="CH45" i="20"/>
  <c r="CI45" i="20"/>
  <c r="CJ45" i="20"/>
  <c r="CK45" i="20"/>
  <c r="CL45" i="20"/>
  <c r="CM45" i="20"/>
  <c r="CN45" i="20"/>
  <c r="CO45" i="20"/>
  <c r="CP45" i="20"/>
  <c r="CQ45" i="20"/>
  <c r="CR45" i="20"/>
  <c r="CS45" i="20"/>
  <c r="CT45" i="20"/>
  <c r="CU45" i="20"/>
  <c r="CV45" i="20"/>
  <c r="CW45" i="20"/>
  <c r="CZ45" i="20" s="1"/>
  <c r="DA45" i="20" s="1"/>
  <c r="CX45" i="20"/>
  <c r="CY45" i="20"/>
  <c r="BG46" i="20"/>
  <c r="BH46" i="20"/>
  <c r="BI46" i="20"/>
  <c r="BJ46" i="20"/>
  <c r="BK46" i="20"/>
  <c r="BL46" i="20"/>
  <c r="BM46" i="20"/>
  <c r="BN46" i="20"/>
  <c r="BO46" i="20"/>
  <c r="BP46" i="20"/>
  <c r="BQ46" i="20"/>
  <c r="BR46" i="20"/>
  <c r="BS46" i="20"/>
  <c r="BT46" i="20"/>
  <c r="BU46" i="20"/>
  <c r="BV46" i="20"/>
  <c r="BW46" i="20"/>
  <c r="BX46" i="20"/>
  <c r="BY46" i="20"/>
  <c r="BZ46" i="20"/>
  <c r="CA46" i="20"/>
  <c r="CB46" i="20"/>
  <c r="CC46" i="20"/>
  <c r="CD46" i="20"/>
  <c r="CE46" i="20"/>
  <c r="CF46" i="20"/>
  <c r="CG46" i="20"/>
  <c r="CH46" i="20"/>
  <c r="CI46" i="20"/>
  <c r="CJ46" i="20"/>
  <c r="CK46" i="20"/>
  <c r="CL46" i="20"/>
  <c r="CM46" i="20"/>
  <c r="CN46" i="20"/>
  <c r="CO46" i="20"/>
  <c r="CP46" i="20"/>
  <c r="CQ46" i="20"/>
  <c r="CR46" i="20"/>
  <c r="CS46" i="20"/>
  <c r="CT46" i="20"/>
  <c r="CU46" i="20"/>
  <c r="CV46" i="20"/>
  <c r="CW46" i="20"/>
  <c r="CX46" i="20"/>
  <c r="CY46" i="20"/>
  <c r="BG47" i="20"/>
  <c r="BH47" i="20"/>
  <c r="BI47" i="20"/>
  <c r="BJ47" i="20"/>
  <c r="BK47" i="20"/>
  <c r="BL47" i="20"/>
  <c r="BM47" i="20"/>
  <c r="BN47" i="20"/>
  <c r="BO47" i="20"/>
  <c r="BP47" i="20"/>
  <c r="BQ47" i="20"/>
  <c r="BR47" i="20"/>
  <c r="BS47" i="20"/>
  <c r="BT47" i="20"/>
  <c r="BU47" i="20"/>
  <c r="BV47" i="20"/>
  <c r="BW47" i="20"/>
  <c r="BX47" i="20"/>
  <c r="BY47" i="20"/>
  <c r="BZ47" i="20"/>
  <c r="CA47" i="20"/>
  <c r="CB47" i="20"/>
  <c r="CC47" i="20"/>
  <c r="CD47" i="20"/>
  <c r="CE47" i="20"/>
  <c r="CF47" i="20"/>
  <c r="CG47" i="20"/>
  <c r="CH47" i="20"/>
  <c r="CI47" i="20"/>
  <c r="CJ47" i="20"/>
  <c r="CK47" i="20"/>
  <c r="CL47" i="20"/>
  <c r="CM47" i="20"/>
  <c r="CN47" i="20"/>
  <c r="CO47" i="20"/>
  <c r="CP47" i="20"/>
  <c r="CQ47" i="20"/>
  <c r="CR47" i="20"/>
  <c r="CS47" i="20"/>
  <c r="CT47" i="20"/>
  <c r="CU47" i="20"/>
  <c r="CV47" i="20"/>
  <c r="CW47" i="20"/>
  <c r="CX47" i="20"/>
  <c r="CY47" i="20"/>
  <c r="CZ47" i="20" s="1"/>
  <c r="DA47" i="20" s="1"/>
  <c r="BH8" i="20"/>
  <c r="BI8" i="20"/>
  <c r="BJ8" i="20"/>
  <c r="BK8" i="20"/>
  <c r="BL8" i="20"/>
  <c r="BM8" i="20"/>
  <c r="BN8" i="20"/>
  <c r="BO8" i="20"/>
  <c r="BP8" i="20"/>
  <c r="BQ8" i="20"/>
  <c r="BR8" i="20"/>
  <c r="BS8" i="20"/>
  <c r="BT8" i="20"/>
  <c r="BU8" i="20"/>
  <c r="BV8" i="20"/>
  <c r="BW8" i="20"/>
  <c r="BX8" i="20"/>
  <c r="BY8" i="20"/>
  <c r="BZ8" i="20"/>
  <c r="CA8" i="20"/>
  <c r="CB8" i="20"/>
  <c r="CC8" i="20"/>
  <c r="CD8" i="20"/>
  <c r="CE8" i="20"/>
  <c r="CF8" i="20"/>
  <c r="CG8" i="20"/>
  <c r="CH8" i="20"/>
  <c r="CI8" i="20"/>
  <c r="CJ8" i="20"/>
  <c r="CK8" i="20"/>
  <c r="CL8" i="20"/>
  <c r="CM8" i="20"/>
  <c r="CN8" i="20"/>
  <c r="CO8" i="20"/>
  <c r="CP8" i="20"/>
  <c r="CQ8" i="20"/>
  <c r="CR8" i="20"/>
  <c r="CS8" i="20"/>
  <c r="CT8" i="20"/>
  <c r="CU8" i="20"/>
  <c r="CV8" i="20"/>
  <c r="CW8" i="20"/>
  <c r="CX8" i="20"/>
  <c r="CY8" i="20"/>
  <c r="CZ8" i="20" s="1"/>
  <c r="BG8" i="20"/>
  <c r="BB9" i="20"/>
  <c r="BC9" i="20"/>
  <c r="BD9" i="20"/>
  <c r="BE9" i="20"/>
  <c r="BF9" i="20"/>
  <c r="BB10" i="20"/>
  <c r="BC10" i="20"/>
  <c r="BD10" i="20"/>
  <c r="BE10" i="20"/>
  <c r="BF10" i="20"/>
  <c r="BB48" i="20"/>
  <c r="BC48" i="20"/>
  <c r="BD48" i="20"/>
  <c r="BE48" i="20"/>
  <c r="BF48" i="20"/>
  <c r="BB11" i="20"/>
  <c r="BC11" i="20"/>
  <c r="BD11" i="20"/>
  <c r="BE11" i="20"/>
  <c r="BF11" i="20"/>
  <c r="BB12" i="20"/>
  <c r="BC12" i="20"/>
  <c r="BD12" i="20"/>
  <c r="BE12" i="20"/>
  <c r="BF12" i="20"/>
  <c r="BB13" i="20"/>
  <c r="BC13" i="20"/>
  <c r="BD13" i="20"/>
  <c r="BE13" i="20"/>
  <c r="BF13" i="20"/>
  <c r="BB14" i="20"/>
  <c r="BC14" i="20"/>
  <c r="BD14" i="20"/>
  <c r="BE14" i="20"/>
  <c r="BF14" i="20"/>
  <c r="BB15" i="20"/>
  <c r="BC15" i="20"/>
  <c r="BD15" i="20"/>
  <c r="BE15" i="20"/>
  <c r="BF15" i="20"/>
  <c r="BB16" i="20"/>
  <c r="BC16" i="20"/>
  <c r="BD16" i="20"/>
  <c r="BE16" i="20"/>
  <c r="BF16" i="20"/>
  <c r="BB49" i="20"/>
  <c r="BC49" i="20"/>
  <c r="BD49" i="20"/>
  <c r="BE49" i="20"/>
  <c r="BF49" i="20"/>
  <c r="BB17" i="20"/>
  <c r="BC17" i="20"/>
  <c r="BD17" i="20"/>
  <c r="BE17" i="20"/>
  <c r="BF17" i="20"/>
  <c r="BB50" i="20"/>
  <c r="BC50" i="20"/>
  <c r="BD50" i="20"/>
  <c r="BE50" i="20"/>
  <c r="BF50" i="20"/>
  <c r="BB18" i="20"/>
  <c r="BC18" i="20"/>
  <c r="BD18" i="20"/>
  <c r="BE18" i="20"/>
  <c r="BF18" i="20"/>
  <c r="BB51" i="20"/>
  <c r="BC51" i="20"/>
  <c r="BD51" i="20"/>
  <c r="BE51" i="20"/>
  <c r="BF51" i="20"/>
  <c r="BB52" i="20"/>
  <c r="BC52" i="20"/>
  <c r="BD52" i="20"/>
  <c r="BE52" i="20"/>
  <c r="BF52" i="20"/>
  <c r="BB19" i="20"/>
  <c r="BC19" i="20"/>
  <c r="BD19" i="20"/>
  <c r="BE19" i="20"/>
  <c r="BF19" i="20"/>
  <c r="BB53" i="20"/>
  <c r="BC53" i="20"/>
  <c r="BD53" i="20"/>
  <c r="BE53" i="20"/>
  <c r="BF53" i="20"/>
  <c r="BB54" i="20"/>
  <c r="BC54" i="20"/>
  <c r="BD54" i="20"/>
  <c r="BE54" i="20"/>
  <c r="BF54" i="20"/>
  <c r="BB55" i="20"/>
  <c r="BC55" i="20"/>
  <c r="BD55" i="20"/>
  <c r="BE55" i="20"/>
  <c r="BF55" i="20"/>
  <c r="BB56" i="20"/>
  <c r="BC56" i="20"/>
  <c r="BD56" i="20"/>
  <c r="BE56" i="20"/>
  <c r="BF56" i="20"/>
  <c r="BB20" i="20"/>
  <c r="BC20" i="20"/>
  <c r="BD20" i="20"/>
  <c r="BE20" i="20"/>
  <c r="BF20" i="20"/>
  <c r="BB21" i="20"/>
  <c r="BC21" i="20"/>
  <c r="BD21" i="20"/>
  <c r="BE21" i="20"/>
  <c r="BF21" i="20"/>
  <c r="BB22" i="20"/>
  <c r="BC22" i="20"/>
  <c r="BD22" i="20"/>
  <c r="BE22" i="20"/>
  <c r="BF22" i="20"/>
  <c r="BB23" i="20"/>
  <c r="BC23" i="20"/>
  <c r="BD23" i="20"/>
  <c r="BE23" i="20"/>
  <c r="BF23" i="20"/>
  <c r="BB24" i="20"/>
  <c r="BC24" i="20"/>
  <c r="BD24" i="20"/>
  <c r="BE24" i="20"/>
  <c r="BF24" i="20"/>
  <c r="BB25" i="20"/>
  <c r="BC25" i="20"/>
  <c r="BD25" i="20"/>
  <c r="BE25" i="20"/>
  <c r="BF25" i="20"/>
  <c r="BB57" i="20"/>
  <c r="BC57" i="20"/>
  <c r="BD57" i="20"/>
  <c r="BE57" i="20"/>
  <c r="BF57" i="20"/>
  <c r="BB26" i="20"/>
  <c r="BC26" i="20"/>
  <c r="BD26" i="20"/>
  <c r="BE26" i="20"/>
  <c r="BF26" i="20"/>
  <c r="BB27" i="20"/>
  <c r="BC27" i="20"/>
  <c r="BD27" i="20"/>
  <c r="BE27" i="20"/>
  <c r="BF27" i="20"/>
  <c r="BB58" i="20"/>
  <c r="BC58" i="20"/>
  <c r="BD58" i="20"/>
  <c r="BE58" i="20"/>
  <c r="BF58" i="20"/>
  <c r="BB28" i="20"/>
  <c r="BC28" i="20"/>
  <c r="BD28" i="20"/>
  <c r="BE28" i="20"/>
  <c r="BF28" i="20"/>
  <c r="BB29" i="20"/>
  <c r="BC29" i="20"/>
  <c r="BD29" i="20"/>
  <c r="BE29" i="20"/>
  <c r="BF29" i="20"/>
  <c r="BB30" i="20"/>
  <c r="BC30" i="20"/>
  <c r="BD30" i="20"/>
  <c r="BE30" i="20"/>
  <c r="BF30" i="20"/>
  <c r="BB59" i="20"/>
  <c r="BC59" i="20"/>
  <c r="BD59" i="20"/>
  <c r="BE59" i="20"/>
  <c r="BF59" i="20"/>
  <c r="BB31" i="20"/>
  <c r="BC31" i="20"/>
  <c r="BD31" i="20"/>
  <c r="BE31" i="20"/>
  <c r="BF31" i="20"/>
  <c r="BB32" i="20"/>
  <c r="BC32" i="20"/>
  <c r="BD32" i="20"/>
  <c r="BE32" i="20"/>
  <c r="BF32" i="20"/>
  <c r="BB33" i="20"/>
  <c r="BC33" i="20"/>
  <c r="BD33" i="20"/>
  <c r="BE33" i="20"/>
  <c r="BF33" i="20"/>
  <c r="BB34" i="20"/>
  <c r="BC34" i="20"/>
  <c r="BD34" i="20"/>
  <c r="BE34" i="20"/>
  <c r="BF34" i="20"/>
  <c r="BB35" i="20"/>
  <c r="BC35" i="20"/>
  <c r="BD35" i="20"/>
  <c r="BE35" i="20"/>
  <c r="BF35" i="20"/>
  <c r="BB36" i="20"/>
  <c r="BC36" i="20"/>
  <c r="BD36" i="20"/>
  <c r="BE36" i="20"/>
  <c r="BF36" i="20"/>
  <c r="BB60" i="20"/>
  <c r="BC60" i="20"/>
  <c r="BD60" i="20"/>
  <c r="BE60" i="20"/>
  <c r="BF60" i="20"/>
  <c r="BB37" i="20"/>
  <c r="BC37" i="20"/>
  <c r="BD37" i="20"/>
  <c r="BE37" i="20"/>
  <c r="BF37" i="20"/>
  <c r="BB38" i="20"/>
  <c r="BC38" i="20"/>
  <c r="BD38" i="20"/>
  <c r="BE38" i="20"/>
  <c r="BF38" i="20"/>
  <c r="BB39" i="20"/>
  <c r="BC39" i="20"/>
  <c r="BD39" i="20"/>
  <c r="BE39" i="20"/>
  <c r="BF39" i="20"/>
  <c r="BB40" i="20"/>
  <c r="BC40" i="20"/>
  <c r="BD40" i="20"/>
  <c r="BE40" i="20"/>
  <c r="BF40" i="20"/>
  <c r="BB41" i="20"/>
  <c r="BC41" i="20"/>
  <c r="BD41" i="20"/>
  <c r="BE41" i="20"/>
  <c r="BF41" i="20"/>
  <c r="BB42" i="20"/>
  <c r="BC42" i="20"/>
  <c r="BD42" i="20"/>
  <c r="BE42" i="20"/>
  <c r="BF42" i="20"/>
  <c r="BB43" i="20"/>
  <c r="BC43" i="20"/>
  <c r="BD43" i="20"/>
  <c r="BE43" i="20"/>
  <c r="BF43" i="20"/>
  <c r="BB44" i="20"/>
  <c r="BC44" i="20"/>
  <c r="BD44" i="20"/>
  <c r="BE44" i="20"/>
  <c r="BF44" i="20"/>
  <c r="BB45" i="20"/>
  <c r="BC45" i="20"/>
  <c r="BD45" i="20"/>
  <c r="BE45" i="20"/>
  <c r="BF45" i="20"/>
  <c r="BB46" i="20"/>
  <c r="BC46" i="20"/>
  <c r="BD46" i="20"/>
  <c r="BE46" i="20"/>
  <c r="BF46" i="20"/>
  <c r="BB47" i="20"/>
  <c r="BC47" i="20"/>
  <c r="BD47" i="20"/>
  <c r="BE47" i="20"/>
  <c r="BF47" i="20"/>
  <c r="BC8" i="20"/>
  <c r="BD8" i="20"/>
  <c r="BE8" i="20"/>
  <c r="BF8" i="20"/>
  <c r="BB8" i="20"/>
  <c r="AY8" i="20"/>
  <c r="CZ7" i="20"/>
  <c r="BG9" i="18"/>
  <c r="BH9" i="18"/>
  <c r="BI9" i="18"/>
  <c r="BJ9" i="18"/>
  <c r="BK9" i="18"/>
  <c r="BL9" i="18"/>
  <c r="BM9" i="18"/>
  <c r="BN9" i="18"/>
  <c r="BO9" i="18"/>
  <c r="BP9" i="18"/>
  <c r="BQ9" i="18"/>
  <c r="BR9" i="18"/>
  <c r="BS9" i="18"/>
  <c r="BT9" i="18"/>
  <c r="BU9" i="18"/>
  <c r="BV9" i="18"/>
  <c r="BW9" i="18"/>
  <c r="BX9" i="18"/>
  <c r="BY9" i="18"/>
  <c r="BZ9" i="18"/>
  <c r="CA9" i="18"/>
  <c r="CB9" i="18"/>
  <c r="CC9" i="18"/>
  <c r="CD9" i="18"/>
  <c r="CE9" i="18"/>
  <c r="CF9" i="18"/>
  <c r="CG9" i="18"/>
  <c r="CH9" i="18"/>
  <c r="CI9" i="18"/>
  <c r="CJ9" i="18"/>
  <c r="CK9" i="18"/>
  <c r="CL9" i="18"/>
  <c r="CM9" i="18"/>
  <c r="CN9" i="18"/>
  <c r="CO9" i="18"/>
  <c r="CP9" i="18"/>
  <c r="CQ9" i="18"/>
  <c r="CR9" i="18"/>
  <c r="CS9" i="18"/>
  <c r="CT9" i="18"/>
  <c r="CU9" i="18"/>
  <c r="CV9" i="18"/>
  <c r="CW9" i="18"/>
  <c r="CX9" i="18"/>
  <c r="CY9" i="18"/>
  <c r="BG10" i="18"/>
  <c r="BH10" i="18"/>
  <c r="BI10" i="18"/>
  <c r="BJ10" i="18"/>
  <c r="BK10" i="18"/>
  <c r="BL10" i="18"/>
  <c r="BM10" i="18"/>
  <c r="BN10" i="18"/>
  <c r="BO10" i="18"/>
  <c r="BP10" i="18"/>
  <c r="BQ10" i="18"/>
  <c r="BR10" i="18"/>
  <c r="BS10" i="18"/>
  <c r="BT10" i="18"/>
  <c r="BU10" i="18"/>
  <c r="BV10" i="18"/>
  <c r="BW10" i="18"/>
  <c r="BX10" i="18"/>
  <c r="BY10" i="18"/>
  <c r="BZ10" i="18"/>
  <c r="CA10" i="18"/>
  <c r="CB10" i="18"/>
  <c r="CC10" i="18"/>
  <c r="CD10" i="18"/>
  <c r="CE10" i="18"/>
  <c r="CF10" i="18"/>
  <c r="CG10" i="18"/>
  <c r="CH10" i="18"/>
  <c r="CI10" i="18"/>
  <c r="CJ10" i="18"/>
  <c r="CK10" i="18"/>
  <c r="CL10" i="18"/>
  <c r="CM10" i="18"/>
  <c r="CN10" i="18"/>
  <c r="CO10" i="18"/>
  <c r="CP10" i="18"/>
  <c r="CQ10" i="18"/>
  <c r="CR10" i="18"/>
  <c r="CS10" i="18"/>
  <c r="CT10" i="18"/>
  <c r="CU10" i="18"/>
  <c r="CV10" i="18"/>
  <c r="CW10" i="18"/>
  <c r="CX10" i="18"/>
  <c r="CY10" i="18"/>
  <c r="BG11" i="18"/>
  <c r="BH11" i="18"/>
  <c r="BI11" i="18"/>
  <c r="BJ11" i="18"/>
  <c r="BK11" i="18"/>
  <c r="BL11" i="18"/>
  <c r="BM11" i="18"/>
  <c r="BN11" i="18"/>
  <c r="BO11" i="18"/>
  <c r="BP11" i="18"/>
  <c r="BQ11" i="18"/>
  <c r="BR11" i="18"/>
  <c r="BS11" i="18"/>
  <c r="BT11" i="18"/>
  <c r="BU11" i="18"/>
  <c r="BV11" i="18"/>
  <c r="BW11" i="18"/>
  <c r="BX11" i="18"/>
  <c r="BY11" i="18"/>
  <c r="BZ11" i="18"/>
  <c r="CA11" i="18"/>
  <c r="CB11" i="18"/>
  <c r="CC11" i="18"/>
  <c r="CD11" i="18"/>
  <c r="CE11" i="18"/>
  <c r="CF11" i="18"/>
  <c r="CG11" i="18"/>
  <c r="CH11" i="18"/>
  <c r="CI11" i="18"/>
  <c r="CJ11" i="18"/>
  <c r="CK11" i="18"/>
  <c r="CL11" i="18"/>
  <c r="CM11" i="18"/>
  <c r="CN11" i="18"/>
  <c r="CO11" i="18"/>
  <c r="CP11" i="18"/>
  <c r="CQ11" i="18"/>
  <c r="CR11" i="18"/>
  <c r="CS11" i="18"/>
  <c r="CT11" i="18"/>
  <c r="CU11" i="18"/>
  <c r="CV11" i="18"/>
  <c r="CW11" i="18"/>
  <c r="CX11" i="18"/>
  <c r="CY11" i="18"/>
  <c r="BG12" i="18"/>
  <c r="BH12" i="18"/>
  <c r="BI12" i="18"/>
  <c r="BJ12" i="18"/>
  <c r="BK12" i="18"/>
  <c r="BL12" i="18"/>
  <c r="BM12" i="18"/>
  <c r="BN12" i="18"/>
  <c r="BO12" i="18"/>
  <c r="BP12" i="18"/>
  <c r="BQ12" i="18"/>
  <c r="BR12" i="18"/>
  <c r="BS12" i="18"/>
  <c r="BT12" i="18"/>
  <c r="BU12" i="18"/>
  <c r="BV12" i="18"/>
  <c r="BW12" i="18"/>
  <c r="BX12" i="18"/>
  <c r="BY12" i="18"/>
  <c r="BZ12" i="18"/>
  <c r="CA12" i="18"/>
  <c r="CB12" i="18"/>
  <c r="CC12" i="18"/>
  <c r="CD12" i="18"/>
  <c r="CE12" i="18"/>
  <c r="CF12" i="18"/>
  <c r="CG12" i="18"/>
  <c r="CH12" i="18"/>
  <c r="CI12" i="18"/>
  <c r="CJ12" i="18"/>
  <c r="CK12" i="18"/>
  <c r="CL12" i="18"/>
  <c r="CM12" i="18"/>
  <c r="CN12" i="18"/>
  <c r="CO12" i="18"/>
  <c r="CP12" i="18"/>
  <c r="CQ12" i="18"/>
  <c r="CR12" i="18"/>
  <c r="CS12" i="18"/>
  <c r="CT12" i="18"/>
  <c r="CU12" i="18"/>
  <c r="CV12" i="18"/>
  <c r="CW12" i="18"/>
  <c r="CX12" i="18"/>
  <c r="CY12" i="18"/>
  <c r="BG13" i="18"/>
  <c r="BH13" i="18"/>
  <c r="BI13" i="18"/>
  <c r="BJ13" i="18"/>
  <c r="BK13" i="18"/>
  <c r="BL13" i="18"/>
  <c r="BM13" i="18"/>
  <c r="BN13" i="18"/>
  <c r="BO13" i="18"/>
  <c r="BP13" i="18"/>
  <c r="BQ13" i="18"/>
  <c r="BR13" i="18"/>
  <c r="BS13" i="18"/>
  <c r="BT13" i="18"/>
  <c r="BU13" i="18"/>
  <c r="BV13" i="18"/>
  <c r="BW13" i="18"/>
  <c r="BX13" i="18"/>
  <c r="BY13" i="18"/>
  <c r="BZ13" i="18"/>
  <c r="CA13" i="18"/>
  <c r="CB13" i="18"/>
  <c r="CC13" i="18"/>
  <c r="CD13" i="18"/>
  <c r="CE13" i="18"/>
  <c r="CF13" i="18"/>
  <c r="CG13" i="18"/>
  <c r="CH13" i="18"/>
  <c r="CI13" i="18"/>
  <c r="CJ13" i="18"/>
  <c r="CK13" i="18"/>
  <c r="CL13" i="18"/>
  <c r="CM13" i="18"/>
  <c r="CN13" i="18"/>
  <c r="CO13" i="18"/>
  <c r="CP13" i="18"/>
  <c r="CQ13" i="18"/>
  <c r="CR13" i="18"/>
  <c r="CS13" i="18"/>
  <c r="CT13" i="18"/>
  <c r="CU13" i="18"/>
  <c r="CV13" i="18"/>
  <c r="CW13" i="18"/>
  <c r="CX13" i="18"/>
  <c r="CY13" i="18"/>
  <c r="BG14" i="18"/>
  <c r="BH14" i="18"/>
  <c r="BI14" i="18"/>
  <c r="BJ14" i="18"/>
  <c r="BK14" i="18"/>
  <c r="BL14" i="18"/>
  <c r="BM14" i="18"/>
  <c r="BN14" i="18"/>
  <c r="BO14" i="18"/>
  <c r="BP14" i="18"/>
  <c r="BQ14" i="18"/>
  <c r="BR14" i="18"/>
  <c r="BS14" i="18"/>
  <c r="BT14" i="18"/>
  <c r="BU14" i="18"/>
  <c r="BV14" i="18"/>
  <c r="BW14" i="18"/>
  <c r="BX14" i="18"/>
  <c r="BY14" i="18"/>
  <c r="BZ14" i="18"/>
  <c r="CA14" i="18"/>
  <c r="CB14" i="18"/>
  <c r="CC14" i="18"/>
  <c r="CD14" i="18"/>
  <c r="CE14" i="18"/>
  <c r="CF14" i="18"/>
  <c r="CG14" i="18"/>
  <c r="CH14" i="18"/>
  <c r="CI14" i="18"/>
  <c r="CJ14" i="18"/>
  <c r="CK14" i="18"/>
  <c r="CL14" i="18"/>
  <c r="CM14" i="18"/>
  <c r="CN14" i="18"/>
  <c r="CO14" i="18"/>
  <c r="CP14" i="18"/>
  <c r="CQ14" i="18"/>
  <c r="CR14" i="18"/>
  <c r="CS14" i="18"/>
  <c r="CT14" i="18"/>
  <c r="CU14" i="18"/>
  <c r="CV14" i="18"/>
  <c r="CW14" i="18"/>
  <c r="CX14" i="18"/>
  <c r="CY14" i="18"/>
  <c r="BG55" i="18"/>
  <c r="BH55" i="18"/>
  <c r="BI55" i="18"/>
  <c r="BJ55" i="18"/>
  <c r="BK55" i="18"/>
  <c r="BL55" i="18"/>
  <c r="BM55" i="18"/>
  <c r="BN55" i="18"/>
  <c r="BO55" i="18"/>
  <c r="BP55" i="18"/>
  <c r="BQ55" i="18"/>
  <c r="BR55" i="18"/>
  <c r="BS55" i="18"/>
  <c r="BT55" i="18"/>
  <c r="BU55" i="18"/>
  <c r="BV55" i="18"/>
  <c r="BW55" i="18"/>
  <c r="BX55" i="18"/>
  <c r="BY55" i="18"/>
  <c r="BZ55" i="18"/>
  <c r="CA55" i="18"/>
  <c r="CB55" i="18"/>
  <c r="CC55" i="18"/>
  <c r="CD55" i="18"/>
  <c r="CE55" i="18"/>
  <c r="CF55" i="18"/>
  <c r="CG55" i="18"/>
  <c r="CH55" i="18"/>
  <c r="CI55" i="18"/>
  <c r="CJ55" i="18"/>
  <c r="CK55" i="18"/>
  <c r="CL55" i="18"/>
  <c r="CM55" i="18"/>
  <c r="CN55" i="18"/>
  <c r="CO55" i="18"/>
  <c r="CP55" i="18"/>
  <c r="CQ55" i="18"/>
  <c r="CR55" i="18"/>
  <c r="CS55" i="18"/>
  <c r="CT55" i="18"/>
  <c r="CU55" i="18"/>
  <c r="CV55" i="18"/>
  <c r="CW55" i="18"/>
  <c r="CX55" i="18"/>
  <c r="CY55" i="18"/>
  <c r="BG15" i="18"/>
  <c r="BH15" i="18"/>
  <c r="BI15" i="18"/>
  <c r="BJ15" i="18"/>
  <c r="BK15" i="18"/>
  <c r="BL15" i="18"/>
  <c r="BM15" i="18"/>
  <c r="BN15" i="18"/>
  <c r="BO15" i="18"/>
  <c r="BP15" i="18"/>
  <c r="BQ15" i="18"/>
  <c r="BR15" i="18"/>
  <c r="BS15" i="18"/>
  <c r="BT15" i="18"/>
  <c r="BU15" i="18"/>
  <c r="BV15" i="18"/>
  <c r="BW15" i="18"/>
  <c r="BX15" i="18"/>
  <c r="BY15" i="18"/>
  <c r="BZ15" i="18"/>
  <c r="CA15" i="18"/>
  <c r="CB15" i="18"/>
  <c r="CC15" i="18"/>
  <c r="CD15" i="18"/>
  <c r="CE15" i="18"/>
  <c r="CF15" i="18"/>
  <c r="CG15" i="18"/>
  <c r="CH15" i="18"/>
  <c r="CI15" i="18"/>
  <c r="CJ15" i="18"/>
  <c r="CK15" i="18"/>
  <c r="CL15" i="18"/>
  <c r="CM15" i="18"/>
  <c r="CN15" i="18"/>
  <c r="CO15" i="18"/>
  <c r="CP15" i="18"/>
  <c r="CQ15" i="18"/>
  <c r="CR15" i="18"/>
  <c r="CS15" i="18"/>
  <c r="CT15" i="18"/>
  <c r="CU15" i="18"/>
  <c r="CV15" i="18"/>
  <c r="CW15" i="18"/>
  <c r="CX15" i="18"/>
  <c r="CY15" i="18"/>
  <c r="BG16" i="18"/>
  <c r="BH16" i="18"/>
  <c r="BI16" i="18"/>
  <c r="BJ16" i="18"/>
  <c r="BK16" i="18"/>
  <c r="BL16" i="18"/>
  <c r="BM16" i="18"/>
  <c r="BN16" i="18"/>
  <c r="BO16" i="18"/>
  <c r="BP16" i="18"/>
  <c r="BQ16" i="18"/>
  <c r="BR16" i="18"/>
  <c r="BS16" i="18"/>
  <c r="BT16" i="18"/>
  <c r="BU16" i="18"/>
  <c r="BV16" i="18"/>
  <c r="BW16" i="18"/>
  <c r="BX16" i="18"/>
  <c r="BY16" i="18"/>
  <c r="BZ16" i="18"/>
  <c r="CA16" i="18"/>
  <c r="CB16" i="18"/>
  <c r="CC16" i="18"/>
  <c r="CD16" i="18"/>
  <c r="CE16" i="18"/>
  <c r="CF16" i="18"/>
  <c r="CG16" i="18"/>
  <c r="CH16" i="18"/>
  <c r="CI16" i="18"/>
  <c r="CJ16" i="18"/>
  <c r="CK16" i="18"/>
  <c r="CL16" i="18"/>
  <c r="CM16" i="18"/>
  <c r="CN16" i="18"/>
  <c r="CO16" i="18"/>
  <c r="CP16" i="18"/>
  <c r="CQ16" i="18"/>
  <c r="CR16" i="18"/>
  <c r="CS16" i="18"/>
  <c r="CT16" i="18"/>
  <c r="CU16" i="18"/>
  <c r="CV16" i="18"/>
  <c r="CW16" i="18"/>
  <c r="CX16" i="18"/>
  <c r="CY16" i="18"/>
  <c r="BG17" i="18"/>
  <c r="BH17" i="18"/>
  <c r="BI17" i="18"/>
  <c r="BJ17" i="18"/>
  <c r="BK17" i="18"/>
  <c r="BL17" i="18"/>
  <c r="BM17" i="18"/>
  <c r="BN17" i="18"/>
  <c r="BO17" i="18"/>
  <c r="BP17" i="18"/>
  <c r="BQ17" i="18"/>
  <c r="BR17" i="18"/>
  <c r="BS17" i="18"/>
  <c r="BT17" i="18"/>
  <c r="BU17" i="18"/>
  <c r="BV17" i="18"/>
  <c r="BW17" i="18"/>
  <c r="BX17" i="18"/>
  <c r="BY17" i="18"/>
  <c r="BZ17" i="18"/>
  <c r="CA17" i="18"/>
  <c r="CB17" i="18"/>
  <c r="CC17" i="18"/>
  <c r="CD17" i="18"/>
  <c r="CE17" i="18"/>
  <c r="CF17" i="18"/>
  <c r="CG17" i="18"/>
  <c r="CH17" i="18"/>
  <c r="CI17" i="18"/>
  <c r="CJ17" i="18"/>
  <c r="CK17" i="18"/>
  <c r="CL17" i="18"/>
  <c r="CM17" i="18"/>
  <c r="CN17" i="18"/>
  <c r="CO17" i="18"/>
  <c r="CP17" i="18"/>
  <c r="CQ17" i="18"/>
  <c r="CR17" i="18"/>
  <c r="CS17" i="18"/>
  <c r="CT17" i="18"/>
  <c r="CU17" i="18"/>
  <c r="CV17" i="18"/>
  <c r="CW17" i="18"/>
  <c r="CX17" i="18"/>
  <c r="CY17" i="18"/>
  <c r="BG18" i="18"/>
  <c r="BH18" i="18"/>
  <c r="BI18" i="18"/>
  <c r="BJ18" i="18"/>
  <c r="BK18" i="18"/>
  <c r="BL18" i="18"/>
  <c r="BM18" i="18"/>
  <c r="BN18" i="18"/>
  <c r="BO18" i="18"/>
  <c r="BP18" i="18"/>
  <c r="BQ18" i="18"/>
  <c r="BR18" i="18"/>
  <c r="BS18" i="18"/>
  <c r="BT18" i="18"/>
  <c r="BU18" i="18"/>
  <c r="BV18" i="18"/>
  <c r="BW18" i="18"/>
  <c r="BX18" i="18"/>
  <c r="BY18" i="18"/>
  <c r="BZ18" i="18"/>
  <c r="CA18" i="18"/>
  <c r="CB18" i="18"/>
  <c r="CC18" i="18"/>
  <c r="CD18" i="18"/>
  <c r="CE18" i="18"/>
  <c r="CF18" i="18"/>
  <c r="CG18" i="18"/>
  <c r="CH18" i="18"/>
  <c r="CI18" i="18"/>
  <c r="CJ18" i="18"/>
  <c r="CK18" i="18"/>
  <c r="CL18" i="18"/>
  <c r="CM18" i="18"/>
  <c r="CN18" i="18"/>
  <c r="CO18" i="18"/>
  <c r="CP18" i="18"/>
  <c r="CQ18" i="18"/>
  <c r="CR18" i="18"/>
  <c r="CS18" i="18"/>
  <c r="CT18" i="18"/>
  <c r="CU18" i="18"/>
  <c r="CV18" i="18"/>
  <c r="CW18" i="18"/>
  <c r="CX18" i="18"/>
  <c r="CY18" i="18"/>
  <c r="BG19" i="18"/>
  <c r="BH19" i="18"/>
  <c r="BI19" i="18"/>
  <c r="BJ19" i="18"/>
  <c r="BK19" i="18"/>
  <c r="BL19" i="18"/>
  <c r="BM19" i="18"/>
  <c r="BN19" i="18"/>
  <c r="BO19" i="18"/>
  <c r="BP19" i="18"/>
  <c r="BQ19" i="18"/>
  <c r="BR19" i="18"/>
  <c r="BS19" i="18"/>
  <c r="BT19" i="18"/>
  <c r="BU19" i="18"/>
  <c r="BV19" i="18"/>
  <c r="BW19" i="18"/>
  <c r="BX19" i="18"/>
  <c r="BY19" i="18"/>
  <c r="BZ19" i="18"/>
  <c r="CA19" i="18"/>
  <c r="CB19" i="18"/>
  <c r="CC19" i="18"/>
  <c r="CD19" i="18"/>
  <c r="CE19" i="18"/>
  <c r="CF19" i="18"/>
  <c r="CG19" i="18"/>
  <c r="CH19" i="18"/>
  <c r="CI19" i="18"/>
  <c r="CJ19" i="18"/>
  <c r="CK19" i="18"/>
  <c r="CL19" i="18"/>
  <c r="CM19" i="18"/>
  <c r="CN19" i="18"/>
  <c r="CO19" i="18"/>
  <c r="CP19" i="18"/>
  <c r="CQ19" i="18"/>
  <c r="CR19" i="18"/>
  <c r="CS19" i="18"/>
  <c r="CT19" i="18"/>
  <c r="CU19" i="18"/>
  <c r="CV19" i="18"/>
  <c r="CW19" i="18"/>
  <c r="CX19" i="18"/>
  <c r="CY19" i="18"/>
  <c r="BG20" i="18"/>
  <c r="BH20" i="18"/>
  <c r="BI20" i="18"/>
  <c r="BJ20" i="18"/>
  <c r="BK20" i="18"/>
  <c r="BL20" i="18"/>
  <c r="BM20" i="18"/>
  <c r="BN20" i="18"/>
  <c r="BO20" i="18"/>
  <c r="BP20" i="18"/>
  <c r="BQ20" i="18"/>
  <c r="BR20" i="18"/>
  <c r="BS20" i="18"/>
  <c r="BT20" i="18"/>
  <c r="BU20" i="18"/>
  <c r="BV20" i="18"/>
  <c r="BW20" i="18"/>
  <c r="BX20" i="18"/>
  <c r="BY20" i="18"/>
  <c r="BZ20" i="18"/>
  <c r="CA20" i="18"/>
  <c r="CB20" i="18"/>
  <c r="CC20" i="18"/>
  <c r="CD20" i="18"/>
  <c r="CE20" i="18"/>
  <c r="CF20" i="18"/>
  <c r="CG20" i="18"/>
  <c r="CH20" i="18"/>
  <c r="CI20" i="18"/>
  <c r="CJ20" i="18"/>
  <c r="CK20" i="18"/>
  <c r="CL20" i="18"/>
  <c r="CM20" i="18"/>
  <c r="CN20" i="18"/>
  <c r="CO20" i="18"/>
  <c r="CP20" i="18"/>
  <c r="CQ20" i="18"/>
  <c r="CR20" i="18"/>
  <c r="CS20" i="18"/>
  <c r="CT20" i="18"/>
  <c r="CU20" i="18"/>
  <c r="CV20" i="18"/>
  <c r="CW20" i="18"/>
  <c r="CX20" i="18"/>
  <c r="CY20" i="18"/>
  <c r="BG21" i="18"/>
  <c r="BH21" i="18"/>
  <c r="BI21" i="18"/>
  <c r="BJ21" i="18"/>
  <c r="BK21" i="18"/>
  <c r="BL21" i="18"/>
  <c r="BM21" i="18"/>
  <c r="BN21" i="18"/>
  <c r="BO21" i="18"/>
  <c r="BP21" i="18"/>
  <c r="BQ21" i="18"/>
  <c r="BR21" i="18"/>
  <c r="BS21" i="18"/>
  <c r="BT21" i="18"/>
  <c r="BU21" i="18"/>
  <c r="BV21" i="18"/>
  <c r="BW21" i="18"/>
  <c r="BX21" i="18"/>
  <c r="BY21" i="18"/>
  <c r="BZ21" i="18"/>
  <c r="CA21" i="18"/>
  <c r="CB21" i="18"/>
  <c r="CC21" i="18"/>
  <c r="CD21" i="18"/>
  <c r="CE21" i="18"/>
  <c r="CF21" i="18"/>
  <c r="CG21" i="18"/>
  <c r="CH21" i="18"/>
  <c r="CI21" i="18"/>
  <c r="CJ21" i="18"/>
  <c r="CK21" i="18"/>
  <c r="CL21" i="18"/>
  <c r="CM21" i="18"/>
  <c r="CN21" i="18"/>
  <c r="CO21" i="18"/>
  <c r="CP21" i="18"/>
  <c r="CQ21" i="18"/>
  <c r="CR21" i="18"/>
  <c r="CS21" i="18"/>
  <c r="CT21" i="18"/>
  <c r="CU21" i="18"/>
  <c r="CV21" i="18"/>
  <c r="CW21" i="18"/>
  <c r="CX21" i="18"/>
  <c r="CY21" i="18"/>
  <c r="BG22" i="18"/>
  <c r="BH22" i="18"/>
  <c r="BI22" i="18"/>
  <c r="BJ22" i="18"/>
  <c r="BK22" i="18"/>
  <c r="BL22" i="18"/>
  <c r="BM22" i="18"/>
  <c r="BN22" i="18"/>
  <c r="BO22" i="18"/>
  <c r="BP22" i="18"/>
  <c r="BQ22" i="18"/>
  <c r="BR22" i="18"/>
  <c r="BS22" i="18"/>
  <c r="BT22" i="18"/>
  <c r="BU22" i="18"/>
  <c r="BV22" i="18"/>
  <c r="BW22" i="18"/>
  <c r="BX22" i="18"/>
  <c r="BY22" i="18"/>
  <c r="BZ22" i="18"/>
  <c r="CA22" i="18"/>
  <c r="CB22" i="18"/>
  <c r="CC22" i="18"/>
  <c r="CD22" i="18"/>
  <c r="CE22" i="18"/>
  <c r="CF22" i="18"/>
  <c r="CG22" i="18"/>
  <c r="CH22" i="18"/>
  <c r="CI22" i="18"/>
  <c r="CJ22" i="18"/>
  <c r="CK22" i="18"/>
  <c r="CL22" i="18"/>
  <c r="CM22" i="18"/>
  <c r="CN22" i="18"/>
  <c r="CO22" i="18"/>
  <c r="CP22" i="18"/>
  <c r="CQ22" i="18"/>
  <c r="CR22" i="18"/>
  <c r="CS22" i="18"/>
  <c r="CT22" i="18"/>
  <c r="CU22" i="18"/>
  <c r="CV22" i="18"/>
  <c r="CW22" i="18"/>
  <c r="CX22" i="18"/>
  <c r="CY22" i="18"/>
  <c r="BG56" i="18"/>
  <c r="BH56" i="18"/>
  <c r="BI56" i="18"/>
  <c r="BJ56" i="18"/>
  <c r="BK56" i="18"/>
  <c r="BL56" i="18"/>
  <c r="BM56" i="18"/>
  <c r="BN56" i="18"/>
  <c r="BO56" i="18"/>
  <c r="BP56" i="18"/>
  <c r="BQ56" i="18"/>
  <c r="BR56" i="18"/>
  <c r="BS56" i="18"/>
  <c r="BT56" i="18"/>
  <c r="BU56" i="18"/>
  <c r="BV56" i="18"/>
  <c r="BW56" i="18"/>
  <c r="BX56" i="18"/>
  <c r="BY56" i="18"/>
  <c r="BZ56" i="18"/>
  <c r="CA56" i="18"/>
  <c r="CB56" i="18"/>
  <c r="CC56" i="18"/>
  <c r="CD56" i="18"/>
  <c r="CE56" i="18"/>
  <c r="CF56" i="18"/>
  <c r="CG56" i="18"/>
  <c r="CH56" i="18"/>
  <c r="CI56" i="18"/>
  <c r="CJ56" i="18"/>
  <c r="CK56" i="18"/>
  <c r="CL56" i="18"/>
  <c r="CM56" i="18"/>
  <c r="CN56" i="18"/>
  <c r="CO56" i="18"/>
  <c r="CP56" i="18"/>
  <c r="CQ56" i="18"/>
  <c r="CR56" i="18"/>
  <c r="CS56" i="18"/>
  <c r="CT56" i="18"/>
  <c r="CU56" i="18"/>
  <c r="CV56" i="18"/>
  <c r="CW56" i="18"/>
  <c r="CX56" i="18"/>
  <c r="CY56" i="18"/>
  <c r="BG23" i="18"/>
  <c r="BH23" i="18"/>
  <c r="BI23" i="18"/>
  <c r="BJ23" i="18"/>
  <c r="BK23" i="18"/>
  <c r="BL23" i="18"/>
  <c r="BM23" i="18"/>
  <c r="BN23" i="18"/>
  <c r="BO23" i="18"/>
  <c r="BP23" i="18"/>
  <c r="BQ23" i="18"/>
  <c r="BR23" i="18"/>
  <c r="BS23" i="18"/>
  <c r="BT23" i="18"/>
  <c r="BU23" i="18"/>
  <c r="BV23" i="18"/>
  <c r="BW23" i="18"/>
  <c r="BX23" i="18"/>
  <c r="BY23" i="18"/>
  <c r="BZ23" i="18"/>
  <c r="CA23" i="18"/>
  <c r="CB23" i="18"/>
  <c r="CC23" i="18"/>
  <c r="CD23" i="18"/>
  <c r="CE23" i="18"/>
  <c r="CF23" i="18"/>
  <c r="CG23" i="18"/>
  <c r="CH23" i="18"/>
  <c r="CI23" i="18"/>
  <c r="CJ23" i="18"/>
  <c r="CK23" i="18"/>
  <c r="CL23" i="18"/>
  <c r="CM23" i="18"/>
  <c r="CN23" i="18"/>
  <c r="CO23" i="18"/>
  <c r="CP23" i="18"/>
  <c r="CQ23" i="18"/>
  <c r="CR23" i="18"/>
  <c r="CS23" i="18"/>
  <c r="CT23" i="18"/>
  <c r="CU23" i="18"/>
  <c r="CV23" i="18"/>
  <c r="CW23" i="18"/>
  <c r="CX23" i="18"/>
  <c r="CY23" i="18"/>
  <c r="BG24" i="18"/>
  <c r="BH24" i="18"/>
  <c r="BI24" i="18"/>
  <c r="BJ24" i="18"/>
  <c r="BK24" i="18"/>
  <c r="BL24" i="18"/>
  <c r="BM24" i="18"/>
  <c r="BN24" i="18"/>
  <c r="BO24" i="18"/>
  <c r="BP24" i="18"/>
  <c r="BQ24" i="18"/>
  <c r="BR24" i="18"/>
  <c r="BS24" i="18"/>
  <c r="BT24" i="18"/>
  <c r="BU24" i="18"/>
  <c r="BV24" i="18"/>
  <c r="BW24" i="18"/>
  <c r="BX24" i="18"/>
  <c r="BY24" i="18"/>
  <c r="BZ24" i="18"/>
  <c r="CA24" i="18"/>
  <c r="CB24" i="18"/>
  <c r="CC24" i="18"/>
  <c r="CD24" i="18"/>
  <c r="CE24" i="18"/>
  <c r="CF24" i="18"/>
  <c r="CG24" i="18"/>
  <c r="CH24" i="18"/>
  <c r="CI24" i="18"/>
  <c r="CJ24" i="18"/>
  <c r="CK24" i="18"/>
  <c r="CL24" i="18"/>
  <c r="CM24" i="18"/>
  <c r="CN24" i="18"/>
  <c r="CO24" i="18"/>
  <c r="CP24" i="18"/>
  <c r="CQ24" i="18"/>
  <c r="CR24" i="18"/>
  <c r="CS24" i="18"/>
  <c r="CT24" i="18"/>
  <c r="CU24" i="18"/>
  <c r="CV24" i="18"/>
  <c r="CW24" i="18"/>
  <c r="CX24" i="18"/>
  <c r="CY24" i="18"/>
  <c r="BG57" i="18"/>
  <c r="BH57" i="18"/>
  <c r="BI57" i="18"/>
  <c r="BJ57" i="18"/>
  <c r="BK57" i="18"/>
  <c r="BL57" i="18"/>
  <c r="BM57" i="18"/>
  <c r="BN57" i="18"/>
  <c r="BO57" i="18"/>
  <c r="BP57" i="18"/>
  <c r="BQ57" i="18"/>
  <c r="BR57" i="18"/>
  <c r="BS57" i="18"/>
  <c r="BT57" i="18"/>
  <c r="BU57" i="18"/>
  <c r="BV57" i="18"/>
  <c r="BW57" i="18"/>
  <c r="BX57" i="18"/>
  <c r="BY57" i="18"/>
  <c r="BZ57" i="18"/>
  <c r="CA57" i="18"/>
  <c r="CB57" i="18"/>
  <c r="CC57" i="18"/>
  <c r="CD57" i="18"/>
  <c r="CE57" i="18"/>
  <c r="CF57" i="18"/>
  <c r="CG57" i="18"/>
  <c r="CH57" i="18"/>
  <c r="CI57" i="18"/>
  <c r="CJ57" i="18"/>
  <c r="CK57" i="18"/>
  <c r="CL57" i="18"/>
  <c r="CM57" i="18"/>
  <c r="CN57" i="18"/>
  <c r="CO57" i="18"/>
  <c r="CP57" i="18"/>
  <c r="CQ57" i="18"/>
  <c r="CR57" i="18"/>
  <c r="CS57" i="18"/>
  <c r="CT57" i="18"/>
  <c r="CU57" i="18"/>
  <c r="CV57" i="18"/>
  <c r="CW57" i="18"/>
  <c r="CX57" i="18"/>
  <c r="CY57" i="18"/>
  <c r="BG25" i="18"/>
  <c r="BH25" i="18"/>
  <c r="BI25" i="18"/>
  <c r="BJ25" i="18"/>
  <c r="BK25" i="18"/>
  <c r="BL25" i="18"/>
  <c r="BM25" i="18"/>
  <c r="BN25" i="18"/>
  <c r="BO25" i="18"/>
  <c r="BP25" i="18"/>
  <c r="BQ25" i="18"/>
  <c r="BR25" i="18"/>
  <c r="BS25" i="18"/>
  <c r="BT25" i="18"/>
  <c r="BU25" i="18"/>
  <c r="BV25" i="18"/>
  <c r="BW25" i="18"/>
  <c r="BX25" i="18"/>
  <c r="BY25" i="18"/>
  <c r="BZ25" i="18"/>
  <c r="CA25" i="18"/>
  <c r="CB25" i="18"/>
  <c r="CC25" i="18"/>
  <c r="CD25" i="18"/>
  <c r="CE25" i="18"/>
  <c r="CF25" i="18"/>
  <c r="CG25" i="18"/>
  <c r="CH25" i="18"/>
  <c r="CI25" i="18"/>
  <c r="CJ25" i="18"/>
  <c r="CK25" i="18"/>
  <c r="CL25" i="18"/>
  <c r="CM25" i="18"/>
  <c r="CN25" i="18"/>
  <c r="CO25" i="18"/>
  <c r="CP25" i="18"/>
  <c r="CQ25" i="18"/>
  <c r="CR25" i="18"/>
  <c r="CS25" i="18"/>
  <c r="CT25" i="18"/>
  <c r="CU25" i="18"/>
  <c r="CV25" i="18"/>
  <c r="CW25" i="18"/>
  <c r="CX25" i="18"/>
  <c r="CY25" i="18"/>
  <c r="BG26" i="18"/>
  <c r="BH26" i="18"/>
  <c r="BI26" i="18"/>
  <c r="BJ26" i="18"/>
  <c r="BK26" i="18"/>
  <c r="BL26" i="18"/>
  <c r="BM26" i="18"/>
  <c r="BN26" i="18"/>
  <c r="BO26" i="18"/>
  <c r="BP26" i="18"/>
  <c r="BQ26" i="18"/>
  <c r="BR26" i="18"/>
  <c r="BS26" i="18"/>
  <c r="BT26" i="18"/>
  <c r="BU26" i="18"/>
  <c r="BV26" i="18"/>
  <c r="BW26" i="18"/>
  <c r="BX26" i="18"/>
  <c r="BY26" i="18"/>
  <c r="BZ26" i="18"/>
  <c r="CA26" i="18"/>
  <c r="CB26" i="18"/>
  <c r="CC26" i="18"/>
  <c r="CD26" i="18"/>
  <c r="CE26" i="18"/>
  <c r="CF26" i="18"/>
  <c r="CG26" i="18"/>
  <c r="CH26" i="18"/>
  <c r="CI26" i="18"/>
  <c r="CJ26" i="18"/>
  <c r="CK26" i="18"/>
  <c r="CL26" i="18"/>
  <c r="CM26" i="18"/>
  <c r="CN26" i="18"/>
  <c r="CO26" i="18"/>
  <c r="CP26" i="18"/>
  <c r="CQ26" i="18"/>
  <c r="CR26" i="18"/>
  <c r="CS26" i="18"/>
  <c r="CT26" i="18"/>
  <c r="CU26" i="18"/>
  <c r="CV26" i="18"/>
  <c r="CW26" i="18"/>
  <c r="CX26" i="18"/>
  <c r="CY26" i="18"/>
  <c r="BG27" i="18"/>
  <c r="BH27" i="18"/>
  <c r="BI27" i="18"/>
  <c r="BJ27" i="18"/>
  <c r="BK27" i="18"/>
  <c r="BL27" i="18"/>
  <c r="BM27" i="18"/>
  <c r="BN27" i="18"/>
  <c r="BO27" i="18"/>
  <c r="BP27" i="18"/>
  <c r="BQ27" i="18"/>
  <c r="BR27" i="18"/>
  <c r="BS27" i="18"/>
  <c r="BT27" i="18"/>
  <c r="BU27" i="18"/>
  <c r="BV27" i="18"/>
  <c r="BW27" i="18"/>
  <c r="BX27" i="18"/>
  <c r="BY27" i="18"/>
  <c r="BZ27" i="18"/>
  <c r="CA27" i="18"/>
  <c r="CB27" i="18"/>
  <c r="CC27" i="18"/>
  <c r="CD27" i="18"/>
  <c r="CE27" i="18"/>
  <c r="CF27" i="18"/>
  <c r="CG27" i="18"/>
  <c r="CH27" i="18"/>
  <c r="CI27" i="18"/>
  <c r="CJ27" i="18"/>
  <c r="CK27" i="18"/>
  <c r="CL27" i="18"/>
  <c r="CM27" i="18"/>
  <c r="CN27" i="18"/>
  <c r="CO27" i="18"/>
  <c r="CP27" i="18"/>
  <c r="CQ27" i="18"/>
  <c r="CR27" i="18"/>
  <c r="CS27" i="18"/>
  <c r="CT27" i="18"/>
  <c r="CU27" i="18"/>
  <c r="CV27" i="18"/>
  <c r="CW27" i="18"/>
  <c r="CX27" i="18"/>
  <c r="CY27" i="18"/>
  <c r="BG28" i="18"/>
  <c r="BH28" i="18"/>
  <c r="BI28" i="18"/>
  <c r="BJ28" i="18"/>
  <c r="BK28" i="18"/>
  <c r="BL28" i="18"/>
  <c r="BM28" i="18"/>
  <c r="BN28" i="18"/>
  <c r="BO28" i="18"/>
  <c r="BP28" i="18"/>
  <c r="BQ28" i="18"/>
  <c r="BR28" i="18"/>
  <c r="BS28" i="18"/>
  <c r="BT28" i="18"/>
  <c r="BU28" i="18"/>
  <c r="BV28" i="18"/>
  <c r="BW28" i="18"/>
  <c r="BX28" i="18"/>
  <c r="BY28" i="18"/>
  <c r="BZ28" i="18"/>
  <c r="CA28" i="18"/>
  <c r="CB28" i="18"/>
  <c r="CC28" i="18"/>
  <c r="CD28" i="18"/>
  <c r="CE28" i="18"/>
  <c r="CF28" i="18"/>
  <c r="CG28" i="18"/>
  <c r="CH28" i="18"/>
  <c r="CI28" i="18"/>
  <c r="CJ28" i="18"/>
  <c r="CK28" i="18"/>
  <c r="CL28" i="18"/>
  <c r="CM28" i="18"/>
  <c r="CN28" i="18"/>
  <c r="CO28" i="18"/>
  <c r="CP28" i="18"/>
  <c r="CQ28" i="18"/>
  <c r="CR28" i="18"/>
  <c r="CS28" i="18"/>
  <c r="CT28" i="18"/>
  <c r="CU28" i="18"/>
  <c r="CV28" i="18"/>
  <c r="CW28" i="18"/>
  <c r="CX28" i="18"/>
  <c r="CY28" i="18"/>
  <c r="BG58" i="18"/>
  <c r="BH58" i="18"/>
  <c r="BI58" i="18"/>
  <c r="BJ58" i="18"/>
  <c r="BK58" i="18"/>
  <c r="BL58" i="18"/>
  <c r="BM58" i="18"/>
  <c r="BN58" i="18"/>
  <c r="BO58" i="18"/>
  <c r="BP58" i="18"/>
  <c r="BQ58" i="18"/>
  <c r="BR58" i="18"/>
  <c r="BS58" i="18"/>
  <c r="BT58" i="18"/>
  <c r="BU58" i="18"/>
  <c r="BV58" i="18"/>
  <c r="BW58" i="18"/>
  <c r="BX58" i="18"/>
  <c r="BY58" i="18"/>
  <c r="BZ58" i="18"/>
  <c r="CA58" i="18"/>
  <c r="CB58" i="18"/>
  <c r="CC58" i="18"/>
  <c r="CD58" i="18"/>
  <c r="CE58" i="18"/>
  <c r="CF58" i="18"/>
  <c r="CG58" i="18"/>
  <c r="CH58" i="18"/>
  <c r="CI58" i="18"/>
  <c r="CJ58" i="18"/>
  <c r="CK58" i="18"/>
  <c r="CL58" i="18"/>
  <c r="CM58" i="18"/>
  <c r="CN58" i="18"/>
  <c r="CO58" i="18"/>
  <c r="CP58" i="18"/>
  <c r="CQ58" i="18"/>
  <c r="CR58" i="18"/>
  <c r="CS58" i="18"/>
  <c r="CT58" i="18"/>
  <c r="CU58" i="18"/>
  <c r="CV58" i="18"/>
  <c r="CW58" i="18"/>
  <c r="CX58" i="18"/>
  <c r="CY58" i="18"/>
  <c r="BG59" i="18"/>
  <c r="BH59" i="18"/>
  <c r="BI59" i="18"/>
  <c r="BJ59" i="18"/>
  <c r="BK59" i="18"/>
  <c r="BL59" i="18"/>
  <c r="BM59" i="18"/>
  <c r="BN59" i="18"/>
  <c r="BO59" i="18"/>
  <c r="BP59" i="18"/>
  <c r="BQ59" i="18"/>
  <c r="BR59" i="18"/>
  <c r="BS59" i="18"/>
  <c r="BT59" i="18"/>
  <c r="BU59" i="18"/>
  <c r="BV59" i="18"/>
  <c r="BW59" i="18"/>
  <c r="BX59" i="18"/>
  <c r="BY59" i="18"/>
  <c r="BZ59" i="18"/>
  <c r="CA59" i="18"/>
  <c r="CB59" i="18"/>
  <c r="CC59" i="18"/>
  <c r="CD59" i="18"/>
  <c r="CE59" i="18"/>
  <c r="CF59" i="18"/>
  <c r="CG59" i="18"/>
  <c r="CH59" i="18"/>
  <c r="CI59" i="18"/>
  <c r="CJ59" i="18"/>
  <c r="CK59" i="18"/>
  <c r="CL59" i="18"/>
  <c r="CM59" i="18"/>
  <c r="CN59" i="18"/>
  <c r="CO59" i="18"/>
  <c r="CP59" i="18"/>
  <c r="CQ59" i="18"/>
  <c r="CR59" i="18"/>
  <c r="CS59" i="18"/>
  <c r="CT59" i="18"/>
  <c r="CU59" i="18"/>
  <c r="CV59" i="18"/>
  <c r="CW59" i="18"/>
  <c r="CX59" i="18"/>
  <c r="CY59" i="18"/>
  <c r="BG29" i="18"/>
  <c r="BH29" i="18"/>
  <c r="BI29" i="18"/>
  <c r="BJ29" i="18"/>
  <c r="BK29" i="18"/>
  <c r="BL29" i="18"/>
  <c r="BM29" i="18"/>
  <c r="BN29" i="18"/>
  <c r="BO29" i="18"/>
  <c r="BP29" i="18"/>
  <c r="BQ29" i="18"/>
  <c r="BR29" i="18"/>
  <c r="BS29" i="18"/>
  <c r="BT29" i="18"/>
  <c r="BU29" i="18"/>
  <c r="BV29" i="18"/>
  <c r="BW29" i="18"/>
  <c r="BX29" i="18"/>
  <c r="BY29" i="18"/>
  <c r="BZ29" i="18"/>
  <c r="CA29" i="18"/>
  <c r="CB29" i="18"/>
  <c r="CC29" i="18"/>
  <c r="CD29" i="18"/>
  <c r="CE29" i="18"/>
  <c r="CF29" i="18"/>
  <c r="CG29" i="18"/>
  <c r="CH29" i="18"/>
  <c r="CI29" i="18"/>
  <c r="CJ29" i="18"/>
  <c r="CK29" i="18"/>
  <c r="CL29" i="18"/>
  <c r="CM29" i="18"/>
  <c r="CN29" i="18"/>
  <c r="CO29" i="18"/>
  <c r="CP29" i="18"/>
  <c r="CQ29" i="18"/>
  <c r="CR29" i="18"/>
  <c r="CS29" i="18"/>
  <c r="CT29" i="18"/>
  <c r="CU29" i="18"/>
  <c r="CV29" i="18"/>
  <c r="CW29" i="18"/>
  <c r="CX29" i="18"/>
  <c r="CY29" i="18"/>
  <c r="BG60" i="18"/>
  <c r="BH60" i="18"/>
  <c r="BI60" i="18"/>
  <c r="BJ60" i="18"/>
  <c r="BK60" i="18"/>
  <c r="BL60" i="18"/>
  <c r="BM60" i="18"/>
  <c r="BN60" i="18"/>
  <c r="BO60" i="18"/>
  <c r="BP60" i="18"/>
  <c r="BQ60" i="18"/>
  <c r="BR60" i="18"/>
  <c r="BS60" i="18"/>
  <c r="BT60" i="18"/>
  <c r="BU60" i="18"/>
  <c r="BV60" i="18"/>
  <c r="BW60" i="18"/>
  <c r="BX60" i="18"/>
  <c r="BY60" i="18"/>
  <c r="BZ60" i="18"/>
  <c r="CA60" i="18"/>
  <c r="CB60" i="18"/>
  <c r="CC60" i="18"/>
  <c r="CD60" i="18"/>
  <c r="CE60" i="18"/>
  <c r="CF60" i="18"/>
  <c r="CG60" i="18"/>
  <c r="CH60" i="18"/>
  <c r="CI60" i="18"/>
  <c r="CJ60" i="18"/>
  <c r="CK60" i="18"/>
  <c r="CL60" i="18"/>
  <c r="CM60" i="18"/>
  <c r="CN60" i="18"/>
  <c r="CO60" i="18"/>
  <c r="CP60" i="18"/>
  <c r="CQ60" i="18"/>
  <c r="CR60" i="18"/>
  <c r="CS60" i="18"/>
  <c r="CT60" i="18"/>
  <c r="CU60" i="18"/>
  <c r="CV60" i="18"/>
  <c r="CW60" i="18"/>
  <c r="CX60" i="18"/>
  <c r="CY60" i="18"/>
  <c r="BG30" i="18"/>
  <c r="BH30" i="18"/>
  <c r="BI30" i="18"/>
  <c r="BJ30" i="18"/>
  <c r="BK30" i="18"/>
  <c r="BL30" i="18"/>
  <c r="BM30" i="18"/>
  <c r="BN30" i="18"/>
  <c r="BO30" i="18"/>
  <c r="BP30" i="18"/>
  <c r="BQ30" i="18"/>
  <c r="BR30" i="18"/>
  <c r="BS30" i="18"/>
  <c r="BT30" i="18"/>
  <c r="BU30" i="18"/>
  <c r="BV30" i="18"/>
  <c r="BW30" i="18"/>
  <c r="BX30" i="18"/>
  <c r="BY30" i="18"/>
  <c r="BZ30" i="18"/>
  <c r="CA30" i="18"/>
  <c r="CB30" i="18"/>
  <c r="CC30" i="18"/>
  <c r="CD30" i="18"/>
  <c r="CE30" i="18"/>
  <c r="CF30" i="18"/>
  <c r="CG30" i="18"/>
  <c r="CH30" i="18"/>
  <c r="CI30" i="18"/>
  <c r="CJ30" i="18"/>
  <c r="CK30" i="18"/>
  <c r="CL30" i="18"/>
  <c r="CM30" i="18"/>
  <c r="CN30" i="18"/>
  <c r="CO30" i="18"/>
  <c r="CP30" i="18"/>
  <c r="CQ30" i="18"/>
  <c r="CR30" i="18"/>
  <c r="CS30" i="18"/>
  <c r="CT30" i="18"/>
  <c r="CU30" i="18"/>
  <c r="CV30" i="18"/>
  <c r="CW30" i="18"/>
  <c r="CX30" i="18"/>
  <c r="CY30" i="18"/>
  <c r="BG31" i="18"/>
  <c r="BH31" i="18"/>
  <c r="BI31" i="18"/>
  <c r="BJ31" i="18"/>
  <c r="BK31" i="18"/>
  <c r="BL31" i="18"/>
  <c r="BM31" i="18"/>
  <c r="BN31" i="18"/>
  <c r="BO31" i="18"/>
  <c r="BP31" i="18"/>
  <c r="BQ31" i="18"/>
  <c r="BR31" i="18"/>
  <c r="BS31" i="18"/>
  <c r="BT31" i="18"/>
  <c r="BU31" i="18"/>
  <c r="BV31" i="18"/>
  <c r="BW31" i="18"/>
  <c r="BX31" i="18"/>
  <c r="BY31" i="18"/>
  <c r="BZ31" i="18"/>
  <c r="CA31" i="18"/>
  <c r="CB31" i="18"/>
  <c r="CC31" i="18"/>
  <c r="CD31" i="18"/>
  <c r="CE31" i="18"/>
  <c r="CF31" i="18"/>
  <c r="CG31" i="18"/>
  <c r="CH31" i="18"/>
  <c r="CI31" i="18"/>
  <c r="CJ31" i="18"/>
  <c r="CK31" i="18"/>
  <c r="CL31" i="18"/>
  <c r="CM31" i="18"/>
  <c r="CN31" i="18"/>
  <c r="CO31" i="18"/>
  <c r="CP31" i="18"/>
  <c r="CQ31" i="18"/>
  <c r="CR31" i="18"/>
  <c r="CS31" i="18"/>
  <c r="CT31" i="18"/>
  <c r="CU31" i="18"/>
  <c r="CV31" i="18"/>
  <c r="CW31" i="18"/>
  <c r="CX31" i="18"/>
  <c r="CY31" i="18"/>
  <c r="BG32" i="18"/>
  <c r="BH32" i="18"/>
  <c r="BI32" i="18"/>
  <c r="BJ32" i="18"/>
  <c r="BK32" i="18"/>
  <c r="BL32" i="18"/>
  <c r="BM32" i="18"/>
  <c r="BN32" i="18"/>
  <c r="BO32" i="18"/>
  <c r="BP32" i="18"/>
  <c r="BQ32" i="18"/>
  <c r="BR32" i="18"/>
  <c r="BS32" i="18"/>
  <c r="BT32" i="18"/>
  <c r="BU32" i="18"/>
  <c r="BV32" i="18"/>
  <c r="BW32" i="18"/>
  <c r="BX32" i="18"/>
  <c r="BY32" i="18"/>
  <c r="BZ32" i="18"/>
  <c r="CA32" i="18"/>
  <c r="CB32" i="18"/>
  <c r="CC32" i="18"/>
  <c r="CD32" i="18"/>
  <c r="CE32" i="18"/>
  <c r="CF32" i="18"/>
  <c r="CG32" i="18"/>
  <c r="CH32" i="18"/>
  <c r="CI32" i="18"/>
  <c r="CJ32" i="18"/>
  <c r="CK32" i="18"/>
  <c r="CL32" i="18"/>
  <c r="CM32" i="18"/>
  <c r="CN32" i="18"/>
  <c r="CO32" i="18"/>
  <c r="CP32" i="18"/>
  <c r="CQ32" i="18"/>
  <c r="CR32" i="18"/>
  <c r="CS32" i="18"/>
  <c r="CT32" i="18"/>
  <c r="CU32" i="18"/>
  <c r="CV32" i="18"/>
  <c r="CW32" i="18"/>
  <c r="CX32" i="18"/>
  <c r="CY32" i="18"/>
  <c r="BG61" i="18"/>
  <c r="BH61" i="18"/>
  <c r="BI61" i="18"/>
  <c r="BJ61" i="18"/>
  <c r="BK61" i="18"/>
  <c r="BL61" i="18"/>
  <c r="BM61" i="18"/>
  <c r="BN61" i="18"/>
  <c r="BO61" i="18"/>
  <c r="BP61" i="18"/>
  <c r="BQ61" i="18"/>
  <c r="BR61" i="18"/>
  <c r="BS61" i="18"/>
  <c r="BT61" i="18"/>
  <c r="BU61" i="18"/>
  <c r="BV61" i="18"/>
  <c r="BW61" i="18"/>
  <c r="BX61" i="18"/>
  <c r="BY61" i="18"/>
  <c r="BZ61" i="18"/>
  <c r="CA61" i="18"/>
  <c r="CB61" i="18"/>
  <c r="CC61" i="18"/>
  <c r="CD61" i="18"/>
  <c r="CE61" i="18"/>
  <c r="CF61" i="18"/>
  <c r="CG61" i="18"/>
  <c r="CH61" i="18"/>
  <c r="CI61" i="18"/>
  <c r="CJ61" i="18"/>
  <c r="CK61" i="18"/>
  <c r="CL61" i="18"/>
  <c r="CM61" i="18"/>
  <c r="CN61" i="18"/>
  <c r="CO61" i="18"/>
  <c r="CP61" i="18"/>
  <c r="CQ61" i="18"/>
  <c r="CR61" i="18"/>
  <c r="CS61" i="18"/>
  <c r="CT61" i="18"/>
  <c r="CU61" i="18"/>
  <c r="CV61" i="18"/>
  <c r="CW61" i="18"/>
  <c r="CX61" i="18"/>
  <c r="CY61" i="18"/>
  <c r="BG62" i="18"/>
  <c r="BH62" i="18"/>
  <c r="BI62" i="18"/>
  <c r="BJ62" i="18"/>
  <c r="BK62" i="18"/>
  <c r="BL62" i="18"/>
  <c r="BM62" i="18"/>
  <c r="BN62" i="18"/>
  <c r="BO62" i="18"/>
  <c r="BP62" i="18"/>
  <c r="BQ62" i="18"/>
  <c r="BR62" i="18"/>
  <c r="BS62" i="18"/>
  <c r="BT62" i="18"/>
  <c r="BU62" i="18"/>
  <c r="BV62" i="18"/>
  <c r="BW62" i="18"/>
  <c r="BX62" i="18"/>
  <c r="BY62" i="18"/>
  <c r="BZ62" i="18"/>
  <c r="CA62" i="18"/>
  <c r="CB62" i="18"/>
  <c r="CC62" i="18"/>
  <c r="CD62" i="18"/>
  <c r="CE62" i="18"/>
  <c r="CF62" i="18"/>
  <c r="CG62" i="18"/>
  <c r="CH62" i="18"/>
  <c r="CI62" i="18"/>
  <c r="CJ62" i="18"/>
  <c r="CK62" i="18"/>
  <c r="CL62" i="18"/>
  <c r="CM62" i="18"/>
  <c r="CN62" i="18"/>
  <c r="CO62" i="18"/>
  <c r="CP62" i="18"/>
  <c r="CQ62" i="18"/>
  <c r="CR62" i="18"/>
  <c r="CS62" i="18"/>
  <c r="CT62" i="18"/>
  <c r="CU62" i="18"/>
  <c r="CV62" i="18"/>
  <c r="CW62" i="18"/>
  <c r="CX62" i="18"/>
  <c r="CY62" i="18"/>
  <c r="BG33" i="18"/>
  <c r="BH33" i="18"/>
  <c r="BI33" i="18"/>
  <c r="BJ33" i="18"/>
  <c r="BK33" i="18"/>
  <c r="BL33" i="18"/>
  <c r="BM33" i="18"/>
  <c r="BN33" i="18"/>
  <c r="BO33" i="18"/>
  <c r="BP33" i="18"/>
  <c r="BQ33" i="18"/>
  <c r="BR33" i="18"/>
  <c r="BS33" i="18"/>
  <c r="BT33" i="18"/>
  <c r="BU33" i="18"/>
  <c r="BV33" i="18"/>
  <c r="BW33" i="18"/>
  <c r="BX33" i="18"/>
  <c r="BY33" i="18"/>
  <c r="BZ33" i="18"/>
  <c r="CA33" i="18"/>
  <c r="CB33" i="18"/>
  <c r="CC33" i="18"/>
  <c r="CD33" i="18"/>
  <c r="CE33" i="18"/>
  <c r="CF33" i="18"/>
  <c r="CG33" i="18"/>
  <c r="CH33" i="18"/>
  <c r="CI33" i="18"/>
  <c r="CJ33" i="18"/>
  <c r="CK33" i="18"/>
  <c r="CL33" i="18"/>
  <c r="CM33" i="18"/>
  <c r="CN33" i="18"/>
  <c r="CO33" i="18"/>
  <c r="CP33" i="18"/>
  <c r="CQ33" i="18"/>
  <c r="CR33" i="18"/>
  <c r="CS33" i="18"/>
  <c r="CT33" i="18"/>
  <c r="CU33" i="18"/>
  <c r="CV33" i="18"/>
  <c r="CW33" i="18"/>
  <c r="CX33" i="18"/>
  <c r="CY33" i="18"/>
  <c r="BG34" i="18"/>
  <c r="BH34" i="18"/>
  <c r="BI34" i="18"/>
  <c r="BJ34" i="18"/>
  <c r="BK34" i="18"/>
  <c r="BL34" i="18"/>
  <c r="BM34" i="18"/>
  <c r="BN34" i="18"/>
  <c r="BO34" i="18"/>
  <c r="BP34" i="18"/>
  <c r="BQ34" i="18"/>
  <c r="BR34" i="18"/>
  <c r="BS34" i="18"/>
  <c r="BT34" i="18"/>
  <c r="BU34" i="18"/>
  <c r="BV34" i="18"/>
  <c r="BW34" i="18"/>
  <c r="BX34" i="18"/>
  <c r="BY34" i="18"/>
  <c r="BZ34" i="18"/>
  <c r="CA34" i="18"/>
  <c r="CB34" i="18"/>
  <c r="CC34" i="18"/>
  <c r="CD34" i="18"/>
  <c r="CE34" i="18"/>
  <c r="CF34" i="18"/>
  <c r="CG34" i="18"/>
  <c r="CH34" i="18"/>
  <c r="CI34" i="18"/>
  <c r="CJ34" i="18"/>
  <c r="CK34" i="18"/>
  <c r="CL34" i="18"/>
  <c r="CM34" i="18"/>
  <c r="CN34" i="18"/>
  <c r="CO34" i="18"/>
  <c r="CP34" i="18"/>
  <c r="CQ34" i="18"/>
  <c r="CR34" i="18"/>
  <c r="CS34" i="18"/>
  <c r="CT34" i="18"/>
  <c r="CU34" i="18"/>
  <c r="CV34" i="18"/>
  <c r="CW34" i="18"/>
  <c r="CX34" i="18"/>
  <c r="CY34" i="18"/>
  <c r="BG35" i="18"/>
  <c r="BH35" i="18"/>
  <c r="BI35" i="18"/>
  <c r="BJ35" i="18"/>
  <c r="BK35" i="18"/>
  <c r="BL35" i="18"/>
  <c r="BM35" i="18"/>
  <c r="BN35" i="18"/>
  <c r="BO35" i="18"/>
  <c r="BP35" i="18"/>
  <c r="BQ35" i="18"/>
  <c r="BR35" i="18"/>
  <c r="BS35" i="18"/>
  <c r="BT35" i="18"/>
  <c r="BU35" i="18"/>
  <c r="BV35" i="18"/>
  <c r="BW35" i="18"/>
  <c r="BX35" i="18"/>
  <c r="BY35" i="18"/>
  <c r="BZ35" i="18"/>
  <c r="CA35" i="18"/>
  <c r="CB35" i="18"/>
  <c r="CC35" i="18"/>
  <c r="CD35" i="18"/>
  <c r="CE35" i="18"/>
  <c r="CF35" i="18"/>
  <c r="CG35" i="18"/>
  <c r="CH35" i="18"/>
  <c r="CI35" i="18"/>
  <c r="CJ35" i="18"/>
  <c r="CK35" i="18"/>
  <c r="CL35" i="18"/>
  <c r="CM35" i="18"/>
  <c r="CN35" i="18"/>
  <c r="CO35" i="18"/>
  <c r="CP35" i="18"/>
  <c r="CQ35" i="18"/>
  <c r="CR35" i="18"/>
  <c r="CS35" i="18"/>
  <c r="CT35" i="18"/>
  <c r="CU35" i="18"/>
  <c r="CV35" i="18"/>
  <c r="CW35" i="18"/>
  <c r="CX35" i="18"/>
  <c r="CY35" i="18"/>
  <c r="BG63" i="18"/>
  <c r="BH63" i="18"/>
  <c r="BI63" i="18"/>
  <c r="BJ63" i="18"/>
  <c r="BK63" i="18"/>
  <c r="BL63" i="18"/>
  <c r="BM63" i="18"/>
  <c r="BN63" i="18"/>
  <c r="BO63" i="18"/>
  <c r="BP63" i="18"/>
  <c r="BQ63" i="18"/>
  <c r="BR63" i="18"/>
  <c r="BS63" i="18"/>
  <c r="BT63" i="18"/>
  <c r="BU63" i="18"/>
  <c r="BV63" i="18"/>
  <c r="BW63" i="18"/>
  <c r="BX63" i="18"/>
  <c r="BY63" i="18"/>
  <c r="BZ63" i="18"/>
  <c r="CA63" i="18"/>
  <c r="CB63" i="18"/>
  <c r="CC63" i="18"/>
  <c r="CD63" i="18"/>
  <c r="CE63" i="18"/>
  <c r="CF63" i="18"/>
  <c r="CG63" i="18"/>
  <c r="CH63" i="18"/>
  <c r="CI63" i="18"/>
  <c r="CJ63" i="18"/>
  <c r="CK63" i="18"/>
  <c r="CL63" i="18"/>
  <c r="CM63" i="18"/>
  <c r="CN63" i="18"/>
  <c r="CO63" i="18"/>
  <c r="CP63" i="18"/>
  <c r="CQ63" i="18"/>
  <c r="CR63" i="18"/>
  <c r="CS63" i="18"/>
  <c r="CT63" i="18"/>
  <c r="CU63" i="18"/>
  <c r="CV63" i="18"/>
  <c r="CW63" i="18"/>
  <c r="CX63" i="18"/>
  <c r="CY63" i="18"/>
  <c r="BG36" i="18"/>
  <c r="BH36" i="18"/>
  <c r="BI36" i="18"/>
  <c r="BJ36" i="18"/>
  <c r="BK36" i="18"/>
  <c r="BL36" i="18"/>
  <c r="BM36" i="18"/>
  <c r="BN36" i="18"/>
  <c r="BO36" i="18"/>
  <c r="BP36" i="18"/>
  <c r="BQ36" i="18"/>
  <c r="BR36" i="18"/>
  <c r="BS36" i="18"/>
  <c r="BT36" i="18"/>
  <c r="BU36" i="18"/>
  <c r="BV36" i="18"/>
  <c r="BW36" i="18"/>
  <c r="BX36" i="18"/>
  <c r="BY36" i="18"/>
  <c r="BZ36" i="18"/>
  <c r="CA36" i="18"/>
  <c r="CB36" i="18"/>
  <c r="CC36" i="18"/>
  <c r="CD36" i="18"/>
  <c r="CE36" i="18"/>
  <c r="CF36" i="18"/>
  <c r="CG36" i="18"/>
  <c r="CH36" i="18"/>
  <c r="CI36" i="18"/>
  <c r="CJ36" i="18"/>
  <c r="CK36" i="18"/>
  <c r="CL36" i="18"/>
  <c r="CM36" i="18"/>
  <c r="CN36" i="18"/>
  <c r="CO36" i="18"/>
  <c r="CP36" i="18"/>
  <c r="CQ36" i="18"/>
  <c r="CR36" i="18"/>
  <c r="CS36" i="18"/>
  <c r="CT36" i="18"/>
  <c r="CU36" i="18"/>
  <c r="CV36" i="18"/>
  <c r="CW36" i="18"/>
  <c r="CX36" i="18"/>
  <c r="CY36" i="18"/>
  <c r="BG37" i="18"/>
  <c r="BH37" i="18"/>
  <c r="BI37" i="18"/>
  <c r="BJ37" i="18"/>
  <c r="BK37" i="18"/>
  <c r="BL37" i="18"/>
  <c r="BM37" i="18"/>
  <c r="BN37" i="18"/>
  <c r="BO37" i="18"/>
  <c r="BP37" i="18"/>
  <c r="BQ37" i="18"/>
  <c r="BR37" i="18"/>
  <c r="BS37" i="18"/>
  <c r="BT37" i="18"/>
  <c r="BU37" i="18"/>
  <c r="BV37" i="18"/>
  <c r="BW37" i="18"/>
  <c r="BX37" i="18"/>
  <c r="BY37" i="18"/>
  <c r="BZ37" i="18"/>
  <c r="CA37" i="18"/>
  <c r="CB37" i="18"/>
  <c r="CC37" i="18"/>
  <c r="CD37" i="18"/>
  <c r="CE37" i="18"/>
  <c r="CF37" i="18"/>
  <c r="CG37" i="18"/>
  <c r="CH37" i="18"/>
  <c r="CI37" i="18"/>
  <c r="CJ37" i="18"/>
  <c r="CK37" i="18"/>
  <c r="CL37" i="18"/>
  <c r="CM37" i="18"/>
  <c r="CN37" i="18"/>
  <c r="CO37" i="18"/>
  <c r="CP37" i="18"/>
  <c r="CQ37" i="18"/>
  <c r="CR37" i="18"/>
  <c r="CS37" i="18"/>
  <c r="CT37" i="18"/>
  <c r="CU37" i="18"/>
  <c r="CV37" i="18"/>
  <c r="CW37" i="18"/>
  <c r="CX37" i="18"/>
  <c r="CY37" i="18"/>
  <c r="BG64" i="18"/>
  <c r="BH64" i="18"/>
  <c r="BI64" i="18"/>
  <c r="BJ64" i="18"/>
  <c r="BK64" i="18"/>
  <c r="BL64" i="18"/>
  <c r="BM64" i="18"/>
  <c r="BN64" i="18"/>
  <c r="BO64" i="18"/>
  <c r="BP64" i="18"/>
  <c r="BQ64" i="18"/>
  <c r="BR64" i="18"/>
  <c r="BS64" i="18"/>
  <c r="BT64" i="18"/>
  <c r="BU64" i="18"/>
  <c r="BV64" i="18"/>
  <c r="BW64" i="18"/>
  <c r="BX64" i="18"/>
  <c r="BY64" i="18"/>
  <c r="BZ64" i="18"/>
  <c r="CA64" i="18"/>
  <c r="CB64" i="18"/>
  <c r="CC64" i="18"/>
  <c r="CD64" i="18"/>
  <c r="CE64" i="18"/>
  <c r="CF64" i="18"/>
  <c r="CG64" i="18"/>
  <c r="CH64" i="18"/>
  <c r="CI64" i="18"/>
  <c r="CJ64" i="18"/>
  <c r="CK64" i="18"/>
  <c r="CL64" i="18"/>
  <c r="CM64" i="18"/>
  <c r="CN64" i="18"/>
  <c r="CO64" i="18"/>
  <c r="CP64" i="18"/>
  <c r="CQ64" i="18"/>
  <c r="CR64" i="18"/>
  <c r="CS64" i="18"/>
  <c r="CT64" i="18"/>
  <c r="CU64" i="18"/>
  <c r="CV64" i="18"/>
  <c r="CW64" i="18"/>
  <c r="CX64" i="18"/>
  <c r="CY64" i="18"/>
  <c r="BG38" i="18"/>
  <c r="BH38" i="18"/>
  <c r="BI38" i="18"/>
  <c r="BJ38" i="18"/>
  <c r="BK38" i="18"/>
  <c r="BL38" i="18"/>
  <c r="BM38" i="18"/>
  <c r="BN38" i="18"/>
  <c r="BO38" i="18"/>
  <c r="BP38" i="18"/>
  <c r="BQ38" i="18"/>
  <c r="BR38" i="18"/>
  <c r="BS38" i="18"/>
  <c r="BT38" i="18"/>
  <c r="BU38" i="18"/>
  <c r="BV38" i="18"/>
  <c r="BW38" i="18"/>
  <c r="BX38" i="18"/>
  <c r="BY38" i="18"/>
  <c r="BZ38" i="18"/>
  <c r="CA38" i="18"/>
  <c r="CB38" i="18"/>
  <c r="CC38" i="18"/>
  <c r="CD38" i="18"/>
  <c r="CE38" i="18"/>
  <c r="CF38" i="18"/>
  <c r="CG38" i="18"/>
  <c r="CH38" i="18"/>
  <c r="CI38" i="18"/>
  <c r="CJ38" i="18"/>
  <c r="CK38" i="18"/>
  <c r="CL38" i="18"/>
  <c r="CM38" i="18"/>
  <c r="CN38" i="18"/>
  <c r="CO38" i="18"/>
  <c r="CP38" i="18"/>
  <c r="CQ38" i="18"/>
  <c r="CR38" i="18"/>
  <c r="CS38" i="18"/>
  <c r="CT38" i="18"/>
  <c r="CU38" i="18"/>
  <c r="CV38" i="18"/>
  <c r="CW38" i="18"/>
  <c r="CX38" i="18"/>
  <c r="CY38" i="18"/>
  <c r="BG39" i="18"/>
  <c r="BH39" i="18"/>
  <c r="BI39" i="18"/>
  <c r="BJ39" i="18"/>
  <c r="BK39" i="18"/>
  <c r="BL39" i="18"/>
  <c r="BM39" i="18"/>
  <c r="BN39" i="18"/>
  <c r="BO39" i="18"/>
  <c r="BP39" i="18"/>
  <c r="BQ39" i="18"/>
  <c r="BR39" i="18"/>
  <c r="BS39" i="18"/>
  <c r="BT39" i="18"/>
  <c r="BU39" i="18"/>
  <c r="BV39" i="18"/>
  <c r="BW39" i="18"/>
  <c r="BX39" i="18"/>
  <c r="BY39" i="18"/>
  <c r="BZ39" i="18"/>
  <c r="CA39" i="18"/>
  <c r="CB39" i="18"/>
  <c r="CC39" i="18"/>
  <c r="CD39" i="18"/>
  <c r="CE39" i="18"/>
  <c r="CF39" i="18"/>
  <c r="CG39" i="18"/>
  <c r="CH39" i="18"/>
  <c r="CI39" i="18"/>
  <c r="CJ39" i="18"/>
  <c r="CK39" i="18"/>
  <c r="CL39" i="18"/>
  <c r="CM39" i="18"/>
  <c r="CN39" i="18"/>
  <c r="CO39" i="18"/>
  <c r="CP39" i="18"/>
  <c r="CQ39" i="18"/>
  <c r="CR39" i="18"/>
  <c r="CS39" i="18"/>
  <c r="CT39" i="18"/>
  <c r="CU39" i="18"/>
  <c r="CV39" i="18"/>
  <c r="CW39" i="18"/>
  <c r="CX39" i="18"/>
  <c r="CY39" i="18"/>
  <c r="BG65" i="18"/>
  <c r="BH65" i="18"/>
  <c r="BI65" i="18"/>
  <c r="BJ65" i="18"/>
  <c r="BK65" i="18"/>
  <c r="BL65" i="18"/>
  <c r="BM65" i="18"/>
  <c r="BN65" i="18"/>
  <c r="BO65" i="18"/>
  <c r="BP65" i="18"/>
  <c r="BQ65" i="18"/>
  <c r="BR65" i="18"/>
  <c r="BS65" i="18"/>
  <c r="BT65" i="18"/>
  <c r="BU65" i="18"/>
  <c r="BV65" i="18"/>
  <c r="BW65" i="18"/>
  <c r="BX65" i="18"/>
  <c r="BY65" i="18"/>
  <c r="BZ65" i="18"/>
  <c r="CA65" i="18"/>
  <c r="CB65" i="18"/>
  <c r="CC65" i="18"/>
  <c r="CD65" i="18"/>
  <c r="CE65" i="18"/>
  <c r="CF65" i="18"/>
  <c r="CG65" i="18"/>
  <c r="CH65" i="18"/>
  <c r="CI65" i="18"/>
  <c r="CJ65" i="18"/>
  <c r="CK65" i="18"/>
  <c r="CL65" i="18"/>
  <c r="CM65" i="18"/>
  <c r="CN65" i="18"/>
  <c r="CO65" i="18"/>
  <c r="CP65" i="18"/>
  <c r="CQ65" i="18"/>
  <c r="CR65" i="18"/>
  <c r="CS65" i="18"/>
  <c r="CT65" i="18"/>
  <c r="CU65" i="18"/>
  <c r="CV65" i="18"/>
  <c r="CW65" i="18"/>
  <c r="CX65" i="18"/>
  <c r="CY65" i="18"/>
  <c r="BG66" i="18"/>
  <c r="BH66" i="18"/>
  <c r="BI66" i="18"/>
  <c r="BJ66" i="18"/>
  <c r="BK66" i="18"/>
  <c r="BL66" i="18"/>
  <c r="BM66" i="18"/>
  <c r="BN66" i="18"/>
  <c r="BO66" i="18"/>
  <c r="BP66" i="18"/>
  <c r="BQ66" i="18"/>
  <c r="BR66" i="18"/>
  <c r="BS66" i="18"/>
  <c r="BT66" i="18"/>
  <c r="BU66" i="18"/>
  <c r="BV66" i="18"/>
  <c r="BW66" i="18"/>
  <c r="BX66" i="18"/>
  <c r="BY66" i="18"/>
  <c r="BZ66" i="18"/>
  <c r="CA66" i="18"/>
  <c r="CB66" i="18"/>
  <c r="CC66" i="18"/>
  <c r="CD66" i="18"/>
  <c r="CE66" i="18"/>
  <c r="CF66" i="18"/>
  <c r="CG66" i="18"/>
  <c r="CH66" i="18"/>
  <c r="CI66" i="18"/>
  <c r="CJ66" i="18"/>
  <c r="CK66" i="18"/>
  <c r="CL66" i="18"/>
  <c r="CM66" i="18"/>
  <c r="CN66" i="18"/>
  <c r="CO66" i="18"/>
  <c r="CP66" i="18"/>
  <c r="CQ66" i="18"/>
  <c r="CR66" i="18"/>
  <c r="CS66" i="18"/>
  <c r="CT66" i="18"/>
  <c r="CU66" i="18"/>
  <c r="CV66" i="18"/>
  <c r="CW66" i="18"/>
  <c r="CX66" i="18"/>
  <c r="CY66" i="18"/>
  <c r="BG67" i="18"/>
  <c r="BH67" i="18"/>
  <c r="BI67" i="18"/>
  <c r="BJ67" i="18"/>
  <c r="BK67" i="18"/>
  <c r="BL67" i="18"/>
  <c r="BM67" i="18"/>
  <c r="BN67" i="18"/>
  <c r="BO67" i="18"/>
  <c r="BP67" i="18"/>
  <c r="BQ67" i="18"/>
  <c r="BR67" i="18"/>
  <c r="BS67" i="18"/>
  <c r="BT67" i="18"/>
  <c r="BU67" i="18"/>
  <c r="BV67" i="18"/>
  <c r="BW67" i="18"/>
  <c r="BX67" i="18"/>
  <c r="BY67" i="18"/>
  <c r="BZ67" i="18"/>
  <c r="CA67" i="18"/>
  <c r="CB67" i="18"/>
  <c r="CC67" i="18"/>
  <c r="CD67" i="18"/>
  <c r="CE67" i="18"/>
  <c r="CF67" i="18"/>
  <c r="CG67" i="18"/>
  <c r="CH67" i="18"/>
  <c r="CI67" i="18"/>
  <c r="CJ67" i="18"/>
  <c r="CK67" i="18"/>
  <c r="CL67" i="18"/>
  <c r="CM67" i="18"/>
  <c r="CN67" i="18"/>
  <c r="CO67" i="18"/>
  <c r="CP67" i="18"/>
  <c r="CQ67" i="18"/>
  <c r="CR67" i="18"/>
  <c r="CS67" i="18"/>
  <c r="CT67" i="18"/>
  <c r="CU67" i="18"/>
  <c r="CV67" i="18"/>
  <c r="CW67" i="18"/>
  <c r="CX67" i="18"/>
  <c r="CY67" i="18"/>
  <c r="BG40" i="18"/>
  <c r="BH40" i="18"/>
  <c r="BI40" i="18"/>
  <c r="BJ40" i="18"/>
  <c r="BK40" i="18"/>
  <c r="BL40" i="18"/>
  <c r="BM40" i="18"/>
  <c r="BN40" i="18"/>
  <c r="BO40" i="18"/>
  <c r="BP40" i="18"/>
  <c r="BQ40" i="18"/>
  <c r="BR40" i="18"/>
  <c r="BS40" i="18"/>
  <c r="BT40" i="18"/>
  <c r="BU40" i="18"/>
  <c r="BV40" i="18"/>
  <c r="BW40" i="18"/>
  <c r="BX40" i="18"/>
  <c r="BY40" i="18"/>
  <c r="BZ40" i="18"/>
  <c r="CA40" i="18"/>
  <c r="CB40" i="18"/>
  <c r="CC40" i="18"/>
  <c r="CD40" i="18"/>
  <c r="CE40" i="18"/>
  <c r="CF40" i="18"/>
  <c r="CG40" i="18"/>
  <c r="CH40" i="18"/>
  <c r="CI40" i="18"/>
  <c r="CJ40" i="18"/>
  <c r="CK40" i="18"/>
  <c r="CL40" i="18"/>
  <c r="CM40" i="18"/>
  <c r="CN40" i="18"/>
  <c r="CO40" i="18"/>
  <c r="CP40" i="18"/>
  <c r="CQ40" i="18"/>
  <c r="CR40" i="18"/>
  <c r="CS40" i="18"/>
  <c r="CT40" i="18"/>
  <c r="CU40" i="18"/>
  <c r="CV40" i="18"/>
  <c r="CW40" i="18"/>
  <c r="CX40" i="18"/>
  <c r="CY40" i="18"/>
  <c r="BG41" i="18"/>
  <c r="BH41" i="18"/>
  <c r="BI41" i="18"/>
  <c r="BJ41" i="18"/>
  <c r="BK41" i="18"/>
  <c r="BL41" i="18"/>
  <c r="BM41" i="18"/>
  <c r="BN41" i="18"/>
  <c r="BO41" i="18"/>
  <c r="BP41" i="18"/>
  <c r="BQ41" i="18"/>
  <c r="BR41" i="18"/>
  <c r="BS41" i="18"/>
  <c r="BT41" i="18"/>
  <c r="BU41" i="18"/>
  <c r="BV41" i="18"/>
  <c r="BW41" i="18"/>
  <c r="BX41" i="18"/>
  <c r="BY41" i="18"/>
  <c r="BZ41" i="18"/>
  <c r="CA41" i="18"/>
  <c r="CB41" i="18"/>
  <c r="CC41" i="18"/>
  <c r="CD41" i="18"/>
  <c r="CE41" i="18"/>
  <c r="CF41" i="18"/>
  <c r="CG41" i="18"/>
  <c r="CH41" i="18"/>
  <c r="CI41" i="18"/>
  <c r="CJ41" i="18"/>
  <c r="CK41" i="18"/>
  <c r="CL41" i="18"/>
  <c r="CM41" i="18"/>
  <c r="CN41" i="18"/>
  <c r="CO41" i="18"/>
  <c r="CP41" i="18"/>
  <c r="CQ41" i="18"/>
  <c r="CR41" i="18"/>
  <c r="CS41" i="18"/>
  <c r="CT41" i="18"/>
  <c r="CU41" i="18"/>
  <c r="CV41" i="18"/>
  <c r="CW41" i="18"/>
  <c r="CX41" i="18"/>
  <c r="CY41" i="18"/>
  <c r="BG42" i="18"/>
  <c r="BH42" i="18"/>
  <c r="BI42" i="18"/>
  <c r="BJ42" i="18"/>
  <c r="BK42" i="18"/>
  <c r="BL42" i="18"/>
  <c r="BM42" i="18"/>
  <c r="BN42" i="18"/>
  <c r="BO42" i="18"/>
  <c r="BP42" i="18"/>
  <c r="BQ42" i="18"/>
  <c r="BR42" i="18"/>
  <c r="BS42" i="18"/>
  <c r="BT42" i="18"/>
  <c r="BU42" i="18"/>
  <c r="BV42" i="18"/>
  <c r="BW42" i="18"/>
  <c r="BX42" i="18"/>
  <c r="BY42" i="18"/>
  <c r="BZ42" i="18"/>
  <c r="CA42" i="18"/>
  <c r="CB42" i="18"/>
  <c r="CC42" i="18"/>
  <c r="CD42" i="18"/>
  <c r="CE42" i="18"/>
  <c r="CF42" i="18"/>
  <c r="CG42" i="18"/>
  <c r="CH42" i="18"/>
  <c r="CI42" i="18"/>
  <c r="CJ42" i="18"/>
  <c r="CK42" i="18"/>
  <c r="CL42" i="18"/>
  <c r="CM42" i="18"/>
  <c r="CN42" i="18"/>
  <c r="CO42" i="18"/>
  <c r="CP42" i="18"/>
  <c r="CQ42" i="18"/>
  <c r="CR42" i="18"/>
  <c r="CS42" i="18"/>
  <c r="CT42" i="18"/>
  <c r="CU42" i="18"/>
  <c r="CV42" i="18"/>
  <c r="CW42" i="18"/>
  <c r="CX42" i="18"/>
  <c r="CY42" i="18"/>
  <c r="BG43" i="18"/>
  <c r="BH43" i="18"/>
  <c r="BI43" i="18"/>
  <c r="BJ43" i="18"/>
  <c r="BK43" i="18"/>
  <c r="BL43" i="18"/>
  <c r="BM43" i="18"/>
  <c r="BN43" i="18"/>
  <c r="BO43" i="18"/>
  <c r="BP43" i="18"/>
  <c r="BQ43" i="18"/>
  <c r="BR43" i="18"/>
  <c r="BS43" i="18"/>
  <c r="BT43" i="18"/>
  <c r="BU43" i="18"/>
  <c r="BV43" i="18"/>
  <c r="BW43" i="18"/>
  <c r="BX43" i="18"/>
  <c r="BY43" i="18"/>
  <c r="BZ43" i="18"/>
  <c r="CA43" i="18"/>
  <c r="CB43" i="18"/>
  <c r="CC43" i="18"/>
  <c r="CD43" i="18"/>
  <c r="CE43" i="18"/>
  <c r="CF43" i="18"/>
  <c r="CG43" i="18"/>
  <c r="CH43" i="18"/>
  <c r="CI43" i="18"/>
  <c r="CJ43" i="18"/>
  <c r="CK43" i="18"/>
  <c r="CL43" i="18"/>
  <c r="CM43" i="18"/>
  <c r="CN43" i="18"/>
  <c r="CO43" i="18"/>
  <c r="CP43" i="18"/>
  <c r="CQ43" i="18"/>
  <c r="CR43" i="18"/>
  <c r="CS43" i="18"/>
  <c r="CT43" i="18"/>
  <c r="CU43" i="18"/>
  <c r="CV43" i="18"/>
  <c r="CW43" i="18"/>
  <c r="CX43" i="18"/>
  <c r="CY43" i="18"/>
  <c r="BG44" i="18"/>
  <c r="BH44" i="18"/>
  <c r="BI44" i="18"/>
  <c r="BJ44" i="18"/>
  <c r="BK44" i="18"/>
  <c r="BL44" i="18"/>
  <c r="BM44" i="18"/>
  <c r="BN44" i="18"/>
  <c r="BO44" i="18"/>
  <c r="BP44" i="18"/>
  <c r="BQ44" i="18"/>
  <c r="BR44" i="18"/>
  <c r="BS44" i="18"/>
  <c r="BT44" i="18"/>
  <c r="BU44" i="18"/>
  <c r="BV44" i="18"/>
  <c r="BW44" i="18"/>
  <c r="BX44" i="18"/>
  <c r="BY44" i="18"/>
  <c r="BZ44" i="18"/>
  <c r="CA44" i="18"/>
  <c r="CB44" i="18"/>
  <c r="CC44" i="18"/>
  <c r="CD44" i="18"/>
  <c r="CE44" i="18"/>
  <c r="CF44" i="18"/>
  <c r="CG44" i="18"/>
  <c r="CH44" i="18"/>
  <c r="CI44" i="18"/>
  <c r="CJ44" i="18"/>
  <c r="CK44" i="18"/>
  <c r="CL44" i="18"/>
  <c r="CM44" i="18"/>
  <c r="CN44" i="18"/>
  <c r="CO44" i="18"/>
  <c r="CP44" i="18"/>
  <c r="CQ44" i="18"/>
  <c r="CR44" i="18"/>
  <c r="CS44" i="18"/>
  <c r="CT44" i="18"/>
  <c r="CU44" i="18"/>
  <c r="CV44" i="18"/>
  <c r="CW44" i="18"/>
  <c r="CX44" i="18"/>
  <c r="CY44" i="18"/>
  <c r="BG45" i="18"/>
  <c r="BH45" i="18"/>
  <c r="BI45" i="18"/>
  <c r="BJ45" i="18"/>
  <c r="BK45" i="18"/>
  <c r="BL45" i="18"/>
  <c r="BM45" i="18"/>
  <c r="BN45" i="18"/>
  <c r="BO45" i="18"/>
  <c r="BP45" i="18"/>
  <c r="BQ45" i="18"/>
  <c r="BR45" i="18"/>
  <c r="BS45" i="18"/>
  <c r="BT45" i="18"/>
  <c r="BU45" i="18"/>
  <c r="BV45" i="18"/>
  <c r="BW45" i="18"/>
  <c r="BX45" i="18"/>
  <c r="BY45" i="18"/>
  <c r="BZ45" i="18"/>
  <c r="CA45" i="18"/>
  <c r="CB45" i="18"/>
  <c r="CC45" i="18"/>
  <c r="CD45" i="18"/>
  <c r="CE45" i="18"/>
  <c r="CF45" i="18"/>
  <c r="CG45" i="18"/>
  <c r="CH45" i="18"/>
  <c r="CI45" i="18"/>
  <c r="CJ45" i="18"/>
  <c r="CK45" i="18"/>
  <c r="CL45" i="18"/>
  <c r="CM45" i="18"/>
  <c r="CN45" i="18"/>
  <c r="CO45" i="18"/>
  <c r="CP45" i="18"/>
  <c r="CQ45" i="18"/>
  <c r="CR45" i="18"/>
  <c r="CS45" i="18"/>
  <c r="CT45" i="18"/>
  <c r="CU45" i="18"/>
  <c r="CV45" i="18"/>
  <c r="CW45" i="18"/>
  <c r="CX45" i="18"/>
  <c r="CY45" i="18"/>
  <c r="BG46" i="18"/>
  <c r="BH46" i="18"/>
  <c r="BI46" i="18"/>
  <c r="BJ46" i="18"/>
  <c r="BK46" i="18"/>
  <c r="BL46" i="18"/>
  <c r="BM46" i="18"/>
  <c r="BN46" i="18"/>
  <c r="BO46" i="18"/>
  <c r="BP46" i="18"/>
  <c r="BQ46" i="18"/>
  <c r="BR46" i="18"/>
  <c r="BS46" i="18"/>
  <c r="BT46" i="18"/>
  <c r="BU46" i="18"/>
  <c r="BV46" i="18"/>
  <c r="BW46" i="18"/>
  <c r="BX46" i="18"/>
  <c r="BY46" i="18"/>
  <c r="BZ46" i="18"/>
  <c r="CA46" i="18"/>
  <c r="CB46" i="18"/>
  <c r="CC46" i="18"/>
  <c r="CD46" i="18"/>
  <c r="CE46" i="18"/>
  <c r="CF46" i="18"/>
  <c r="CG46" i="18"/>
  <c r="CH46" i="18"/>
  <c r="CI46" i="18"/>
  <c r="CJ46" i="18"/>
  <c r="CK46" i="18"/>
  <c r="CL46" i="18"/>
  <c r="CM46" i="18"/>
  <c r="CN46" i="18"/>
  <c r="CO46" i="18"/>
  <c r="CP46" i="18"/>
  <c r="CQ46" i="18"/>
  <c r="CR46" i="18"/>
  <c r="CS46" i="18"/>
  <c r="CT46" i="18"/>
  <c r="CU46" i="18"/>
  <c r="CV46" i="18"/>
  <c r="CW46" i="18"/>
  <c r="CX46" i="18"/>
  <c r="CY46" i="18"/>
  <c r="BG47" i="18"/>
  <c r="BH47" i="18"/>
  <c r="BI47" i="18"/>
  <c r="BJ47" i="18"/>
  <c r="BK47" i="18"/>
  <c r="BL47" i="18"/>
  <c r="BM47" i="18"/>
  <c r="BN47" i="18"/>
  <c r="BO47" i="18"/>
  <c r="BP47" i="18"/>
  <c r="BQ47" i="18"/>
  <c r="BR47" i="18"/>
  <c r="BS47" i="18"/>
  <c r="BT47" i="18"/>
  <c r="BU47" i="18"/>
  <c r="BV47" i="18"/>
  <c r="BW47" i="18"/>
  <c r="BX47" i="18"/>
  <c r="BY47" i="18"/>
  <c r="BZ47" i="18"/>
  <c r="CA47" i="18"/>
  <c r="CB47" i="18"/>
  <c r="CC47" i="18"/>
  <c r="CD47" i="18"/>
  <c r="CE47" i="18"/>
  <c r="CF47" i="18"/>
  <c r="CG47" i="18"/>
  <c r="CH47" i="18"/>
  <c r="CI47" i="18"/>
  <c r="CJ47" i="18"/>
  <c r="CK47" i="18"/>
  <c r="CL47" i="18"/>
  <c r="CM47" i="18"/>
  <c r="CN47" i="18"/>
  <c r="CO47" i="18"/>
  <c r="CP47" i="18"/>
  <c r="CQ47" i="18"/>
  <c r="CR47" i="18"/>
  <c r="CS47" i="18"/>
  <c r="CT47" i="18"/>
  <c r="CU47" i="18"/>
  <c r="CV47" i="18"/>
  <c r="CW47" i="18"/>
  <c r="CX47" i="18"/>
  <c r="CY47" i="18"/>
  <c r="BG48" i="18"/>
  <c r="BH48" i="18"/>
  <c r="BI48" i="18"/>
  <c r="BJ48" i="18"/>
  <c r="BK48" i="18"/>
  <c r="BL48" i="18"/>
  <c r="BM48" i="18"/>
  <c r="BN48" i="18"/>
  <c r="BO48" i="18"/>
  <c r="BP48" i="18"/>
  <c r="BQ48" i="18"/>
  <c r="BR48" i="18"/>
  <c r="BS48" i="18"/>
  <c r="BT48" i="18"/>
  <c r="BU48" i="18"/>
  <c r="BV48" i="18"/>
  <c r="BW48" i="18"/>
  <c r="BX48" i="18"/>
  <c r="BY48" i="18"/>
  <c r="BZ48" i="18"/>
  <c r="CA48" i="18"/>
  <c r="CB48" i="18"/>
  <c r="CC48" i="18"/>
  <c r="CD48" i="18"/>
  <c r="CE48" i="18"/>
  <c r="CF48" i="18"/>
  <c r="CG48" i="18"/>
  <c r="CH48" i="18"/>
  <c r="CI48" i="18"/>
  <c r="CJ48" i="18"/>
  <c r="CK48" i="18"/>
  <c r="CL48" i="18"/>
  <c r="CM48" i="18"/>
  <c r="CN48" i="18"/>
  <c r="CO48" i="18"/>
  <c r="CP48" i="18"/>
  <c r="CQ48" i="18"/>
  <c r="CR48" i="18"/>
  <c r="CS48" i="18"/>
  <c r="CT48" i="18"/>
  <c r="CU48" i="18"/>
  <c r="CV48" i="18"/>
  <c r="CW48" i="18"/>
  <c r="CX48" i="18"/>
  <c r="CY48" i="18"/>
  <c r="BG68" i="18"/>
  <c r="BH68" i="18"/>
  <c r="BI68" i="18"/>
  <c r="BJ68" i="18"/>
  <c r="BK68" i="18"/>
  <c r="BL68" i="18"/>
  <c r="BM68" i="18"/>
  <c r="BN68" i="18"/>
  <c r="BO68" i="18"/>
  <c r="BP68" i="18"/>
  <c r="BQ68" i="18"/>
  <c r="BR68" i="18"/>
  <c r="BS68" i="18"/>
  <c r="BT68" i="18"/>
  <c r="BU68" i="18"/>
  <c r="BV68" i="18"/>
  <c r="BW68" i="18"/>
  <c r="BX68" i="18"/>
  <c r="BY68" i="18"/>
  <c r="BZ68" i="18"/>
  <c r="CA68" i="18"/>
  <c r="CB68" i="18"/>
  <c r="CC68" i="18"/>
  <c r="CD68" i="18"/>
  <c r="CE68" i="18"/>
  <c r="CF68" i="18"/>
  <c r="CG68" i="18"/>
  <c r="CH68" i="18"/>
  <c r="CI68" i="18"/>
  <c r="CJ68" i="18"/>
  <c r="CK68" i="18"/>
  <c r="CL68" i="18"/>
  <c r="CM68" i="18"/>
  <c r="CN68" i="18"/>
  <c r="CO68" i="18"/>
  <c r="CP68" i="18"/>
  <c r="CQ68" i="18"/>
  <c r="CR68" i="18"/>
  <c r="CS68" i="18"/>
  <c r="CT68" i="18"/>
  <c r="CU68" i="18"/>
  <c r="CV68" i="18"/>
  <c r="CW68" i="18"/>
  <c r="CX68" i="18"/>
  <c r="CY68" i="18"/>
  <c r="BG69" i="18"/>
  <c r="BH69" i="18"/>
  <c r="BI69" i="18"/>
  <c r="BJ69" i="18"/>
  <c r="BK69" i="18"/>
  <c r="BL69" i="18"/>
  <c r="BM69" i="18"/>
  <c r="BN69" i="18"/>
  <c r="BO69" i="18"/>
  <c r="BP69" i="18"/>
  <c r="BQ69" i="18"/>
  <c r="BR69" i="18"/>
  <c r="BS69" i="18"/>
  <c r="BT69" i="18"/>
  <c r="BU69" i="18"/>
  <c r="BV69" i="18"/>
  <c r="BW69" i="18"/>
  <c r="BX69" i="18"/>
  <c r="BY69" i="18"/>
  <c r="BZ69" i="18"/>
  <c r="CA69" i="18"/>
  <c r="CB69" i="18"/>
  <c r="CC69" i="18"/>
  <c r="CD69" i="18"/>
  <c r="CE69" i="18"/>
  <c r="CF69" i="18"/>
  <c r="CG69" i="18"/>
  <c r="CH69" i="18"/>
  <c r="CI69" i="18"/>
  <c r="CJ69" i="18"/>
  <c r="CK69" i="18"/>
  <c r="CL69" i="18"/>
  <c r="CM69" i="18"/>
  <c r="CN69" i="18"/>
  <c r="CO69" i="18"/>
  <c r="CP69" i="18"/>
  <c r="CQ69" i="18"/>
  <c r="CR69" i="18"/>
  <c r="CS69" i="18"/>
  <c r="CT69" i="18"/>
  <c r="CU69" i="18"/>
  <c r="CV69" i="18"/>
  <c r="CW69" i="18"/>
  <c r="CX69" i="18"/>
  <c r="CY69" i="18"/>
  <c r="BG49" i="18"/>
  <c r="BH49" i="18"/>
  <c r="BI49" i="18"/>
  <c r="BJ49" i="18"/>
  <c r="BK49" i="18"/>
  <c r="BL49" i="18"/>
  <c r="BM49" i="18"/>
  <c r="BN49" i="18"/>
  <c r="BO49" i="18"/>
  <c r="BP49" i="18"/>
  <c r="BQ49" i="18"/>
  <c r="BR49" i="18"/>
  <c r="BS49" i="18"/>
  <c r="BT49" i="18"/>
  <c r="BU49" i="18"/>
  <c r="BV49" i="18"/>
  <c r="BW49" i="18"/>
  <c r="BX49" i="18"/>
  <c r="BY49" i="18"/>
  <c r="BZ49" i="18"/>
  <c r="CA49" i="18"/>
  <c r="CB49" i="18"/>
  <c r="CC49" i="18"/>
  <c r="CD49" i="18"/>
  <c r="CE49" i="18"/>
  <c r="CF49" i="18"/>
  <c r="CG49" i="18"/>
  <c r="CH49" i="18"/>
  <c r="CI49" i="18"/>
  <c r="CJ49" i="18"/>
  <c r="CK49" i="18"/>
  <c r="CL49" i="18"/>
  <c r="CM49" i="18"/>
  <c r="CN49" i="18"/>
  <c r="CO49" i="18"/>
  <c r="CP49" i="18"/>
  <c r="CQ49" i="18"/>
  <c r="CR49" i="18"/>
  <c r="CS49" i="18"/>
  <c r="CT49" i="18"/>
  <c r="CU49" i="18"/>
  <c r="CV49" i="18"/>
  <c r="CW49" i="18"/>
  <c r="CX49" i="18"/>
  <c r="CY49" i="18"/>
  <c r="BG50" i="18"/>
  <c r="BH50" i="18"/>
  <c r="BI50" i="18"/>
  <c r="BJ50" i="18"/>
  <c r="BK50" i="18"/>
  <c r="BL50" i="18"/>
  <c r="BM50" i="18"/>
  <c r="BN50" i="18"/>
  <c r="BO50" i="18"/>
  <c r="BP50" i="18"/>
  <c r="BQ50" i="18"/>
  <c r="BR50" i="18"/>
  <c r="BS50" i="18"/>
  <c r="BT50" i="18"/>
  <c r="BU50" i="18"/>
  <c r="BV50" i="18"/>
  <c r="BW50" i="18"/>
  <c r="BX50" i="18"/>
  <c r="BY50" i="18"/>
  <c r="BZ50" i="18"/>
  <c r="CA50" i="18"/>
  <c r="CB50" i="18"/>
  <c r="CC50" i="18"/>
  <c r="CD50" i="18"/>
  <c r="CE50" i="18"/>
  <c r="CF50" i="18"/>
  <c r="CG50" i="18"/>
  <c r="CH50" i="18"/>
  <c r="CI50" i="18"/>
  <c r="CJ50" i="18"/>
  <c r="CK50" i="18"/>
  <c r="CL50" i="18"/>
  <c r="CM50" i="18"/>
  <c r="CN50" i="18"/>
  <c r="CO50" i="18"/>
  <c r="CP50" i="18"/>
  <c r="CQ50" i="18"/>
  <c r="CR50" i="18"/>
  <c r="CS50" i="18"/>
  <c r="CT50" i="18"/>
  <c r="CU50" i="18"/>
  <c r="CV50" i="18"/>
  <c r="CW50" i="18"/>
  <c r="CX50" i="18"/>
  <c r="CY50" i="18"/>
  <c r="BG51" i="18"/>
  <c r="BH51" i="18"/>
  <c r="BI51" i="18"/>
  <c r="BJ51" i="18"/>
  <c r="BK51" i="18"/>
  <c r="BL51" i="18"/>
  <c r="BM51" i="18"/>
  <c r="BN51" i="18"/>
  <c r="BO51" i="18"/>
  <c r="BP51" i="18"/>
  <c r="BQ51" i="18"/>
  <c r="BR51" i="18"/>
  <c r="BS51" i="18"/>
  <c r="BT51" i="18"/>
  <c r="BU51" i="18"/>
  <c r="BV51" i="18"/>
  <c r="BW51" i="18"/>
  <c r="BX51" i="18"/>
  <c r="BY51" i="18"/>
  <c r="BZ51" i="18"/>
  <c r="CA51" i="18"/>
  <c r="CB51" i="18"/>
  <c r="CC51" i="18"/>
  <c r="CD51" i="18"/>
  <c r="CE51" i="18"/>
  <c r="CF51" i="18"/>
  <c r="CG51" i="18"/>
  <c r="CH51" i="18"/>
  <c r="CI51" i="18"/>
  <c r="CJ51" i="18"/>
  <c r="CK51" i="18"/>
  <c r="CL51" i="18"/>
  <c r="CM51" i="18"/>
  <c r="CN51" i="18"/>
  <c r="CO51" i="18"/>
  <c r="CP51" i="18"/>
  <c r="CQ51" i="18"/>
  <c r="CR51" i="18"/>
  <c r="CS51" i="18"/>
  <c r="CT51" i="18"/>
  <c r="CU51" i="18"/>
  <c r="CV51" i="18"/>
  <c r="CW51" i="18"/>
  <c r="CX51" i="18"/>
  <c r="CY51" i="18"/>
  <c r="BG52" i="18"/>
  <c r="BH52" i="18"/>
  <c r="BI52" i="18"/>
  <c r="BJ52" i="18"/>
  <c r="BK52" i="18"/>
  <c r="BL52" i="18"/>
  <c r="BM52" i="18"/>
  <c r="BN52" i="18"/>
  <c r="BO52" i="18"/>
  <c r="BP52" i="18"/>
  <c r="BQ52" i="18"/>
  <c r="BR52" i="18"/>
  <c r="BS52" i="18"/>
  <c r="BT52" i="18"/>
  <c r="BU52" i="18"/>
  <c r="BV52" i="18"/>
  <c r="BW52" i="18"/>
  <c r="BX52" i="18"/>
  <c r="BY52" i="18"/>
  <c r="BZ52" i="18"/>
  <c r="CA52" i="18"/>
  <c r="CB52" i="18"/>
  <c r="CC52" i="18"/>
  <c r="CD52" i="18"/>
  <c r="CE52" i="18"/>
  <c r="CF52" i="18"/>
  <c r="CG52" i="18"/>
  <c r="CH52" i="18"/>
  <c r="CI52" i="18"/>
  <c r="CJ52" i="18"/>
  <c r="CK52" i="18"/>
  <c r="CL52" i="18"/>
  <c r="CM52" i="18"/>
  <c r="CN52" i="18"/>
  <c r="CO52" i="18"/>
  <c r="CP52" i="18"/>
  <c r="CQ52" i="18"/>
  <c r="CR52" i="18"/>
  <c r="CS52" i="18"/>
  <c r="CT52" i="18"/>
  <c r="CU52" i="18"/>
  <c r="CV52" i="18"/>
  <c r="CW52" i="18"/>
  <c r="CX52" i="18"/>
  <c r="CY52" i="18"/>
  <c r="BG70" i="18"/>
  <c r="BH70" i="18"/>
  <c r="BI70" i="18"/>
  <c r="BJ70" i="18"/>
  <c r="BK70" i="18"/>
  <c r="BL70" i="18"/>
  <c r="BM70" i="18"/>
  <c r="BN70" i="18"/>
  <c r="BO70" i="18"/>
  <c r="BP70" i="18"/>
  <c r="BQ70" i="18"/>
  <c r="BR70" i="18"/>
  <c r="BS70" i="18"/>
  <c r="BT70" i="18"/>
  <c r="BU70" i="18"/>
  <c r="BV70" i="18"/>
  <c r="BW70" i="18"/>
  <c r="BX70" i="18"/>
  <c r="BY70" i="18"/>
  <c r="BZ70" i="18"/>
  <c r="CA70" i="18"/>
  <c r="CB70" i="18"/>
  <c r="CC70" i="18"/>
  <c r="CD70" i="18"/>
  <c r="CE70" i="18"/>
  <c r="CF70" i="18"/>
  <c r="CG70" i="18"/>
  <c r="CH70" i="18"/>
  <c r="CI70" i="18"/>
  <c r="CJ70" i="18"/>
  <c r="CK70" i="18"/>
  <c r="CL70" i="18"/>
  <c r="CM70" i="18"/>
  <c r="CN70" i="18"/>
  <c r="CO70" i="18"/>
  <c r="CP70" i="18"/>
  <c r="CQ70" i="18"/>
  <c r="CR70" i="18"/>
  <c r="CS70" i="18"/>
  <c r="CT70" i="18"/>
  <c r="CU70" i="18"/>
  <c r="CV70" i="18"/>
  <c r="CW70" i="18"/>
  <c r="CX70" i="18"/>
  <c r="CY70" i="18"/>
  <c r="BG53" i="18"/>
  <c r="BH53" i="18"/>
  <c r="BI53" i="18"/>
  <c r="BJ53" i="18"/>
  <c r="BK53" i="18"/>
  <c r="BL53" i="18"/>
  <c r="BM53" i="18"/>
  <c r="BN53" i="18"/>
  <c r="BO53" i="18"/>
  <c r="BP53" i="18"/>
  <c r="BQ53" i="18"/>
  <c r="BR53" i="18"/>
  <c r="BS53" i="18"/>
  <c r="BT53" i="18"/>
  <c r="BU53" i="18"/>
  <c r="BV53" i="18"/>
  <c r="BW53" i="18"/>
  <c r="BX53" i="18"/>
  <c r="BY53" i="18"/>
  <c r="BZ53" i="18"/>
  <c r="CA53" i="18"/>
  <c r="CB53" i="18"/>
  <c r="CC53" i="18"/>
  <c r="CD53" i="18"/>
  <c r="CE53" i="18"/>
  <c r="CF53" i="18"/>
  <c r="CG53" i="18"/>
  <c r="CH53" i="18"/>
  <c r="CI53" i="18"/>
  <c r="CJ53" i="18"/>
  <c r="CK53" i="18"/>
  <c r="CL53" i="18"/>
  <c r="CM53" i="18"/>
  <c r="CN53" i="18"/>
  <c r="CO53" i="18"/>
  <c r="CP53" i="18"/>
  <c r="CQ53" i="18"/>
  <c r="CR53" i="18"/>
  <c r="CS53" i="18"/>
  <c r="CT53" i="18"/>
  <c r="CU53" i="18"/>
  <c r="CV53" i="18"/>
  <c r="CW53" i="18"/>
  <c r="CX53" i="18"/>
  <c r="CY53" i="18"/>
  <c r="BG54" i="18"/>
  <c r="BH54" i="18"/>
  <c r="BI54" i="18"/>
  <c r="BJ54" i="18"/>
  <c r="BK54" i="18"/>
  <c r="BL54" i="18"/>
  <c r="BM54" i="18"/>
  <c r="BN54" i="18"/>
  <c r="BO54" i="18"/>
  <c r="BP54" i="18"/>
  <c r="BQ54" i="18"/>
  <c r="BR54" i="18"/>
  <c r="BS54" i="18"/>
  <c r="BT54" i="18"/>
  <c r="BU54" i="18"/>
  <c r="BV54" i="18"/>
  <c r="BW54" i="18"/>
  <c r="BX54" i="18"/>
  <c r="BY54" i="18"/>
  <c r="BZ54" i="18"/>
  <c r="CA54" i="18"/>
  <c r="CB54" i="18"/>
  <c r="CC54" i="18"/>
  <c r="CD54" i="18"/>
  <c r="CE54" i="18"/>
  <c r="CF54" i="18"/>
  <c r="CG54" i="18"/>
  <c r="CH54" i="18"/>
  <c r="CI54" i="18"/>
  <c r="CJ54" i="18"/>
  <c r="CK54" i="18"/>
  <c r="CL54" i="18"/>
  <c r="CM54" i="18"/>
  <c r="CN54" i="18"/>
  <c r="CO54" i="18"/>
  <c r="CP54" i="18"/>
  <c r="CQ54" i="18"/>
  <c r="CR54" i="18"/>
  <c r="CS54" i="18"/>
  <c r="CT54" i="18"/>
  <c r="CU54" i="18"/>
  <c r="CV54" i="18"/>
  <c r="CW54" i="18"/>
  <c r="CX54" i="18"/>
  <c r="CY54" i="18"/>
  <c r="BG9" i="12"/>
  <c r="BH9" i="12"/>
  <c r="BI9" i="12"/>
  <c r="BJ9" i="12"/>
  <c r="BK9" i="12"/>
  <c r="BL9" i="12"/>
  <c r="BM9" i="12"/>
  <c r="BN9" i="12"/>
  <c r="BO9" i="12"/>
  <c r="BP9" i="12"/>
  <c r="BQ9" i="12"/>
  <c r="BR9" i="12"/>
  <c r="BS9" i="12"/>
  <c r="BT9" i="12"/>
  <c r="BU9" i="12"/>
  <c r="BV9" i="12"/>
  <c r="BW9" i="12"/>
  <c r="BX9" i="12"/>
  <c r="BY9" i="12"/>
  <c r="BZ9" i="12"/>
  <c r="CA9" i="12"/>
  <c r="CB9" i="12"/>
  <c r="CC9" i="12"/>
  <c r="CD9" i="12"/>
  <c r="CE9" i="12"/>
  <c r="CF9" i="12"/>
  <c r="CG9" i="12"/>
  <c r="CH9" i="12"/>
  <c r="CI9" i="12"/>
  <c r="CJ9" i="12"/>
  <c r="CK9" i="12"/>
  <c r="CL9" i="12"/>
  <c r="CM9" i="12"/>
  <c r="CN9" i="12"/>
  <c r="CO9" i="12"/>
  <c r="CP9" i="12"/>
  <c r="CQ9" i="12"/>
  <c r="CR9" i="12"/>
  <c r="CS9" i="12"/>
  <c r="CT9" i="12"/>
  <c r="CU9" i="12"/>
  <c r="CV9" i="12"/>
  <c r="CW9" i="12"/>
  <c r="CX9" i="12"/>
  <c r="CY9" i="12"/>
  <c r="BG10" i="12"/>
  <c r="BH10" i="12"/>
  <c r="BI10" i="12"/>
  <c r="BJ10" i="12"/>
  <c r="BK10" i="12"/>
  <c r="BL10" i="12"/>
  <c r="BM10" i="12"/>
  <c r="BN10" i="12"/>
  <c r="BO10" i="12"/>
  <c r="BP10" i="12"/>
  <c r="BQ10" i="12"/>
  <c r="BR10" i="12"/>
  <c r="BS10" i="12"/>
  <c r="BT10" i="12"/>
  <c r="BU10" i="12"/>
  <c r="BV10" i="12"/>
  <c r="BW10" i="12"/>
  <c r="BX10" i="12"/>
  <c r="BY10" i="12"/>
  <c r="BZ10" i="12"/>
  <c r="CA10" i="12"/>
  <c r="CB10" i="12"/>
  <c r="CC10" i="12"/>
  <c r="CD10" i="12"/>
  <c r="CE10" i="12"/>
  <c r="CF10" i="12"/>
  <c r="CG10" i="12"/>
  <c r="CH10" i="12"/>
  <c r="CI10" i="12"/>
  <c r="CJ10" i="12"/>
  <c r="CK10" i="12"/>
  <c r="CL10" i="12"/>
  <c r="CM10" i="12"/>
  <c r="CN10" i="12"/>
  <c r="CO10" i="12"/>
  <c r="CP10" i="12"/>
  <c r="CQ10" i="12"/>
  <c r="CR10" i="12"/>
  <c r="CS10" i="12"/>
  <c r="CT10" i="12"/>
  <c r="CU10" i="12"/>
  <c r="CV10" i="12"/>
  <c r="CW10" i="12"/>
  <c r="CX10" i="12"/>
  <c r="CY10" i="12"/>
  <c r="BG11" i="12"/>
  <c r="BH11" i="12"/>
  <c r="BI11" i="12"/>
  <c r="BJ11" i="12"/>
  <c r="BK11" i="12"/>
  <c r="BL11" i="12"/>
  <c r="BM11" i="12"/>
  <c r="BN11" i="12"/>
  <c r="BO11" i="12"/>
  <c r="BP11" i="12"/>
  <c r="BQ11" i="12"/>
  <c r="BR11" i="12"/>
  <c r="BS11" i="12"/>
  <c r="BT11" i="12"/>
  <c r="BU11" i="12"/>
  <c r="BV11" i="12"/>
  <c r="BW11" i="12"/>
  <c r="BX11" i="12"/>
  <c r="BY11" i="12"/>
  <c r="BZ11" i="12"/>
  <c r="CA11" i="12"/>
  <c r="CB11" i="12"/>
  <c r="CC11" i="12"/>
  <c r="CD11" i="12"/>
  <c r="CE11" i="12"/>
  <c r="CF11" i="12"/>
  <c r="CG11" i="12"/>
  <c r="CH11" i="12"/>
  <c r="CI11" i="12"/>
  <c r="CJ11" i="12"/>
  <c r="CK11" i="12"/>
  <c r="CL11" i="12"/>
  <c r="CM11" i="12"/>
  <c r="CN11" i="12"/>
  <c r="CO11" i="12"/>
  <c r="CP11" i="12"/>
  <c r="CQ11" i="12"/>
  <c r="CR11" i="12"/>
  <c r="CS11" i="12"/>
  <c r="CT11" i="12"/>
  <c r="CU11" i="12"/>
  <c r="CV11" i="12"/>
  <c r="CW11" i="12"/>
  <c r="CX11" i="12"/>
  <c r="CY11" i="12"/>
  <c r="BG46" i="12"/>
  <c r="BH46" i="12"/>
  <c r="BI46" i="12"/>
  <c r="BJ46" i="12"/>
  <c r="BK46" i="12"/>
  <c r="BL46" i="12"/>
  <c r="BM46" i="12"/>
  <c r="BN46" i="12"/>
  <c r="BO46" i="12"/>
  <c r="BP46" i="12"/>
  <c r="BQ46" i="12"/>
  <c r="BR46" i="12"/>
  <c r="BS46" i="12"/>
  <c r="BT46" i="12"/>
  <c r="BU46" i="12"/>
  <c r="BV46" i="12"/>
  <c r="BW46" i="12"/>
  <c r="BX46" i="12"/>
  <c r="BY46" i="12"/>
  <c r="BZ46" i="12"/>
  <c r="CA46" i="12"/>
  <c r="CB46" i="12"/>
  <c r="CC46" i="12"/>
  <c r="CD46" i="12"/>
  <c r="CE46" i="12"/>
  <c r="CF46" i="12"/>
  <c r="CG46" i="12"/>
  <c r="CH46" i="12"/>
  <c r="CI46" i="12"/>
  <c r="CJ46" i="12"/>
  <c r="CK46" i="12"/>
  <c r="CL46" i="12"/>
  <c r="CM46" i="12"/>
  <c r="CN46" i="12"/>
  <c r="CO46" i="12"/>
  <c r="CP46" i="12"/>
  <c r="CQ46" i="12"/>
  <c r="CR46" i="12"/>
  <c r="CS46" i="12"/>
  <c r="CT46" i="12"/>
  <c r="CU46" i="12"/>
  <c r="CV46" i="12"/>
  <c r="CW46" i="12"/>
  <c r="CX46" i="12"/>
  <c r="CY46" i="12"/>
  <c r="BG12" i="12"/>
  <c r="BH12" i="12"/>
  <c r="BI12" i="12"/>
  <c r="BJ12" i="12"/>
  <c r="BK12" i="12"/>
  <c r="BL12" i="12"/>
  <c r="BM12" i="12"/>
  <c r="BN12" i="12"/>
  <c r="BO12" i="12"/>
  <c r="BP12" i="12"/>
  <c r="BQ12" i="12"/>
  <c r="BR12" i="12"/>
  <c r="BS12" i="12"/>
  <c r="BT12" i="12"/>
  <c r="BU12" i="12"/>
  <c r="BV12" i="12"/>
  <c r="BW12" i="12"/>
  <c r="BX12" i="12"/>
  <c r="BY12" i="12"/>
  <c r="BZ12" i="12"/>
  <c r="CA12" i="12"/>
  <c r="CB12" i="12"/>
  <c r="CC12" i="12"/>
  <c r="CD12" i="12"/>
  <c r="CE12" i="12"/>
  <c r="CF12" i="12"/>
  <c r="CG12" i="12"/>
  <c r="CH12" i="12"/>
  <c r="CI12" i="12"/>
  <c r="CJ12" i="12"/>
  <c r="CK12" i="12"/>
  <c r="CL12" i="12"/>
  <c r="CM12" i="12"/>
  <c r="CN12" i="12"/>
  <c r="CO12" i="12"/>
  <c r="CP12" i="12"/>
  <c r="CQ12" i="12"/>
  <c r="CR12" i="12"/>
  <c r="CS12" i="12"/>
  <c r="CT12" i="12"/>
  <c r="CU12" i="12"/>
  <c r="CV12" i="12"/>
  <c r="CW12" i="12"/>
  <c r="CX12" i="12"/>
  <c r="CY12" i="12"/>
  <c r="BG13" i="12"/>
  <c r="BH13" i="12"/>
  <c r="BI13" i="12"/>
  <c r="BJ13" i="12"/>
  <c r="BK13" i="12"/>
  <c r="BL13" i="12"/>
  <c r="BM13" i="12"/>
  <c r="BN13" i="12"/>
  <c r="BO13" i="12"/>
  <c r="BP13" i="12"/>
  <c r="BQ13" i="12"/>
  <c r="BR13" i="12"/>
  <c r="BS13" i="12"/>
  <c r="BT13" i="12"/>
  <c r="BU13" i="12"/>
  <c r="BV13" i="12"/>
  <c r="BW13" i="12"/>
  <c r="BX13" i="12"/>
  <c r="BY13" i="12"/>
  <c r="BZ13" i="12"/>
  <c r="CA13" i="12"/>
  <c r="CB13" i="12"/>
  <c r="CC13" i="12"/>
  <c r="CD13" i="12"/>
  <c r="CE13" i="12"/>
  <c r="CF13" i="12"/>
  <c r="CG13" i="12"/>
  <c r="CH13" i="12"/>
  <c r="CI13" i="12"/>
  <c r="CJ13" i="12"/>
  <c r="CK13" i="12"/>
  <c r="CL13" i="12"/>
  <c r="CM13" i="12"/>
  <c r="CN13" i="12"/>
  <c r="CO13" i="12"/>
  <c r="CP13" i="12"/>
  <c r="CQ13" i="12"/>
  <c r="CR13" i="12"/>
  <c r="CS13" i="12"/>
  <c r="CT13" i="12"/>
  <c r="CU13" i="12"/>
  <c r="CV13" i="12"/>
  <c r="CW13" i="12"/>
  <c r="CX13" i="12"/>
  <c r="CY13" i="12"/>
  <c r="BG14" i="12"/>
  <c r="BH14" i="12"/>
  <c r="BI14" i="12"/>
  <c r="BJ14" i="12"/>
  <c r="BK14" i="12"/>
  <c r="BL14" i="12"/>
  <c r="BM14" i="12"/>
  <c r="BN14" i="12"/>
  <c r="BO14" i="12"/>
  <c r="BP14" i="12"/>
  <c r="BQ14" i="12"/>
  <c r="BR14" i="12"/>
  <c r="BS14" i="12"/>
  <c r="BT14" i="12"/>
  <c r="BU14" i="12"/>
  <c r="BV14" i="12"/>
  <c r="BW14" i="12"/>
  <c r="BX14" i="12"/>
  <c r="BY14" i="12"/>
  <c r="BZ14" i="12"/>
  <c r="CA14" i="12"/>
  <c r="CB14" i="12"/>
  <c r="CC14" i="12"/>
  <c r="CD14" i="12"/>
  <c r="CE14" i="12"/>
  <c r="CF14" i="12"/>
  <c r="CG14" i="12"/>
  <c r="CH14" i="12"/>
  <c r="CI14" i="12"/>
  <c r="CJ14" i="12"/>
  <c r="CK14" i="12"/>
  <c r="CL14" i="12"/>
  <c r="CM14" i="12"/>
  <c r="CN14" i="12"/>
  <c r="CO14" i="12"/>
  <c r="CP14" i="12"/>
  <c r="CQ14" i="12"/>
  <c r="CR14" i="12"/>
  <c r="CS14" i="12"/>
  <c r="CT14" i="12"/>
  <c r="CU14" i="12"/>
  <c r="CV14" i="12"/>
  <c r="CW14" i="12"/>
  <c r="CX14" i="12"/>
  <c r="CY14" i="12"/>
  <c r="BG15" i="12"/>
  <c r="BH15" i="12"/>
  <c r="BI15" i="12"/>
  <c r="BJ15" i="12"/>
  <c r="BK15" i="12"/>
  <c r="BL15" i="12"/>
  <c r="BM15" i="12"/>
  <c r="BN15" i="12"/>
  <c r="BO15" i="12"/>
  <c r="BP15" i="12"/>
  <c r="BQ15" i="12"/>
  <c r="BR15" i="12"/>
  <c r="BS15" i="12"/>
  <c r="BT15" i="12"/>
  <c r="BU15" i="12"/>
  <c r="BV15" i="12"/>
  <c r="BW15" i="12"/>
  <c r="BX15" i="12"/>
  <c r="BY15" i="12"/>
  <c r="BZ15" i="12"/>
  <c r="CA15" i="12"/>
  <c r="CB15" i="12"/>
  <c r="CC15" i="12"/>
  <c r="CD15" i="12"/>
  <c r="CE15" i="12"/>
  <c r="CF15" i="12"/>
  <c r="CG15" i="12"/>
  <c r="CH15" i="12"/>
  <c r="CI15" i="12"/>
  <c r="CJ15" i="12"/>
  <c r="CK15" i="12"/>
  <c r="CL15" i="12"/>
  <c r="CM15" i="12"/>
  <c r="CN15" i="12"/>
  <c r="CO15" i="12"/>
  <c r="CP15" i="12"/>
  <c r="CQ15" i="12"/>
  <c r="CR15" i="12"/>
  <c r="CS15" i="12"/>
  <c r="CT15" i="12"/>
  <c r="CU15" i="12"/>
  <c r="CV15" i="12"/>
  <c r="CW15" i="12"/>
  <c r="CX15" i="12"/>
  <c r="CY15" i="12"/>
  <c r="BG16" i="12"/>
  <c r="BH16" i="12"/>
  <c r="BI16" i="12"/>
  <c r="BJ16" i="12"/>
  <c r="BK16" i="12"/>
  <c r="BL16" i="12"/>
  <c r="BM16" i="12"/>
  <c r="BN16" i="12"/>
  <c r="BO16" i="12"/>
  <c r="BP16" i="12"/>
  <c r="BQ16" i="12"/>
  <c r="BR16" i="12"/>
  <c r="BS16" i="12"/>
  <c r="BT16" i="12"/>
  <c r="BU16" i="12"/>
  <c r="BV16" i="12"/>
  <c r="BW16" i="12"/>
  <c r="BX16" i="12"/>
  <c r="BY16" i="12"/>
  <c r="BZ16" i="12"/>
  <c r="CA16" i="12"/>
  <c r="CB16" i="12"/>
  <c r="CC16" i="12"/>
  <c r="CD16" i="12"/>
  <c r="CE16" i="12"/>
  <c r="CF16" i="12"/>
  <c r="CG16" i="12"/>
  <c r="CH16" i="12"/>
  <c r="CI16" i="12"/>
  <c r="CJ16" i="12"/>
  <c r="CK16" i="12"/>
  <c r="CL16" i="12"/>
  <c r="CM16" i="12"/>
  <c r="CN16" i="12"/>
  <c r="CO16" i="12"/>
  <c r="CP16" i="12"/>
  <c r="CQ16" i="12"/>
  <c r="CR16" i="12"/>
  <c r="CS16" i="12"/>
  <c r="CT16" i="12"/>
  <c r="CU16" i="12"/>
  <c r="CV16" i="12"/>
  <c r="CW16" i="12"/>
  <c r="CX16" i="12"/>
  <c r="CY16" i="12"/>
  <c r="BG17" i="12"/>
  <c r="BH17" i="12"/>
  <c r="BI17" i="12"/>
  <c r="BJ17" i="12"/>
  <c r="BK17" i="12"/>
  <c r="BL17" i="12"/>
  <c r="BM17" i="12"/>
  <c r="BN17" i="12"/>
  <c r="BO17" i="12"/>
  <c r="BP17" i="12"/>
  <c r="BQ17" i="12"/>
  <c r="BR17" i="12"/>
  <c r="BS17" i="12"/>
  <c r="BT17" i="12"/>
  <c r="BU17" i="12"/>
  <c r="BV17" i="12"/>
  <c r="BW17" i="12"/>
  <c r="BX17" i="12"/>
  <c r="BY17" i="12"/>
  <c r="BZ17" i="12"/>
  <c r="CA17" i="12"/>
  <c r="CB17" i="12"/>
  <c r="CC17" i="12"/>
  <c r="CD17" i="12"/>
  <c r="CE17" i="12"/>
  <c r="CF17" i="12"/>
  <c r="CG17" i="12"/>
  <c r="CH17" i="12"/>
  <c r="CI17" i="12"/>
  <c r="CJ17" i="12"/>
  <c r="CK17" i="12"/>
  <c r="CL17" i="12"/>
  <c r="CM17" i="12"/>
  <c r="CN17" i="12"/>
  <c r="CO17" i="12"/>
  <c r="CP17" i="12"/>
  <c r="CQ17" i="12"/>
  <c r="CR17" i="12"/>
  <c r="CS17" i="12"/>
  <c r="CT17" i="12"/>
  <c r="CU17" i="12"/>
  <c r="CV17" i="12"/>
  <c r="CW17" i="12"/>
  <c r="CX17" i="12"/>
  <c r="CY17" i="12"/>
  <c r="BG18" i="12"/>
  <c r="BH18" i="12"/>
  <c r="BI18" i="12"/>
  <c r="BJ18" i="12"/>
  <c r="BK18" i="12"/>
  <c r="BL18" i="12"/>
  <c r="BM18" i="12"/>
  <c r="BN18" i="12"/>
  <c r="BO18" i="12"/>
  <c r="BP18" i="12"/>
  <c r="BQ18" i="12"/>
  <c r="BR18" i="12"/>
  <c r="BS18" i="12"/>
  <c r="BT18" i="12"/>
  <c r="BU18" i="12"/>
  <c r="BV18" i="12"/>
  <c r="BW18" i="12"/>
  <c r="BX18" i="12"/>
  <c r="BY18" i="12"/>
  <c r="BZ18" i="12"/>
  <c r="CA18" i="12"/>
  <c r="CB18" i="12"/>
  <c r="CC18" i="12"/>
  <c r="CD18" i="12"/>
  <c r="CE18" i="12"/>
  <c r="CF18" i="12"/>
  <c r="CG18" i="12"/>
  <c r="CH18" i="12"/>
  <c r="CI18" i="12"/>
  <c r="CJ18" i="12"/>
  <c r="CK18" i="12"/>
  <c r="CL18" i="12"/>
  <c r="CM18" i="12"/>
  <c r="CN18" i="12"/>
  <c r="CO18" i="12"/>
  <c r="CP18" i="12"/>
  <c r="CQ18" i="12"/>
  <c r="CR18" i="12"/>
  <c r="CS18" i="12"/>
  <c r="CT18" i="12"/>
  <c r="CU18" i="12"/>
  <c r="CV18" i="12"/>
  <c r="CW18" i="12"/>
  <c r="CX18" i="12"/>
  <c r="CY18" i="12"/>
  <c r="BG19" i="12"/>
  <c r="BH19" i="12"/>
  <c r="BI19" i="12"/>
  <c r="BJ19" i="12"/>
  <c r="BK19" i="12"/>
  <c r="BL19" i="12"/>
  <c r="BM19" i="12"/>
  <c r="BN19" i="12"/>
  <c r="BO19" i="12"/>
  <c r="BP19" i="12"/>
  <c r="BQ19" i="12"/>
  <c r="BR19" i="12"/>
  <c r="BS19" i="12"/>
  <c r="BT19" i="12"/>
  <c r="BU19" i="12"/>
  <c r="BV19" i="12"/>
  <c r="BW19" i="12"/>
  <c r="BX19" i="12"/>
  <c r="BY19" i="12"/>
  <c r="BZ19" i="12"/>
  <c r="CA19" i="12"/>
  <c r="CB19" i="12"/>
  <c r="CC19" i="12"/>
  <c r="CD19" i="12"/>
  <c r="CE19" i="12"/>
  <c r="CF19" i="12"/>
  <c r="CG19" i="12"/>
  <c r="CH19" i="12"/>
  <c r="CI19" i="12"/>
  <c r="CJ19" i="12"/>
  <c r="CK19" i="12"/>
  <c r="CL19" i="12"/>
  <c r="CM19" i="12"/>
  <c r="CN19" i="12"/>
  <c r="CO19" i="12"/>
  <c r="CP19" i="12"/>
  <c r="CQ19" i="12"/>
  <c r="CR19" i="12"/>
  <c r="CS19" i="12"/>
  <c r="CT19" i="12"/>
  <c r="CU19" i="12"/>
  <c r="CV19" i="12"/>
  <c r="CW19" i="12"/>
  <c r="CX19" i="12"/>
  <c r="CY19" i="12"/>
  <c r="BG47" i="12"/>
  <c r="BH47" i="12"/>
  <c r="BI47" i="12"/>
  <c r="BJ47" i="12"/>
  <c r="BK47" i="12"/>
  <c r="BL47" i="12"/>
  <c r="BM47" i="12"/>
  <c r="BN47" i="12"/>
  <c r="BO47" i="12"/>
  <c r="BP47" i="12"/>
  <c r="BQ47" i="12"/>
  <c r="BR47" i="12"/>
  <c r="BS47" i="12"/>
  <c r="BT47" i="12"/>
  <c r="BU47" i="12"/>
  <c r="BV47" i="12"/>
  <c r="BW47" i="12"/>
  <c r="BX47" i="12"/>
  <c r="BY47" i="12"/>
  <c r="BZ47" i="12"/>
  <c r="CA47" i="12"/>
  <c r="CB47" i="12"/>
  <c r="CC47" i="12"/>
  <c r="CD47" i="12"/>
  <c r="CE47" i="12"/>
  <c r="CF47" i="12"/>
  <c r="CG47" i="12"/>
  <c r="CH47" i="12"/>
  <c r="CI47" i="12"/>
  <c r="CJ47" i="12"/>
  <c r="CK47" i="12"/>
  <c r="CL47" i="12"/>
  <c r="CM47" i="12"/>
  <c r="CN47" i="12"/>
  <c r="CO47" i="12"/>
  <c r="CP47" i="12"/>
  <c r="CQ47" i="12"/>
  <c r="CR47" i="12"/>
  <c r="CS47" i="12"/>
  <c r="CT47" i="12"/>
  <c r="CU47" i="12"/>
  <c r="CV47" i="12"/>
  <c r="CW47" i="12"/>
  <c r="CX47" i="12"/>
  <c r="CY47" i="12"/>
  <c r="BG20" i="12"/>
  <c r="BH20" i="12"/>
  <c r="BI20" i="12"/>
  <c r="BJ20" i="12"/>
  <c r="BK20" i="12"/>
  <c r="BL20" i="12"/>
  <c r="BM20" i="12"/>
  <c r="BN20" i="12"/>
  <c r="BO20" i="12"/>
  <c r="BP20" i="12"/>
  <c r="BQ20" i="12"/>
  <c r="BR20" i="12"/>
  <c r="BS20" i="12"/>
  <c r="BT20" i="12"/>
  <c r="BU20" i="12"/>
  <c r="BV20" i="12"/>
  <c r="BW20" i="12"/>
  <c r="BX20" i="12"/>
  <c r="BY20" i="12"/>
  <c r="BZ20" i="12"/>
  <c r="CA20" i="12"/>
  <c r="CB20" i="12"/>
  <c r="CC20" i="12"/>
  <c r="CD20" i="12"/>
  <c r="CE20" i="12"/>
  <c r="CF20" i="12"/>
  <c r="CG20" i="12"/>
  <c r="CH20" i="12"/>
  <c r="CI20" i="12"/>
  <c r="CJ20" i="12"/>
  <c r="CK20" i="12"/>
  <c r="CL20" i="12"/>
  <c r="CM20" i="12"/>
  <c r="CN20" i="12"/>
  <c r="CO20" i="12"/>
  <c r="CP20" i="12"/>
  <c r="CQ20" i="12"/>
  <c r="CR20" i="12"/>
  <c r="CS20" i="12"/>
  <c r="CT20" i="12"/>
  <c r="CU20" i="12"/>
  <c r="CV20" i="12"/>
  <c r="CW20" i="12"/>
  <c r="CX20" i="12"/>
  <c r="CY20" i="12"/>
  <c r="BG21" i="12"/>
  <c r="BH21" i="12"/>
  <c r="BI21" i="12"/>
  <c r="BJ21" i="12"/>
  <c r="BK21" i="12"/>
  <c r="BL21" i="12"/>
  <c r="BM21" i="12"/>
  <c r="BN21" i="12"/>
  <c r="BO21" i="12"/>
  <c r="BP21" i="12"/>
  <c r="BQ21" i="12"/>
  <c r="BR21" i="12"/>
  <c r="BS21" i="12"/>
  <c r="BT21" i="12"/>
  <c r="BU21" i="12"/>
  <c r="BV21" i="12"/>
  <c r="BW21" i="12"/>
  <c r="BX21" i="12"/>
  <c r="BY21" i="12"/>
  <c r="BZ21" i="12"/>
  <c r="CA21" i="12"/>
  <c r="CB21" i="12"/>
  <c r="CC21" i="12"/>
  <c r="CD21" i="12"/>
  <c r="CE21" i="12"/>
  <c r="CF21" i="12"/>
  <c r="CG21" i="12"/>
  <c r="CH21" i="12"/>
  <c r="CI21" i="12"/>
  <c r="CJ21" i="12"/>
  <c r="CK21" i="12"/>
  <c r="CL21" i="12"/>
  <c r="CM21" i="12"/>
  <c r="CN21" i="12"/>
  <c r="CO21" i="12"/>
  <c r="CP21" i="12"/>
  <c r="CQ21" i="12"/>
  <c r="CR21" i="12"/>
  <c r="CS21" i="12"/>
  <c r="CT21" i="12"/>
  <c r="CU21" i="12"/>
  <c r="CV21" i="12"/>
  <c r="CW21" i="12"/>
  <c r="CX21" i="12"/>
  <c r="CY21" i="12"/>
  <c r="BG22" i="12"/>
  <c r="BH22" i="12"/>
  <c r="BI22" i="12"/>
  <c r="BJ22" i="12"/>
  <c r="BK22" i="12"/>
  <c r="BL22" i="12"/>
  <c r="BM22" i="12"/>
  <c r="BN22" i="12"/>
  <c r="BO22" i="12"/>
  <c r="BP22" i="12"/>
  <c r="BQ22" i="12"/>
  <c r="BR22" i="12"/>
  <c r="BS22" i="12"/>
  <c r="BT22" i="12"/>
  <c r="BU22" i="12"/>
  <c r="BV22" i="12"/>
  <c r="BW22" i="12"/>
  <c r="BX22" i="12"/>
  <c r="BY22" i="12"/>
  <c r="BZ22" i="12"/>
  <c r="CA22" i="12"/>
  <c r="CB22" i="12"/>
  <c r="CC22" i="12"/>
  <c r="CD22" i="12"/>
  <c r="CE22" i="12"/>
  <c r="CF22" i="12"/>
  <c r="CG22" i="12"/>
  <c r="CH22" i="12"/>
  <c r="CI22" i="12"/>
  <c r="CJ22" i="12"/>
  <c r="CK22" i="12"/>
  <c r="CL22" i="12"/>
  <c r="CM22" i="12"/>
  <c r="CN22" i="12"/>
  <c r="CO22" i="12"/>
  <c r="CP22" i="12"/>
  <c r="CQ22" i="12"/>
  <c r="CR22" i="12"/>
  <c r="CS22" i="12"/>
  <c r="CT22" i="12"/>
  <c r="CU22" i="12"/>
  <c r="CV22" i="12"/>
  <c r="CW22" i="12"/>
  <c r="CX22" i="12"/>
  <c r="CY22" i="12"/>
  <c r="BG48" i="12"/>
  <c r="BH48" i="12"/>
  <c r="BI48" i="12"/>
  <c r="BJ48" i="12"/>
  <c r="BK48" i="12"/>
  <c r="BL48" i="12"/>
  <c r="BM48" i="12"/>
  <c r="BN48" i="12"/>
  <c r="BO48" i="12"/>
  <c r="BP48" i="12"/>
  <c r="BQ48" i="12"/>
  <c r="BR48" i="12"/>
  <c r="BS48" i="12"/>
  <c r="BT48" i="12"/>
  <c r="BU48" i="12"/>
  <c r="BV48" i="12"/>
  <c r="BW48" i="12"/>
  <c r="BX48" i="12"/>
  <c r="BY48" i="12"/>
  <c r="BZ48" i="12"/>
  <c r="CA48" i="12"/>
  <c r="CB48" i="12"/>
  <c r="CC48" i="12"/>
  <c r="CD48" i="12"/>
  <c r="CE48" i="12"/>
  <c r="CF48" i="12"/>
  <c r="CG48" i="12"/>
  <c r="CH48" i="12"/>
  <c r="CI48" i="12"/>
  <c r="CJ48" i="12"/>
  <c r="CK48" i="12"/>
  <c r="CL48" i="12"/>
  <c r="CM48" i="12"/>
  <c r="CN48" i="12"/>
  <c r="CO48" i="12"/>
  <c r="CP48" i="12"/>
  <c r="CQ48" i="12"/>
  <c r="CR48" i="12"/>
  <c r="CS48" i="12"/>
  <c r="CT48" i="12"/>
  <c r="CU48" i="12"/>
  <c r="CV48" i="12"/>
  <c r="CW48" i="12"/>
  <c r="CX48" i="12"/>
  <c r="CY48" i="12"/>
  <c r="BG23" i="12"/>
  <c r="BH23" i="12"/>
  <c r="BI23" i="12"/>
  <c r="BJ23" i="12"/>
  <c r="BK23" i="12"/>
  <c r="BL23" i="12"/>
  <c r="BM23" i="12"/>
  <c r="BN23" i="12"/>
  <c r="BO23" i="12"/>
  <c r="BP23" i="12"/>
  <c r="BQ23" i="12"/>
  <c r="BR23" i="12"/>
  <c r="BS23" i="12"/>
  <c r="BT23" i="12"/>
  <c r="BU23" i="12"/>
  <c r="BV23" i="12"/>
  <c r="BW23" i="12"/>
  <c r="BX23" i="12"/>
  <c r="BY23" i="12"/>
  <c r="BZ23" i="12"/>
  <c r="CA23" i="12"/>
  <c r="CB23" i="12"/>
  <c r="CC23" i="12"/>
  <c r="CD23" i="12"/>
  <c r="CE23" i="12"/>
  <c r="CF23" i="12"/>
  <c r="CG23" i="12"/>
  <c r="CH23" i="12"/>
  <c r="CI23" i="12"/>
  <c r="CJ23" i="12"/>
  <c r="CK23" i="12"/>
  <c r="CL23" i="12"/>
  <c r="CM23" i="12"/>
  <c r="CN23" i="12"/>
  <c r="CO23" i="12"/>
  <c r="CP23" i="12"/>
  <c r="CQ23" i="12"/>
  <c r="CR23" i="12"/>
  <c r="CS23" i="12"/>
  <c r="CT23" i="12"/>
  <c r="CU23" i="12"/>
  <c r="CV23" i="12"/>
  <c r="CW23" i="12"/>
  <c r="CX23" i="12"/>
  <c r="CY23" i="12"/>
  <c r="BG49" i="12"/>
  <c r="BH49" i="12"/>
  <c r="BI49" i="12"/>
  <c r="BJ49" i="12"/>
  <c r="BK49" i="12"/>
  <c r="BL49" i="12"/>
  <c r="BM49" i="12"/>
  <c r="BN49" i="12"/>
  <c r="BO49" i="12"/>
  <c r="BP49" i="12"/>
  <c r="BQ49" i="12"/>
  <c r="BR49" i="12"/>
  <c r="BS49" i="12"/>
  <c r="BT49" i="12"/>
  <c r="BU49" i="12"/>
  <c r="BV49" i="12"/>
  <c r="BW49" i="12"/>
  <c r="BX49" i="12"/>
  <c r="BY49" i="12"/>
  <c r="BZ49" i="12"/>
  <c r="CA49" i="12"/>
  <c r="CB49" i="12"/>
  <c r="CC49" i="12"/>
  <c r="CD49" i="12"/>
  <c r="CE49" i="12"/>
  <c r="CF49" i="12"/>
  <c r="CG49" i="12"/>
  <c r="CH49" i="12"/>
  <c r="CI49" i="12"/>
  <c r="CJ49" i="12"/>
  <c r="CK49" i="12"/>
  <c r="CL49" i="12"/>
  <c r="CM49" i="12"/>
  <c r="CN49" i="12"/>
  <c r="CO49" i="12"/>
  <c r="CP49" i="12"/>
  <c r="CQ49" i="12"/>
  <c r="CR49" i="12"/>
  <c r="CS49" i="12"/>
  <c r="CT49" i="12"/>
  <c r="CU49" i="12"/>
  <c r="CV49" i="12"/>
  <c r="CW49" i="12"/>
  <c r="CX49" i="12"/>
  <c r="CY49" i="12"/>
  <c r="BG24" i="12"/>
  <c r="BH24" i="12"/>
  <c r="BI24" i="12"/>
  <c r="BJ24" i="12"/>
  <c r="BK24" i="12"/>
  <c r="BL24" i="12"/>
  <c r="BM24" i="12"/>
  <c r="BN24" i="12"/>
  <c r="BO24" i="12"/>
  <c r="BP24" i="12"/>
  <c r="BQ24" i="12"/>
  <c r="BR24" i="12"/>
  <c r="BS24" i="12"/>
  <c r="BT24" i="12"/>
  <c r="BU24" i="12"/>
  <c r="BV24" i="12"/>
  <c r="BW24" i="12"/>
  <c r="BX24" i="12"/>
  <c r="BY24" i="12"/>
  <c r="BZ24" i="12"/>
  <c r="CA24" i="12"/>
  <c r="CB24" i="12"/>
  <c r="CC24" i="12"/>
  <c r="CD24" i="12"/>
  <c r="CE24" i="12"/>
  <c r="CF24" i="12"/>
  <c r="CG24" i="12"/>
  <c r="CH24" i="12"/>
  <c r="CI24" i="12"/>
  <c r="CJ24" i="12"/>
  <c r="CK24" i="12"/>
  <c r="CL24" i="12"/>
  <c r="CM24" i="12"/>
  <c r="CN24" i="12"/>
  <c r="CO24" i="12"/>
  <c r="CP24" i="12"/>
  <c r="CQ24" i="12"/>
  <c r="CR24" i="12"/>
  <c r="CS24" i="12"/>
  <c r="CT24" i="12"/>
  <c r="CU24" i="12"/>
  <c r="CV24" i="12"/>
  <c r="CW24" i="12"/>
  <c r="CX24" i="12"/>
  <c r="CY24" i="12"/>
  <c r="BG25" i="12"/>
  <c r="BH25" i="12"/>
  <c r="BI25" i="12"/>
  <c r="BJ25" i="12"/>
  <c r="BK25" i="12"/>
  <c r="BL25" i="12"/>
  <c r="BM25" i="12"/>
  <c r="BN25" i="12"/>
  <c r="BO25" i="12"/>
  <c r="BP25" i="12"/>
  <c r="BQ25" i="12"/>
  <c r="BR25" i="12"/>
  <c r="BS25" i="12"/>
  <c r="BT25" i="12"/>
  <c r="BU25" i="12"/>
  <c r="BV25" i="12"/>
  <c r="BW25" i="12"/>
  <c r="BX25" i="12"/>
  <c r="BY25" i="12"/>
  <c r="BZ25" i="12"/>
  <c r="CA25" i="12"/>
  <c r="CB25" i="12"/>
  <c r="CC25" i="12"/>
  <c r="CD25" i="12"/>
  <c r="CE25" i="12"/>
  <c r="CF25" i="12"/>
  <c r="CG25" i="12"/>
  <c r="CH25" i="12"/>
  <c r="CI25" i="12"/>
  <c r="CJ25" i="12"/>
  <c r="CK25" i="12"/>
  <c r="CL25" i="12"/>
  <c r="CM25" i="12"/>
  <c r="CN25" i="12"/>
  <c r="CO25" i="12"/>
  <c r="CP25" i="12"/>
  <c r="CQ25" i="12"/>
  <c r="CR25" i="12"/>
  <c r="CS25" i="12"/>
  <c r="CT25" i="12"/>
  <c r="CU25" i="12"/>
  <c r="CV25" i="12"/>
  <c r="CW25" i="12"/>
  <c r="CX25" i="12"/>
  <c r="CY25" i="12"/>
  <c r="BG50" i="12"/>
  <c r="BH50" i="12"/>
  <c r="BI50" i="12"/>
  <c r="BJ50" i="12"/>
  <c r="BK50" i="12"/>
  <c r="BL50" i="12"/>
  <c r="BM50" i="12"/>
  <c r="BN50" i="12"/>
  <c r="BO50" i="12"/>
  <c r="BP50" i="12"/>
  <c r="BQ50" i="12"/>
  <c r="BR50" i="12"/>
  <c r="BS50" i="12"/>
  <c r="BT50" i="12"/>
  <c r="BU50" i="12"/>
  <c r="BV50" i="12"/>
  <c r="BW50" i="12"/>
  <c r="BX50" i="12"/>
  <c r="BY50" i="12"/>
  <c r="BZ50" i="12"/>
  <c r="CA50" i="12"/>
  <c r="CB50" i="12"/>
  <c r="CC50" i="12"/>
  <c r="CD50" i="12"/>
  <c r="CE50" i="12"/>
  <c r="CF50" i="12"/>
  <c r="CG50" i="12"/>
  <c r="CH50" i="12"/>
  <c r="CI50" i="12"/>
  <c r="CJ50" i="12"/>
  <c r="CK50" i="12"/>
  <c r="CL50" i="12"/>
  <c r="CM50" i="12"/>
  <c r="CN50" i="12"/>
  <c r="CO50" i="12"/>
  <c r="CP50" i="12"/>
  <c r="CQ50" i="12"/>
  <c r="CR50" i="12"/>
  <c r="CS50" i="12"/>
  <c r="CT50" i="12"/>
  <c r="CU50" i="12"/>
  <c r="CV50" i="12"/>
  <c r="CW50" i="12"/>
  <c r="CX50" i="12"/>
  <c r="CY50" i="12"/>
  <c r="BG26" i="12"/>
  <c r="BH26" i="12"/>
  <c r="BI26" i="12"/>
  <c r="BJ26" i="12"/>
  <c r="BK26" i="12"/>
  <c r="BL26" i="12"/>
  <c r="BM26" i="12"/>
  <c r="BN26" i="12"/>
  <c r="BO26" i="12"/>
  <c r="BP26" i="12"/>
  <c r="BQ26" i="12"/>
  <c r="BR26" i="12"/>
  <c r="BS26" i="12"/>
  <c r="BT26" i="12"/>
  <c r="BU26" i="12"/>
  <c r="BV26" i="12"/>
  <c r="BW26" i="12"/>
  <c r="BX26" i="12"/>
  <c r="BY26" i="12"/>
  <c r="BZ26" i="12"/>
  <c r="CA26" i="12"/>
  <c r="CB26" i="12"/>
  <c r="CC26" i="12"/>
  <c r="CD26" i="12"/>
  <c r="CE26" i="12"/>
  <c r="CF26" i="12"/>
  <c r="CG26" i="12"/>
  <c r="CH26" i="12"/>
  <c r="CI26" i="12"/>
  <c r="CJ26" i="12"/>
  <c r="CK26" i="12"/>
  <c r="CL26" i="12"/>
  <c r="CM26" i="12"/>
  <c r="CN26" i="12"/>
  <c r="CO26" i="12"/>
  <c r="CP26" i="12"/>
  <c r="CQ26" i="12"/>
  <c r="CR26" i="12"/>
  <c r="CS26" i="12"/>
  <c r="CT26" i="12"/>
  <c r="CU26" i="12"/>
  <c r="CV26" i="12"/>
  <c r="CW26" i="12"/>
  <c r="CX26" i="12"/>
  <c r="CY26" i="12"/>
  <c r="AY7" i="12"/>
  <c r="AY14" i="12" s="1"/>
  <c r="BG27" i="12"/>
  <c r="BH27" i="12"/>
  <c r="BI27" i="12"/>
  <c r="BJ27" i="12"/>
  <c r="BK27" i="12"/>
  <c r="BL27" i="12"/>
  <c r="BM27" i="12"/>
  <c r="BN27" i="12"/>
  <c r="BO27" i="12"/>
  <c r="BP27" i="12"/>
  <c r="BQ27" i="12"/>
  <c r="BR27" i="12"/>
  <c r="BS27" i="12"/>
  <c r="BT27" i="12"/>
  <c r="BU27" i="12"/>
  <c r="BV27" i="12"/>
  <c r="BW27" i="12"/>
  <c r="BX27" i="12"/>
  <c r="BY27" i="12"/>
  <c r="BZ27" i="12"/>
  <c r="CA27" i="12"/>
  <c r="CB27" i="12"/>
  <c r="CC27" i="12"/>
  <c r="CD27" i="12"/>
  <c r="CE27" i="12"/>
  <c r="CF27" i="12"/>
  <c r="CG27" i="12"/>
  <c r="CH27" i="12"/>
  <c r="CI27" i="12"/>
  <c r="CJ27" i="12"/>
  <c r="CK27" i="12"/>
  <c r="CL27" i="12"/>
  <c r="CM27" i="12"/>
  <c r="CN27" i="12"/>
  <c r="CO27" i="12"/>
  <c r="CP27" i="12"/>
  <c r="CQ27" i="12"/>
  <c r="CR27" i="12"/>
  <c r="CS27" i="12"/>
  <c r="CT27" i="12"/>
  <c r="CU27" i="12"/>
  <c r="CV27" i="12"/>
  <c r="CW27" i="12"/>
  <c r="CX27" i="12"/>
  <c r="CY27" i="12"/>
  <c r="BG28" i="12"/>
  <c r="BH28" i="12"/>
  <c r="BI28" i="12"/>
  <c r="BJ28" i="12"/>
  <c r="BK28" i="12"/>
  <c r="BL28" i="12"/>
  <c r="BM28" i="12"/>
  <c r="BN28" i="12"/>
  <c r="BO28" i="12"/>
  <c r="BP28" i="12"/>
  <c r="BQ28" i="12"/>
  <c r="BR28" i="12"/>
  <c r="BS28" i="12"/>
  <c r="BT28" i="12"/>
  <c r="BU28" i="12"/>
  <c r="BV28" i="12"/>
  <c r="BW28" i="12"/>
  <c r="BX28" i="12"/>
  <c r="BY28" i="12"/>
  <c r="BZ28" i="12"/>
  <c r="CA28" i="12"/>
  <c r="CB28" i="12"/>
  <c r="CC28" i="12"/>
  <c r="CD28" i="12"/>
  <c r="CE28" i="12"/>
  <c r="CF28" i="12"/>
  <c r="CG28" i="12"/>
  <c r="CH28" i="12"/>
  <c r="CI28" i="12"/>
  <c r="CJ28" i="12"/>
  <c r="CK28" i="12"/>
  <c r="CL28" i="12"/>
  <c r="CM28" i="12"/>
  <c r="CN28" i="12"/>
  <c r="CO28" i="12"/>
  <c r="CP28" i="12"/>
  <c r="CQ28" i="12"/>
  <c r="CR28" i="12"/>
  <c r="CS28" i="12"/>
  <c r="CT28" i="12"/>
  <c r="CU28" i="12"/>
  <c r="CV28" i="12"/>
  <c r="CW28" i="12"/>
  <c r="CX28" i="12"/>
  <c r="CY28" i="12"/>
  <c r="BG29" i="12"/>
  <c r="BH29" i="12"/>
  <c r="BI29" i="12"/>
  <c r="BJ29" i="12"/>
  <c r="BK29" i="12"/>
  <c r="BL29" i="12"/>
  <c r="BM29" i="12"/>
  <c r="BN29" i="12"/>
  <c r="BO29" i="12"/>
  <c r="BP29" i="12"/>
  <c r="BQ29" i="12"/>
  <c r="BR29" i="12"/>
  <c r="BS29" i="12"/>
  <c r="BT29" i="12"/>
  <c r="BU29" i="12"/>
  <c r="BV29" i="12"/>
  <c r="BW29" i="12"/>
  <c r="BX29" i="12"/>
  <c r="BY29" i="12"/>
  <c r="BZ29" i="12"/>
  <c r="CA29" i="12"/>
  <c r="CB29" i="12"/>
  <c r="CC29" i="12"/>
  <c r="CD29" i="12"/>
  <c r="CE29" i="12"/>
  <c r="CF29" i="12"/>
  <c r="CG29" i="12"/>
  <c r="CH29" i="12"/>
  <c r="CI29" i="12"/>
  <c r="CJ29" i="12"/>
  <c r="CK29" i="12"/>
  <c r="CL29" i="12"/>
  <c r="CM29" i="12"/>
  <c r="CN29" i="12"/>
  <c r="CO29" i="12"/>
  <c r="CP29" i="12"/>
  <c r="CQ29" i="12"/>
  <c r="CR29" i="12"/>
  <c r="CS29" i="12"/>
  <c r="CT29" i="12"/>
  <c r="CU29" i="12"/>
  <c r="CV29" i="12"/>
  <c r="CW29" i="12"/>
  <c r="CX29" i="12"/>
  <c r="CY29" i="12"/>
  <c r="BG30" i="12"/>
  <c r="BH30" i="12"/>
  <c r="BI30" i="12"/>
  <c r="BJ30" i="12"/>
  <c r="BK30" i="12"/>
  <c r="BL30" i="12"/>
  <c r="BM30" i="12"/>
  <c r="BN30" i="12"/>
  <c r="BO30" i="12"/>
  <c r="BP30" i="12"/>
  <c r="BQ30" i="12"/>
  <c r="BR30" i="12"/>
  <c r="BS30" i="12"/>
  <c r="BT30" i="12"/>
  <c r="BU30" i="12"/>
  <c r="BV30" i="12"/>
  <c r="BW30" i="12"/>
  <c r="BX30" i="12"/>
  <c r="BY30" i="12"/>
  <c r="BZ30" i="12"/>
  <c r="CA30" i="12"/>
  <c r="CB30" i="12"/>
  <c r="CC30" i="12"/>
  <c r="CD30" i="12"/>
  <c r="CE30" i="12"/>
  <c r="CF30" i="12"/>
  <c r="CG30" i="12"/>
  <c r="CH30" i="12"/>
  <c r="CI30" i="12"/>
  <c r="CJ30" i="12"/>
  <c r="CK30" i="12"/>
  <c r="CL30" i="12"/>
  <c r="CM30" i="12"/>
  <c r="CN30" i="12"/>
  <c r="CO30" i="12"/>
  <c r="CP30" i="12"/>
  <c r="CQ30" i="12"/>
  <c r="CR30" i="12"/>
  <c r="CS30" i="12"/>
  <c r="CT30" i="12"/>
  <c r="CU30" i="12"/>
  <c r="CV30" i="12"/>
  <c r="CW30" i="12"/>
  <c r="CX30" i="12"/>
  <c r="CY30" i="12"/>
  <c r="BG31" i="12"/>
  <c r="BH31" i="12"/>
  <c r="BI31" i="12"/>
  <c r="BJ31" i="12"/>
  <c r="BK31" i="12"/>
  <c r="BL31" i="12"/>
  <c r="BM31" i="12"/>
  <c r="BN31" i="12"/>
  <c r="BO31" i="12"/>
  <c r="BP31" i="12"/>
  <c r="BQ31" i="12"/>
  <c r="BR31" i="12"/>
  <c r="BS31" i="12"/>
  <c r="BT31" i="12"/>
  <c r="BU31" i="12"/>
  <c r="BV31" i="12"/>
  <c r="BW31" i="12"/>
  <c r="BX31" i="12"/>
  <c r="BY31" i="12"/>
  <c r="BZ31" i="12"/>
  <c r="CA31" i="12"/>
  <c r="CB31" i="12"/>
  <c r="CC31" i="12"/>
  <c r="CD31" i="12"/>
  <c r="CE31" i="12"/>
  <c r="CF31" i="12"/>
  <c r="CG31" i="12"/>
  <c r="CH31" i="12"/>
  <c r="CI31" i="12"/>
  <c r="CJ31" i="12"/>
  <c r="CK31" i="12"/>
  <c r="CL31" i="12"/>
  <c r="CM31" i="12"/>
  <c r="CN31" i="12"/>
  <c r="CO31" i="12"/>
  <c r="CP31" i="12"/>
  <c r="CQ31" i="12"/>
  <c r="CR31" i="12"/>
  <c r="CS31" i="12"/>
  <c r="CT31" i="12"/>
  <c r="CU31" i="12"/>
  <c r="CV31" i="12"/>
  <c r="CW31" i="12"/>
  <c r="CX31" i="12"/>
  <c r="CZ31" i="12" s="1"/>
  <c r="DA31" i="12" s="1"/>
  <c r="CY31" i="12"/>
  <c r="BG32" i="12"/>
  <c r="BH32" i="12"/>
  <c r="BI32" i="12"/>
  <c r="BJ32" i="12"/>
  <c r="BK32" i="12"/>
  <c r="BL32" i="12"/>
  <c r="BM32" i="12"/>
  <c r="BN32" i="12"/>
  <c r="BO32" i="12"/>
  <c r="BP32" i="12"/>
  <c r="BQ32" i="12"/>
  <c r="BR32" i="12"/>
  <c r="BS32" i="12"/>
  <c r="BT32" i="12"/>
  <c r="BU32" i="12"/>
  <c r="BV32" i="12"/>
  <c r="BW32" i="12"/>
  <c r="BX32" i="12"/>
  <c r="BY32" i="12"/>
  <c r="BZ32" i="12"/>
  <c r="CA32" i="12"/>
  <c r="CB32" i="12"/>
  <c r="CC32" i="12"/>
  <c r="CD32" i="12"/>
  <c r="CE32" i="12"/>
  <c r="CF32" i="12"/>
  <c r="CG32" i="12"/>
  <c r="CH32" i="12"/>
  <c r="CI32" i="12"/>
  <c r="CJ32" i="12"/>
  <c r="CK32" i="12"/>
  <c r="CL32" i="12"/>
  <c r="CM32" i="12"/>
  <c r="CN32" i="12"/>
  <c r="CO32" i="12"/>
  <c r="CP32" i="12"/>
  <c r="CQ32" i="12"/>
  <c r="CR32" i="12"/>
  <c r="CS32" i="12"/>
  <c r="CT32" i="12"/>
  <c r="CU32" i="12"/>
  <c r="CV32" i="12"/>
  <c r="CW32" i="12"/>
  <c r="CX32" i="12"/>
  <c r="CY32" i="12"/>
  <c r="BG33" i="12"/>
  <c r="BH33" i="12"/>
  <c r="BI33" i="12"/>
  <c r="BJ33" i="12"/>
  <c r="BK33" i="12"/>
  <c r="BL33" i="12"/>
  <c r="BM33" i="12"/>
  <c r="BN33" i="12"/>
  <c r="BO33" i="12"/>
  <c r="BP33" i="12"/>
  <c r="BQ33" i="12"/>
  <c r="BR33" i="12"/>
  <c r="BS33" i="12"/>
  <c r="BT33" i="12"/>
  <c r="BU33" i="12"/>
  <c r="BV33" i="12"/>
  <c r="BW33" i="12"/>
  <c r="BX33" i="12"/>
  <c r="BY33" i="12"/>
  <c r="BZ33" i="12"/>
  <c r="CA33" i="12"/>
  <c r="CB33" i="12"/>
  <c r="CC33" i="12"/>
  <c r="CD33" i="12"/>
  <c r="CE33" i="12"/>
  <c r="CF33" i="12"/>
  <c r="CG33" i="12"/>
  <c r="CH33" i="12"/>
  <c r="CI33" i="12"/>
  <c r="CJ33" i="12"/>
  <c r="CK33" i="12"/>
  <c r="CL33" i="12"/>
  <c r="CM33" i="12"/>
  <c r="CN33" i="12"/>
  <c r="CO33" i="12"/>
  <c r="CP33" i="12"/>
  <c r="CQ33" i="12"/>
  <c r="CR33" i="12"/>
  <c r="CS33" i="12"/>
  <c r="CT33" i="12"/>
  <c r="CU33" i="12"/>
  <c r="CV33" i="12"/>
  <c r="CW33" i="12"/>
  <c r="CX33" i="12"/>
  <c r="CY33" i="12"/>
  <c r="BG34" i="12"/>
  <c r="BH34" i="12"/>
  <c r="BI34" i="12"/>
  <c r="BJ34" i="12"/>
  <c r="BK34" i="12"/>
  <c r="BL34" i="12"/>
  <c r="BM34" i="12"/>
  <c r="BN34" i="12"/>
  <c r="BO34" i="12"/>
  <c r="BP34" i="12"/>
  <c r="BQ34" i="12"/>
  <c r="BR34" i="12"/>
  <c r="BS34" i="12"/>
  <c r="BT34" i="12"/>
  <c r="BU34" i="12"/>
  <c r="BV34" i="12"/>
  <c r="BW34" i="12"/>
  <c r="BX34" i="12"/>
  <c r="BY34" i="12"/>
  <c r="BZ34" i="12"/>
  <c r="CA34" i="12"/>
  <c r="CB34" i="12"/>
  <c r="CC34" i="12"/>
  <c r="CD34" i="12"/>
  <c r="CE34" i="12"/>
  <c r="CF34" i="12"/>
  <c r="CG34" i="12"/>
  <c r="CH34" i="12"/>
  <c r="CI34" i="12"/>
  <c r="CJ34" i="12"/>
  <c r="CK34" i="12"/>
  <c r="CL34" i="12"/>
  <c r="CM34" i="12"/>
  <c r="CN34" i="12"/>
  <c r="CO34" i="12"/>
  <c r="CP34" i="12"/>
  <c r="CQ34" i="12"/>
  <c r="CR34" i="12"/>
  <c r="CS34" i="12"/>
  <c r="CT34" i="12"/>
  <c r="CU34" i="12"/>
  <c r="CV34" i="12"/>
  <c r="CW34" i="12"/>
  <c r="CX34" i="12"/>
  <c r="CY34" i="12"/>
  <c r="BG51" i="12"/>
  <c r="BH51" i="12"/>
  <c r="BI51" i="12"/>
  <c r="BJ51" i="12"/>
  <c r="BK51" i="12"/>
  <c r="BL51" i="12"/>
  <c r="BM51" i="12"/>
  <c r="BN51" i="12"/>
  <c r="BO51" i="12"/>
  <c r="BP51" i="12"/>
  <c r="BQ51" i="12"/>
  <c r="BR51" i="12"/>
  <c r="BS51" i="12"/>
  <c r="BT51" i="12"/>
  <c r="BU51" i="12"/>
  <c r="BV51" i="12"/>
  <c r="BW51" i="12"/>
  <c r="BX51" i="12"/>
  <c r="BY51" i="12"/>
  <c r="BZ51" i="12"/>
  <c r="CA51" i="12"/>
  <c r="CB51" i="12"/>
  <c r="CC51" i="12"/>
  <c r="CD51" i="12"/>
  <c r="CE51" i="12"/>
  <c r="CF51" i="12"/>
  <c r="CG51" i="12"/>
  <c r="CH51" i="12"/>
  <c r="CI51" i="12"/>
  <c r="CJ51" i="12"/>
  <c r="CK51" i="12"/>
  <c r="CL51" i="12"/>
  <c r="CM51" i="12"/>
  <c r="CN51" i="12"/>
  <c r="CO51" i="12"/>
  <c r="CP51" i="12"/>
  <c r="CQ51" i="12"/>
  <c r="CR51" i="12"/>
  <c r="CS51" i="12"/>
  <c r="CT51" i="12"/>
  <c r="CU51" i="12"/>
  <c r="CV51" i="12"/>
  <c r="CW51" i="12"/>
  <c r="CX51" i="12"/>
  <c r="CY51" i="12"/>
  <c r="BG35" i="12"/>
  <c r="BH35" i="12"/>
  <c r="BI35" i="12"/>
  <c r="BJ35" i="12"/>
  <c r="BK35" i="12"/>
  <c r="BL35" i="12"/>
  <c r="BM35" i="12"/>
  <c r="BN35" i="12"/>
  <c r="BO35" i="12"/>
  <c r="BP35" i="12"/>
  <c r="BQ35" i="12"/>
  <c r="BR35" i="12"/>
  <c r="BS35" i="12"/>
  <c r="BT35" i="12"/>
  <c r="BU35" i="12"/>
  <c r="BV35" i="12"/>
  <c r="BW35" i="12"/>
  <c r="BX35" i="12"/>
  <c r="BY35" i="12"/>
  <c r="BZ35" i="12"/>
  <c r="CA35" i="12"/>
  <c r="CB35" i="12"/>
  <c r="CC35" i="12"/>
  <c r="CD35" i="12"/>
  <c r="CE35" i="12"/>
  <c r="CF35" i="12"/>
  <c r="CG35" i="12"/>
  <c r="CH35" i="12"/>
  <c r="CI35" i="12"/>
  <c r="CJ35" i="12"/>
  <c r="CK35" i="12"/>
  <c r="CL35" i="12"/>
  <c r="CM35" i="12"/>
  <c r="CN35" i="12"/>
  <c r="CO35" i="12"/>
  <c r="CP35" i="12"/>
  <c r="CQ35" i="12"/>
  <c r="CR35" i="12"/>
  <c r="CS35" i="12"/>
  <c r="CT35" i="12"/>
  <c r="CU35" i="12"/>
  <c r="CV35" i="12"/>
  <c r="CW35" i="12"/>
  <c r="CX35" i="12"/>
  <c r="CY35" i="12"/>
  <c r="BG36" i="12"/>
  <c r="BH36" i="12"/>
  <c r="BI36" i="12"/>
  <c r="BJ36" i="12"/>
  <c r="BK36" i="12"/>
  <c r="BL36" i="12"/>
  <c r="BM36" i="12"/>
  <c r="BN36" i="12"/>
  <c r="BO36" i="12"/>
  <c r="BP36" i="12"/>
  <c r="BQ36" i="12"/>
  <c r="BR36" i="12"/>
  <c r="BS36" i="12"/>
  <c r="BT36" i="12"/>
  <c r="BU36" i="12"/>
  <c r="BV36" i="12"/>
  <c r="BW36" i="12"/>
  <c r="BX36" i="12"/>
  <c r="BY36" i="12"/>
  <c r="BZ36" i="12"/>
  <c r="CA36" i="12"/>
  <c r="CB36" i="12"/>
  <c r="CC36" i="12"/>
  <c r="CD36" i="12"/>
  <c r="CE36" i="12"/>
  <c r="CF36" i="12"/>
  <c r="CG36" i="12"/>
  <c r="CH36" i="12"/>
  <c r="CI36" i="12"/>
  <c r="CJ36" i="12"/>
  <c r="CK36" i="12"/>
  <c r="CL36" i="12"/>
  <c r="CM36" i="12"/>
  <c r="CN36" i="12"/>
  <c r="CO36" i="12"/>
  <c r="CP36" i="12"/>
  <c r="CQ36" i="12"/>
  <c r="CR36" i="12"/>
  <c r="CS36" i="12"/>
  <c r="CT36" i="12"/>
  <c r="CU36" i="12"/>
  <c r="CV36" i="12"/>
  <c r="CW36" i="12"/>
  <c r="CX36" i="12"/>
  <c r="CY36" i="12"/>
  <c r="BG37" i="12"/>
  <c r="BH37" i="12"/>
  <c r="BI37" i="12"/>
  <c r="BJ37" i="12"/>
  <c r="BK37" i="12"/>
  <c r="BL37" i="12"/>
  <c r="BM37" i="12"/>
  <c r="BN37" i="12"/>
  <c r="BO37" i="12"/>
  <c r="BP37" i="12"/>
  <c r="BQ37" i="12"/>
  <c r="BR37" i="12"/>
  <c r="BS37" i="12"/>
  <c r="BT37" i="12"/>
  <c r="BU37" i="12"/>
  <c r="BV37" i="12"/>
  <c r="BW37" i="12"/>
  <c r="BX37" i="12"/>
  <c r="BY37" i="12"/>
  <c r="BZ37" i="12"/>
  <c r="CA37" i="12"/>
  <c r="CB37" i="12"/>
  <c r="CC37" i="12"/>
  <c r="CD37" i="12"/>
  <c r="CE37" i="12"/>
  <c r="CF37" i="12"/>
  <c r="CG37" i="12"/>
  <c r="CH37" i="12"/>
  <c r="CI37" i="12"/>
  <c r="CJ37" i="12"/>
  <c r="CK37" i="12"/>
  <c r="CL37" i="12"/>
  <c r="CM37" i="12"/>
  <c r="CN37" i="12"/>
  <c r="CO37" i="12"/>
  <c r="CP37" i="12"/>
  <c r="CQ37" i="12"/>
  <c r="CR37" i="12"/>
  <c r="CS37" i="12"/>
  <c r="CT37" i="12"/>
  <c r="CU37" i="12"/>
  <c r="CV37" i="12"/>
  <c r="CW37" i="12"/>
  <c r="CX37" i="12"/>
  <c r="CY37" i="12"/>
  <c r="BG38" i="12"/>
  <c r="BH38" i="12"/>
  <c r="BI38" i="12"/>
  <c r="BJ38" i="12"/>
  <c r="BK38" i="12"/>
  <c r="BL38" i="12"/>
  <c r="BM38" i="12"/>
  <c r="BN38" i="12"/>
  <c r="BO38" i="12"/>
  <c r="BP38" i="12"/>
  <c r="BQ38" i="12"/>
  <c r="BR38" i="12"/>
  <c r="BS38" i="12"/>
  <c r="BT38" i="12"/>
  <c r="BU38" i="12"/>
  <c r="BV38" i="12"/>
  <c r="BW38" i="12"/>
  <c r="BX38" i="12"/>
  <c r="BY38" i="12"/>
  <c r="BZ38" i="12"/>
  <c r="CA38" i="12"/>
  <c r="CB38" i="12"/>
  <c r="CC38" i="12"/>
  <c r="CD38" i="12"/>
  <c r="CE38" i="12"/>
  <c r="CF38" i="12"/>
  <c r="CG38" i="12"/>
  <c r="CH38" i="12"/>
  <c r="CI38" i="12"/>
  <c r="CJ38" i="12"/>
  <c r="CK38" i="12"/>
  <c r="CL38" i="12"/>
  <c r="CM38" i="12"/>
  <c r="CN38" i="12"/>
  <c r="CO38" i="12"/>
  <c r="CP38" i="12"/>
  <c r="CQ38" i="12"/>
  <c r="CR38" i="12"/>
  <c r="CS38" i="12"/>
  <c r="CT38" i="12"/>
  <c r="CU38" i="12"/>
  <c r="CV38" i="12"/>
  <c r="CW38" i="12"/>
  <c r="CX38" i="12"/>
  <c r="CY38" i="12"/>
  <c r="BG39" i="12"/>
  <c r="BH39" i="12"/>
  <c r="BI39" i="12"/>
  <c r="BJ39" i="12"/>
  <c r="BK39" i="12"/>
  <c r="BL39" i="12"/>
  <c r="BM39" i="12"/>
  <c r="BN39" i="12"/>
  <c r="BO39" i="12"/>
  <c r="BP39" i="12"/>
  <c r="BQ39" i="12"/>
  <c r="BR39" i="12"/>
  <c r="BS39" i="12"/>
  <c r="BT39" i="12"/>
  <c r="BU39" i="12"/>
  <c r="BV39" i="12"/>
  <c r="BW39" i="12"/>
  <c r="BX39" i="12"/>
  <c r="BY39" i="12"/>
  <c r="BZ39" i="12"/>
  <c r="CA39" i="12"/>
  <c r="CB39" i="12"/>
  <c r="CC39" i="12"/>
  <c r="CD39" i="12"/>
  <c r="CE39" i="12"/>
  <c r="CF39" i="12"/>
  <c r="CG39" i="12"/>
  <c r="CH39" i="12"/>
  <c r="CI39" i="12"/>
  <c r="CJ39" i="12"/>
  <c r="CK39" i="12"/>
  <c r="CL39" i="12"/>
  <c r="CM39" i="12"/>
  <c r="CN39" i="12"/>
  <c r="CO39" i="12"/>
  <c r="CP39" i="12"/>
  <c r="CQ39" i="12"/>
  <c r="CR39" i="12"/>
  <c r="CS39" i="12"/>
  <c r="CT39" i="12"/>
  <c r="CU39" i="12"/>
  <c r="CV39" i="12"/>
  <c r="CW39" i="12"/>
  <c r="CX39" i="12"/>
  <c r="CY39" i="12"/>
  <c r="BG40" i="12"/>
  <c r="BH40" i="12"/>
  <c r="BI40" i="12"/>
  <c r="BJ40" i="12"/>
  <c r="BK40" i="12"/>
  <c r="BL40" i="12"/>
  <c r="BM40" i="12"/>
  <c r="BN40" i="12"/>
  <c r="BO40" i="12"/>
  <c r="BP40" i="12"/>
  <c r="BQ40" i="12"/>
  <c r="BR40" i="12"/>
  <c r="BS40" i="12"/>
  <c r="BT40" i="12"/>
  <c r="BU40" i="12"/>
  <c r="BV40" i="12"/>
  <c r="BW40" i="12"/>
  <c r="BX40" i="12"/>
  <c r="BY40" i="12"/>
  <c r="BZ40" i="12"/>
  <c r="CA40" i="12"/>
  <c r="CB40" i="12"/>
  <c r="CC40" i="12"/>
  <c r="CD40" i="12"/>
  <c r="CE40" i="12"/>
  <c r="CF40" i="12"/>
  <c r="CG40" i="12"/>
  <c r="CH40" i="12"/>
  <c r="CI40" i="12"/>
  <c r="CJ40" i="12"/>
  <c r="CK40" i="12"/>
  <c r="CL40" i="12"/>
  <c r="CM40" i="12"/>
  <c r="CN40" i="12"/>
  <c r="CO40" i="12"/>
  <c r="CP40" i="12"/>
  <c r="CQ40" i="12"/>
  <c r="CR40" i="12"/>
  <c r="CS40" i="12"/>
  <c r="CT40" i="12"/>
  <c r="CU40" i="12"/>
  <c r="CV40" i="12"/>
  <c r="CW40" i="12"/>
  <c r="CX40" i="12"/>
  <c r="CY40" i="12"/>
  <c r="BG41" i="12"/>
  <c r="BH41" i="12"/>
  <c r="BI41" i="12"/>
  <c r="BJ41" i="12"/>
  <c r="BK41" i="12"/>
  <c r="BL41" i="12"/>
  <c r="BM41" i="12"/>
  <c r="BN41" i="12"/>
  <c r="BO41" i="12"/>
  <c r="BP41" i="12"/>
  <c r="BQ41" i="12"/>
  <c r="BR41" i="12"/>
  <c r="BS41" i="12"/>
  <c r="BT41" i="12"/>
  <c r="BU41" i="12"/>
  <c r="BV41" i="12"/>
  <c r="BW41" i="12"/>
  <c r="BX41" i="12"/>
  <c r="BY41" i="12"/>
  <c r="BZ41" i="12"/>
  <c r="CA41" i="12"/>
  <c r="CB41" i="12"/>
  <c r="CC41" i="12"/>
  <c r="CD41" i="12"/>
  <c r="CE41" i="12"/>
  <c r="CF41" i="12"/>
  <c r="CG41" i="12"/>
  <c r="CH41" i="12"/>
  <c r="CI41" i="12"/>
  <c r="CJ41" i="12"/>
  <c r="CK41" i="12"/>
  <c r="CL41" i="12"/>
  <c r="CM41" i="12"/>
  <c r="CN41" i="12"/>
  <c r="CO41" i="12"/>
  <c r="CP41" i="12"/>
  <c r="CQ41" i="12"/>
  <c r="CR41" i="12"/>
  <c r="CS41" i="12"/>
  <c r="CT41" i="12"/>
  <c r="CU41" i="12"/>
  <c r="CV41" i="12"/>
  <c r="CW41" i="12"/>
  <c r="CX41" i="12"/>
  <c r="CY41" i="12"/>
  <c r="BG42" i="12"/>
  <c r="BH42" i="12"/>
  <c r="BI42" i="12"/>
  <c r="BJ42" i="12"/>
  <c r="BK42" i="12"/>
  <c r="BL42" i="12"/>
  <c r="BM42" i="12"/>
  <c r="BN42" i="12"/>
  <c r="BO42" i="12"/>
  <c r="BP42" i="12"/>
  <c r="BQ42" i="12"/>
  <c r="BR42" i="12"/>
  <c r="BS42" i="12"/>
  <c r="BT42" i="12"/>
  <c r="BU42" i="12"/>
  <c r="BV42" i="12"/>
  <c r="BW42" i="12"/>
  <c r="BX42" i="12"/>
  <c r="BY42" i="12"/>
  <c r="BZ42" i="12"/>
  <c r="CA42" i="12"/>
  <c r="CB42" i="12"/>
  <c r="CC42" i="12"/>
  <c r="CD42" i="12"/>
  <c r="CE42" i="12"/>
  <c r="CF42" i="12"/>
  <c r="CG42" i="12"/>
  <c r="CH42" i="12"/>
  <c r="CI42" i="12"/>
  <c r="CJ42" i="12"/>
  <c r="CK42" i="12"/>
  <c r="CL42" i="12"/>
  <c r="CM42" i="12"/>
  <c r="CN42" i="12"/>
  <c r="CO42" i="12"/>
  <c r="CP42" i="12"/>
  <c r="CQ42" i="12"/>
  <c r="CR42" i="12"/>
  <c r="CS42" i="12"/>
  <c r="CT42" i="12"/>
  <c r="CU42" i="12"/>
  <c r="CV42" i="12"/>
  <c r="CW42" i="12"/>
  <c r="CX42" i="12"/>
  <c r="CY42" i="12"/>
  <c r="BG52" i="12"/>
  <c r="BH52" i="12"/>
  <c r="BI52" i="12"/>
  <c r="BJ52" i="12"/>
  <c r="BK52" i="12"/>
  <c r="BL52" i="12"/>
  <c r="BM52" i="12"/>
  <c r="BN52" i="12"/>
  <c r="BO52" i="12"/>
  <c r="BP52" i="12"/>
  <c r="BQ52" i="12"/>
  <c r="BR52" i="12"/>
  <c r="BS52" i="12"/>
  <c r="BT52" i="12"/>
  <c r="BU52" i="12"/>
  <c r="BV52" i="12"/>
  <c r="BW52" i="12"/>
  <c r="BX52" i="12"/>
  <c r="BY52" i="12"/>
  <c r="BZ52" i="12"/>
  <c r="CA52" i="12"/>
  <c r="CB52" i="12"/>
  <c r="CC52" i="12"/>
  <c r="CD52" i="12"/>
  <c r="CE52" i="12"/>
  <c r="CF52" i="12"/>
  <c r="CG52" i="12"/>
  <c r="CH52" i="12"/>
  <c r="CI52" i="12"/>
  <c r="CJ52" i="12"/>
  <c r="CK52" i="12"/>
  <c r="CL52" i="12"/>
  <c r="CM52" i="12"/>
  <c r="CN52" i="12"/>
  <c r="CO52" i="12"/>
  <c r="CP52" i="12"/>
  <c r="CQ52" i="12"/>
  <c r="CR52" i="12"/>
  <c r="CS52" i="12"/>
  <c r="CT52" i="12"/>
  <c r="CU52" i="12"/>
  <c r="CV52" i="12"/>
  <c r="CW52" i="12"/>
  <c r="CX52" i="12"/>
  <c r="CY52" i="12"/>
  <c r="BG43" i="12"/>
  <c r="BH43" i="12"/>
  <c r="BI43" i="12"/>
  <c r="BJ43" i="12"/>
  <c r="BK43" i="12"/>
  <c r="BL43" i="12"/>
  <c r="BM43" i="12"/>
  <c r="BN43" i="12"/>
  <c r="BO43" i="12"/>
  <c r="BP43" i="12"/>
  <c r="BQ43" i="12"/>
  <c r="BR43" i="12"/>
  <c r="BS43" i="12"/>
  <c r="BT43" i="12"/>
  <c r="BU43" i="12"/>
  <c r="BV43" i="12"/>
  <c r="BW43" i="12"/>
  <c r="BX43" i="12"/>
  <c r="BY43" i="12"/>
  <c r="BZ43" i="12"/>
  <c r="CA43" i="12"/>
  <c r="CB43" i="12"/>
  <c r="CC43" i="12"/>
  <c r="CD43" i="12"/>
  <c r="CE43" i="12"/>
  <c r="CF43" i="12"/>
  <c r="CG43" i="12"/>
  <c r="CH43" i="12"/>
  <c r="CI43" i="12"/>
  <c r="CJ43" i="12"/>
  <c r="CK43" i="12"/>
  <c r="CL43" i="12"/>
  <c r="CM43" i="12"/>
  <c r="CN43" i="12"/>
  <c r="CO43" i="12"/>
  <c r="CP43" i="12"/>
  <c r="CQ43" i="12"/>
  <c r="CR43" i="12"/>
  <c r="CS43" i="12"/>
  <c r="CT43" i="12"/>
  <c r="CU43" i="12"/>
  <c r="CV43" i="12"/>
  <c r="CW43" i="12"/>
  <c r="CX43" i="12"/>
  <c r="CY43" i="12"/>
  <c r="BG44" i="12"/>
  <c r="BH44" i="12"/>
  <c r="BI44" i="12"/>
  <c r="BJ44" i="12"/>
  <c r="BK44" i="12"/>
  <c r="BL44" i="12"/>
  <c r="BM44" i="12"/>
  <c r="BN44" i="12"/>
  <c r="BO44" i="12"/>
  <c r="BP44" i="12"/>
  <c r="BQ44" i="12"/>
  <c r="BR44" i="12"/>
  <c r="BS44" i="12"/>
  <c r="BT44" i="12"/>
  <c r="BU44" i="12"/>
  <c r="BV44" i="12"/>
  <c r="BW44" i="12"/>
  <c r="BX44" i="12"/>
  <c r="BY44" i="12"/>
  <c r="BZ44" i="12"/>
  <c r="CA44" i="12"/>
  <c r="CB44" i="12"/>
  <c r="CC44" i="12"/>
  <c r="CD44" i="12"/>
  <c r="CE44" i="12"/>
  <c r="CF44" i="12"/>
  <c r="CG44" i="12"/>
  <c r="CH44" i="12"/>
  <c r="CI44" i="12"/>
  <c r="CJ44" i="12"/>
  <c r="CK44" i="12"/>
  <c r="CL44" i="12"/>
  <c r="CM44" i="12"/>
  <c r="CN44" i="12"/>
  <c r="CO44" i="12"/>
  <c r="CP44" i="12"/>
  <c r="CQ44" i="12"/>
  <c r="CR44" i="12"/>
  <c r="CS44" i="12"/>
  <c r="CT44" i="12"/>
  <c r="CU44" i="12"/>
  <c r="CV44" i="12"/>
  <c r="CW44" i="12"/>
  <c r="CX44" i="12"/>
  <c r="CY44" i="12"/>
  <c r="BG45" i="12"/>
  <c r="BH45" i="12"/>
  <c r="BI45" i="12"/>
  <c r="BJ45" i="12"/>
  <c r="BK45" i="12"/>
  <c r="BL45" i="12"/>
  <c r="BM45" i="12"/>
  <c r="BN45" i="12"/>
  <c r="BO45" i="12"/>
  <c r="BP45" i="12"/>
  <c r="BQ45" i="12"/>
  <c r="BR45" i="12"/>
  <c r="BS45" i="12"/>
  <c r="BT45" i="12"/>
  <c r="BU45" i="12"/>
  <c r="BV45" i="12"/>
  <c r="BW45" i="12"/>
  <c r="BX45" i="12"/>
  <c r="BY45" i="12"/>
  <c r="BZ45" i="12"/>
  <c r="CA45" i="12"/>
  <c r="CB45" i="12"/>
  <c r="CC45" i="12"/>
  <c r="CD45" i="12"/>
  <c r="CE45" i="12"/>
  <c r="CF45" i="12"/>
  <c r="CG45" i="12"/>
  <c r="CH45" i="12"/>
  <c r="CI45" i="12"/>
  <c r="CJ45" i="12"/>
  <c r="CK45" i="12"/>
  <c r="CL45" i="12"/>
  <c r="CM45" i="12"/>
  <c r="CN45" i="12"/>
  <c r="CO45" i="12"/>
  <c r="CP45" i="12"/>
  <c r="CQ45" i="12"/>
  <c r="CR45" i="12"/>
  <c r="CS45" i="12"/>
  <c r="CT45" i="12"/>
  <c r="CU45" i="12"/>
  <c r="CV45" i="12"/>
  <c r="CW45" i="12"/>
  <c r="CX45" i="12"/>
  <c r="CY45" i="12"/>
  <c r="BH8" i="12"/>
  <c r="BI8" i="12"/>
  <c r="BJ8" i="12"/>
  <c r="BK8" i="12"/>
  <c r="BL8" i="12"/>
  <c r="BM8" i="12"/>
  <c r="BN8" i="12"/>
  <c r="BO8" i="12"/>
  <c r="BP8" i="12"/>
  <c r="BQ8" i="12"/>
  <c r="BR8" i="12"/>
  <c r="BS8" i="12"/>
  <c r="BT8" i="12"/>
  <c r="BU8" i="12"/>
  <c r="BV8" i="12"/>
  <c r="BW8" i="12"/>
  <c r="BX8" i="12"/>
  <c r="BY8" i="12"/>
  <c r="BZ8" i="12"/>
  <c r="CA8" i="12"/>
  <c r="CB8" i="12"/>
  <c r="CC8" i="12"/>
  <c r="CD8" i="12"/>
  <c r="CE8" i="12"/>
  <c r="CF8" i="12"/>
  <c r="CG8" i="12"/>
  <c r="CH8" i="12"/>
  <c r="CI8" i="12"/>
  <c r="CJ8" i="12"/>
  <c r="CK8" i="12"/>
  <c r="CL8" i="12"/>
  <c r="CM8" i="12"/>
  <c r="CN8" i="12"/>
  <c r="CO8" i="12"/>
  <c r="CP8" i="12"/>
  <c r="CQ8" i="12"/>
  <c r="CR8" i="12"/>
  <c r="CS8" i="12"/>
  <c r="CT8" i="12"/>
  <c r="CU8" i="12"/>
  <c r="CV8" i="12"/>
  <c r="CW8" i="12"/>
  <c r="CX8" i="12"/>
  <c r="CY8" i="12"/>
  <c r="BG8" i="12"/>
  <c r="BC9" i="12"/>
  <c r="BD9" i="12"/>
  <c r="BE9" i="12"/>
  <c r="BF9" i="12"/>
  <c r="BC10" i="12"/>
  <c r="BD10" i="12"/>
  <c r="BE10" i="12"/>
  <c r="BF10" i="12"/>
  <c r="BC11" i="12"/>
  <c r="BD11" i="12"/>
  <c r="BE11" i="12"/>
  <c r="BF11" i="12"/>
  <c r="BC46" i="12"/>
  <c r="BD46" i="12"/>
  <c r="BE46" i="12"/>
  <c r="BF46" i="12"/>
  <c r="BC12" i="12"/>
  <c r="BD12" i="12"/>
  <c r="BE12" i="12"/>
  <c r="BF12" i="12"/>
  <c r="BC13" i="12"/>
  <c r="BD13" i="12"/>
  <c r="BE13" i="12"/>
  <c r="BF13" i="12"/>
  <c r="BC14" i="12"/>
  <c r="BD14" i="12"/>
  <c r="BE14" i="12"/>
  <c r="BF14" i="12"/>
  <c r="BC15" i="12"/>
  <c r="BD15" i="12"/>
  <c r="BE15" i="12"/>
  <c r="BF15" i="12"/>
  <c r="BC16" i="12"/>
  <c r="BD16" i="12"/>
  <c r="BE16" i="12"/>
  <c r="BF16" i="12"/>
  <c r="BC17" i="12"/>
  <c r="BD17" i="12"/>
  <c r="BE17" i="12"/>
  <c r="BF17" i="12"/>
  <c r="BC18" i="12"/>
  <c r="BD18" i="12"/>
  <c r="BE18" i="12"/>
  <c r="BF18" i="12"/>
  <c r="BC19" i="12"/>
  <c r="BD19" i="12"/>
  <c r="BE19" i="12"/>
  <c r="BF19" i="12"/>
  <c r="BC47" i="12"/>
  <c r="BD47" i="12"/>
  <c r="BE47" i="12"/>
  <c r="BF47" i="12"/>
  <c r="BC20" i="12"/>
  <c r="BD20" i="12"/>
  <c r="BE20" i="12"/>
  <c r="BF20" i="12"/>
  <c r="BC21" i="12"/>
  <c r="BD21" i="12"/>
  <c r="BE21" i="12"/>
  <c r="BF21" i="12"/>
  <c r="BC22" i="12"/>
  <c r="BD22" i="12"/>
  <c r="BE22" i="12"/>
  <c r="BF22" i="12"/>
  <c r="BC48" i="12"/>
  <c r="BD48" i="12"/>
  <c r="BE48" i="12"/>
  <c r="BF48" i="12"/>
  <c r="BC23" i="12"/>
  <c r="BD23" i="12"/>
  <c r="BE23" i="12"/>
  <c r="BF23" i="12"/>
  <c r="BC49" i="12"/>
  <c r="BD49" i="12"/>
  <c r="BE49" i="12"/>
  <c r="BF49" i="12"/>
  <c r="BC24" i="12"/>
  <c r="BD24" i="12"/>
  <c r="BE24" i="12"/>
  <c r="BF24" i="12"/>
  <c r="BC25" i="12"/>
  <c r="BD25" i="12"/>
  <c r="BE25" i="12"/>
  <c r="BF25" i="12"/>
  <c r="BC50" i="12"/>
  <c r="BD50" i="12"/>
  <c r="BE50" i="12"/>
  <c r="BF50" i="12"/>
  <c r="BC26" i="12"/>
  <c r="BD26" i="12"/>
  <c r="BE26" i="12"/>
  <c r="BF26" i="12"/>
  <c r="BC27" i="12"/>
  <c r="BD27" i="12"/>
  <c r="BE27" i="12"/>
  <c r="BF27" i="12"/>
  <c r="BC28" i="12"/>
  <c r="BD28" i="12"/>
  <c r="BE28" i="12"/>
  <c r="BF28" i="12"/>
  <c r="BC29" i="12"/>
  <c r="BD29" i="12"/>
  <c r="BE29" i="12"/>
  <c r="BF29" i="12"/>
  <c r="BC30" i="12"/>
  <c r="BD30" i="12"/>
  <c r="BE30" i="12"/>
  <c r="BF30" i="12"/>
  <c r="BC31" i="12"/>
  <c r="BD31" i="12"/>
  <c r="BE31" i="12"/>
  <c r="BF31" i="12"/>
  <c r="BC32" i="12"/>
  <c r="BD32" i="12"/>
  <c r="BE32" i="12"/>
  <c r="BF32" i="12"/>
  <c r="BC33" i="12"/>
  <c r="BD33" i="12"/>
  <c r="BE33" i="12"/>
  <c r="BF33" i="12"/>
  <c r="BC34" i="12"/>
  <c r="BD34" i="12"/>
  <c r="BE34" i="12"/>
  <c r="BF34" i="12"/>
  <c r="BC51" i="12"/>
  <c r="BD51" i="12"/>
  <c r="BE51" i="12"/>
  <c r="BF51" i="12"/>
  <c r="BC35" i="12"/>
  <c r="BD35" i="12"/>
  <c r="BE35" i="12"/>
  <c r="BF35" i="12"/>
  <c r="BC36" i="12"/>
  <c r="BD36" i="12"/>
  <c r="BE36" i="12"/>
  <c r="BF36" i="12"/>
  <c r="BC37" i="12"/>
  <c r="BD37" i="12"/>
  <c r="BE37" i="12"/>
  <c r="BF37" i="12"/>
  <c r="BC38" i="12"/>
  <c r="BD38" i="12"/>
  <c r="BE38" i="12"/>
  <c r="BF38" i="12"/>
  <c r="BC39" i="12"/>
  <c r="BD39" i="12"/>
  <c r="BE39" i="12"/>
  <c r="BF39" i="12"/>
  <c r="BC40" i="12"/>
  <c r="BD40" i="12"/>
  <c r="BE40" i="12"/>
  <c r="BF40" i="12"/>
  <c r="BC41" i="12"/>
  <c r="BD41" i="12"/>
  <c r="BE41" i="12"/>
  <c r="BF41" i="12"/>
  <c r="BC42" i="12"/>
  <c r="BD42" i="12"/>
  <c r="BE42" i="12"/>
  <c r="BF42" i="12"/>
  <c r="BC52" i="12"/>
  <c r="BD52" i="12"/>
  <c r="BE52" i="12"/>
  <c r="BF52" i="12"/>
  <c r="BC43" i="12"/>
  <c r="BD43" i="12"/>
  <c r="BE43" i="12"/>
  <c r="BF43" i="12"/>
  <c r="BC44" i="12"/>
  <c r="BD44" i="12"/>
  <c r="BE44" i="12"/>
  <c r="BF44" i="12"/>
  <c r="BC45" i="12"/>
  <c r="BD45" i="12"/>
  <c r="BE45" i="12"/>
  <c r="BF45" i="12"/>
  <c r="BD8" i="12"/>
  <c r="BE8" i="12"/>
  <c r="BF8" i="12"/>
  <c r="BC8" i="12"/>
  <c r="CZ7" i="12"/>
  <c r="BF8" i="13"/>
  <c r="BG8" i="13"/>
  <c r="BH8" i="13"/>
  <c r="BI8" i="13"/>
  <c r="BJ8" i="13"/>
  <c r="BK8" i="13"/>
  <c r="BL8" i="13"/>
  <c r="BM8" i="13"/>
  <c r="BN8" i="13"/>
  <c r="BO8" i="13"/>
  <c r="BP8" i="13"/>
  <c r="BQ8" i="13"/>
  <c r="BR8" i="13"/>
  <c r="BS8" i="13"/>
  <c r="BT8" i="13"/>
  <c r="BU8" i="13"/>
  <c r="BV8" i="13"/>
  <c r="BW8" i="13"/>
  <c r="BX8" i="13"/>
  <c r="BY8" i="13"/>
  <c r="BZ8" i="13"/>
  <c r="CA8" i="13"/>
  <c r="CB8" i="13"/>
  <c r="CC8" i="13"/>
  <c r="CD8" i="13"/>
  <c r="CE8" i="13"/>
  <c r="CF8" i="13"/>
  <c r="CG8" i="13"/>
  <c r="CH8" i="13"/>
  <c r="CI8" i="13"/>
  <c r="CJ8" i="13"/>
  <c r="CK8" i="13"/>
  <c r="CL8" i="13"/>
  <c r="CM8" i="13"/>
  <c r="CN8" i="13"/>
  <c r="CO8" i="13"/>
  <c r="CP8" i="13"/>
  <c r="CQ8" i="13"/>
  <c r="CR8" i="13"/>
  <c r="CS8" i="13"/>
  <c r="CT8" i="13"/>
  <c r="CU8" i="13"/>
  <c r="CV8" i="13"/>
  <c r="CW8" i="13"/>
  <c r="BF26" i="13"/>
  <c r="BG26" i="13"/>
  <c r="BH26" i="13"/>
  <c r="BI26" i="13"/>
  <c r="BJ26" i="13"/>
  <c r="BK26" i="13"/>
  <c r="BL26" i="13"/>
  <c r="BM26" i="13"/>
  <c r="BN26" i="13"/>
  <c r="BO26" i="13"/>
  <c r="BP26" i="13"/>
  <c r="BQ26" i="13"/>
  <c r="BR26" i="13"/>
  <c r="BS26" i="13"/>
  <c r="BT26" i="13"/>
  <c r="BU26" i="13"/>
  <c r="BV26" i="13"/>
  <c r="BW26" i="13"/>
  <c r="BX26" i="13"/>
  <c r="BY26" i="13"/>
  <c r="BZ26" i="13"/>
  <c r="CA26" i="13"/>
  <c r="CB26" i="13"/>
  <c r="CC26" i="13"/>
  <c r="CD26" i="13"/>
  <c r="CE26" i="13"/>
  <c r="CF26" i="13"/>
  <c r="CG26" i="13"/>
  <c r="CH26" i="13"/>
  <c r="CI26" i="13"/>
  <c r="CJ26" i="13"/>
  <c r="CK26" i="13"/>
  <c r="CL26" i="13"/>
  <c r="CM26" i="13"/>
  <c r="CN26" i="13"/>
  <c r="CO26" i="13"/>
  <c r="CP26" i="13"/>
  <c r="CQ26" i="13"/>
  <c r="CR26" i="13"/>
  <c r="CS26" i="13"/>
  <c r="CT26" i="13"/>
  <c r="CU26" i="13"/>
  <c r="CV26" i="13"/>
  <c r="CW26" i="13"/>
  <c r="AX7" i="13"/>
  <c r="AX14" i="13" s="1"/>
  <c r="BF27" i="13"/>
  <c r="BG27" i="13"/>
  <c r="BH27" i="13"/>
  <c r="BI27" i="13"/>
  <c r="BJ27" i="13"/>
  <c r="BK27" i="13"/>
  <c r="BL27" i="13"/>
  <c r="BM27" i="13"/>
  <c r="BN27" i="13"/>
  <c r="BO27" i="13"/>
  <c r="BP27" i="13"/>
  <c r="BQ27" i="13"/>
  <c r="BR27" i="13"/>
  <c r="BS27" i="13"/>
  <c r="BT27" i="13"/>
  <c r="BU27" i="13"/>
  <c r="BV27" i="13"/>
  <c r="BW27" i="13"/>
  <c r="BX27" i="13"/>
  <c r="BY27" i="13"/>
  <c r="BZ27" i="13"/>
  <c r="CA27" i="13"/>
  <c r="CB27" i="13"/>
  <c r="CC27" i="13"/>
  <c r="CD27" i="13"/>
  <c r="CE27" i="13"/>
  <c r="CF27" i="13"/>
  <c r="CG27" i="13"/>
  <c r="CH27" i="13"/>
  <c r="CI27" i="13"/>
  <c r="CJ27" i="13"/>
  <c r="CK27" i="13"/>
  <c r="CL27" i="13"/>
  <c r="CM27" i="13"/>
  <c r="CN27" i="13"/>
  <c r="CO27" i="13"/>
  <c r="CP27" i="13"/>
  <c r="CQ27" i="13"/>
  <c r="CR27" i="13"/>
  <c r="CS27" i="13"/>
  <c r="CT27" i="13"/>
  <c r="CU27" i="13"/>
  <c r="CV27" i="13"/>
  <c r="CW27" i="13"/>
  <c r="BF28" i="13"/>
  <c r="BG28" i="13"/>
  <c r="BH28" i="13"/>
  <c r="BI28" i="13"/>
  <c r="BJ28" i="13"/>
  <c r="BK28" i="13"/>
  <c r="BL28" i="13"/>
  <c r="BM28" i="13"/>
  <c r="BN28" i="13"/>
  <c r="BO28" i="13"/>
  <c r="BP28" i="13"/>
  <c r="BQ28" i="13"/>
  <c r="BR28" i="13"/>
  <c r="BS28" i="13"/>
  <c r="BT28" i="13"/>
  <c r="BU28" i="13"/>
  <c r="BV28" i="13"/>
  <c r="BW28" i="13"/>
  <c r="BX28" i="13"/>
  <c r="BY28" i="13"/>
  <c r="BZ28" i="13"/>
  <c r="CA28" i="13"/>
  <c r="CB28" i="13"/>
  <c r="CC28" i="13"/>
  <c r="CD28" i="13"/>
  <c r="CE28" i="13"/>
  <c r="CF28" i="13"/>
  <c r="CG28" i="13"/>
  <c r="CH28" i="13"/>
  <c r="CI28" i="13"/>
  <c r="CJ28" i="13"/>
  <c r="CK28" i="13"/>
  <c r="CL28" i="13"/>
  <c r="CM28" i="13"/>
  <c r="CN28" i="13"/>
  <c r="CO28" i="13"/>
  <c r="CP28" i="13"/>
  <c r="CQ28" i="13"/>
  <c r="CR28" i="13"/>
  <c r="CS28" i="13"/>
  <c r="CT28" i="13"/>
  <c r="CU28" i="13"/>
  <c r="CV28" i="13"/>
  <c r="CW28" i="13"/>
  <c r="BF9" i="13"/>
  <c r="BG9" i="13"/>
  <c r="BH9" i="13"/>
  <c r="BI9" i="13"/>
  <c r="BJ9" i="13"/>
  <c r="BK9" i="13"/>
  <c r="BL9" i="13"/>
  <c r="BM9" i="13"/>
  <c r="BN9" i="13"/>
  <c r="BO9" i="13"/>
  <c r="BP9" i="13"/>
  <c r="BQ9" i="13"/>
  <c r="BR9" i="13"/>
  <c r="BS9" i="13"/>
  <c r="BT9" i="13"/>
  <c r="BU9" i="13"/>
  <c r="BV9" i="13"/>
  <c r="BW9" i="13"/>
  <c r="BX9" i="13"/>
  <c r="BY9" i="13"/>
  <c r="BZ9" i="13"/>
  <c r="CA9" i="13"/>
  <c r="CB9" i="13"/>
  <c r="CC9" i="13"/>
  <c r="CD9" i="13"/>
  <c r="CE9" i="13"/>
  <c r="CF9" i="13"/>
  <c r="CG9" i="13"/>
  <c r="CH9" i="13"/>
  <c r="CI9" i="13"/>
  <c r="CJ9" i="13"/>
  <c r="CK9" i="13"/>
  <c r="CL9" i="13"/>
  <c r="CM9" i="13"/>
  <c r="CN9" i="13"/>
  <c r="CO9" i="13"/>
  <c r="CP9" i="13"/>
  <c r="CQ9" i="13"/>
  <c r="CR9" i="13"/>
  <c r="CS9" i="13"/>
  <c r="CT9" i="13"/>
  <c r="CU9" i="13"/>
  <c r="CV9" i="13"/>
  <c r="CW9" i="13"/>
  <c r="BF10" i="13"/>
  <c r="BG10" i="13"/>
  <c r="BH10" i="13"/>
  <c r="BI10" i="13"/>
  <c r="BJ10" i="13"/>
  <c r="BK10" i="13"/>
  <c r="BL10" i="13"/>
  <c r="BM10" i="13"/>
  <c r="BN10" i="13"/>
  <c r="BO10" i="13"/>
  <c r="BP10" i="13"/>
  <c r="BQ10" i="13"/>
  <c r="BR10" i="13"/>
  <c r="BS10" i="13"/>
  <c r="BT10" i="13"/>
  <c r="BU10" i="13"/>
  <c r="BV10" i="13"/>
  <c r="BW10" i="13"/>
  <c r="BX10" i="13"/>
  <c r="BY10" i="13"/>
  <c r="BZ10" i="13"/>
  <c r="CA10" i="13"/>
  <c r="CB10" i="13"/>
  <c r="CC10" i="13"/>
  <c r="CD10" i="13"/>
  <c r="CE10" i="13"/>
  <c r="CF10" i="13"/>
  <c r="CG10" i="13"/>
  <c r="CH10" i="13"/>
  <c r="CI10" i="13"/>
  <c r="CJ10" i="13"/>
  <c r="CK10" i="13"/>
  <c r="CL10" i="13"/>
  <c r="CM10" i="13"/>
  <c r="CN10" i="13"/>
  <c r="CO10" i="13"/>
  <c r="CP10" i="13"/>
  <c r="CQ10" i="13"/>
  <c r="CR10" i="13"/>
  <c r="CS10" i="13"/>
  <c r="CT10" i="13"/>
  <c r="CU10" i="13"/>
  <c r="CV10" i="13"/>
  <c r="CW10" i="13"/>
  <c r="BF11" i="13"/>
  <c r="BG11" i="13"/>
  <c r="BH11" i="13"/>
  <c r="BI11" i="13"/>
  <c r="BJ11" i="13"/>
  <c r="BK11" i="13"/>
  <c r="BL11" i="13"/>
  <c r="BM11" i="13"/>
  <c r="BN11" i="13"/>
  <c r="BO11" i="13"/>
  <c r="BP11" i="13"/>
  <c r="BQ11" i="13"/>
  <c r="BR11" i="13"/>
  <c r="BS11" i="13"/>
  <c r="BT11" i="13"/>
  <c r="BU11" i="13"/>
  <c r="BV11" i="13"/>
  <c r="BW11" i="13"/>
  <c r="BX11" i="13"/>
  <c r="BY11" i="13"/>
  <c r="BZ11" i="13"/>
  <c r="CA11" i="13"/>
  <c r="CB11" i="13"/>
  <c r="CC11" i="13"/>
  <c r="CD11" i="13"/>
  <c r="CE11" i="13"/>
  <c r="CF11" i="13"/>
  <c r="CG11" i="13"/>
  <c r="CH11" i="13"/>
  <c r="CI11" i="13"/>
  <c r="CJ11" i="13"/>
  <c r="CK11" i="13"/>
  <c r="CL11" i="13"/>
  <c r="CM11" i="13"/>
  <c r="CN11" i="13"/>
  <c r="CO11" i="13"/>
  <c r="CP11" i="13"/>
  <c r="CQ11" i="13"/>
  <c r="CR11" i="13"/>
  <c r="CS11" i="13"/>
  <c r="CT11" i="13"/>
  <c r="CU11" i="13"/>
  <c r="CV11" i="13"/>
  <c r="CW11" i="13"/>
  <c r="BF29" i="13"/>
  <c r="BG29" i="13"/>
  <c r="BH29" i="13"/>
  <c r="BI29" i="13"/>
  <c r="BJ29" i="13"/>
  <c r="BK29" i="13"/>
  <c r="BL29" i="13"/>
  <c r="BM29" i="13"/>
  <c r="BN29" i="13"/>
  <c r="BO29" i="13"/>
  <c r="BP29" i="13"/>
  <c r="BQ29" i="13"/>
  <c r="BR29" i="13"/>
  <c r="BS29" i="13"/>
  <c r="BT29" i="13"/>
  <c r="BU29" i="13"/>
  <c r="BV29" i="13"/>
  <c r="BW29" i="13"/>
  <c r="BX29" i="13"/>
  <c r="BY29" i="13"/>
  <c r="BZ29" i="13"/>
  <c r="CA29" i="13"/>
  <c r="CB29" i="13"/>
  <c r="CC29" i="13"/>
  <c r="CD29" i="13"/>
  <c r="CE29" i="13"/>
  <c r="CF29" i="13"/>
  <c r="CG29" i="13"/>
  <c r="CH29" i="13"/>
  <c r="CI29" i="13"/>
  <c r="CJ29" i="13"/>
  <c r="CK29" i="13"/>
  <c r="CL29" i="13"/>
  <c r="CM29" i="13"/>
  <c r="CN29" i="13"/>
  <c r="CO29" i="13"/>
  <c r="CP29" i="13"/>
  <c r="CQ29" i="13"/>
  <c r="CR29" i="13"/>
  <c r="CS29" i="13"/>
  <c r="CT29" i="13"/>
  <c r="CU29" i="13"/>
  <c r="CV29" i="13"/>
  <c r="CW29" i="13"/>
  <c r="BF12" i="13"/>
  <c r="BG12" i="13"/>
  <c r="BH12" i="13"/>
  <c r="BI12" i="13"/>
  <c r="BJ12" i="13"/>
  <c r="BK12" i="13"/>
  <c r="BL12" i="13"/>
  <c r="BM12" i="13"/>
  <c r="BN12" i="13"/>
  <c r="BO12" i="13"/>
  <c r="BP12" i="13"/>
  <c r="BQ12" i="13"/>
  <c r="BR12" i="13"/>
  <c r="BS12" i="13"/>
  <c r="BT12" i="13"/>
  <c r="BU12" i="13"/>
  <c r="BV12" i="13"/>
  <c r="BW12" i="13"/>
  <c r="BX12" i="13"/>
  <c r="BY12" i="13"/>
  <c r="BZ12" i="13"/>
  <c r="CA12" i="13"/>
  <c r="CB12" i="13"/>
  <c r="CC12" i="13"/>
  <c r="CD12" i="13"/>
  <c r="CE12" i="13"/>
  <c r="CF12" i="13"/>
  <c r="CG12" i="13"/>
  <c r="CH12" i="13"/>
  <c r="CI12" i="13"/>
  <c r="CJ12" i="13"/>
  <c r="CK12" i="13"/>
  <c r="CL12" i="13"/>
  <c r="CM12" i="13"/>
  <c r="CN12" i="13"/>
  <c r="CO12" i="13"/>
  <c r="CP12" i="13"/>
  <c r="CQ12" i="13"/>
  <c r="CR12" i="13"/>
  <c r="CS12" i="13"/>
  <c r="CT12" i="13"/>
  <c r="CU12" i="13"/>
  <c r="CV12" i="13"/>
  <c r="CW12" i="13"/>
  <c r="BF30" i="13"/>
  <c r="BG30" i="13"/>
  <c r="BH30" i="13"/>
  <c r="BI30" i="13"/>
  <c r="BJ30" i="13"/>
  <c r="BK30" i="13"/>
  <c r="BL30" i="13"/>
  <c r="BM30" i="13"/>
  <c r="BN30" i="13"/>
  <c r="BO30" i="13"/>
  <c r="BP30" i="13"/>
  <c r="BQ30" i="13"/>
  <c r="BR30" i="13"/>
  <c r="BS30" i="13"/>
  <c r="BT30" i="13"/>
  <c r="BU30" i="13"/>
  <c r="BV30" i="13"/>
  <c r="BW30" i="13"/>
  <c r="BX30" i="13"/>
  <c r="BY30" i="13"/>
  <c r="BZ30" i="13"/>
  <c r="CA30" i="13"/>
  <c r="CB30" i="13"/>
  <c r="CC30" i="13"/>
  <c r="CD30" i="13"/>
  <c r="CE30" i="13"/>
  <c r="CF30" i="13"/>
  <c r="CG30" i="13"/>
  <c r="CH30" i="13"/>
  <c r="CI30" i="13"/>
  <c r="CJ30" i="13"/>
  <c r="CK30" i="13"/>
  <c r="CL30" i="13"/>
  <c r="CM30" i="13"/>
  <c r="CN30" i="13"/>
  <c r="CO30" i="13"/>
  <c r="CP30" i="13"/>
  <c r="CQ30" i="13"/>
  <c r="CR30" i="13"/>
  <c r="CS30" i="13"/>
  <c r="CT30" i="13"/>
  <c r="CU30" i="13"/>
  <c r="CV30" i="13"/>
  <c r="CW30" i="13"/>
  <c r="BF13" i="13"/>
  <c r="BG13" i="13"/>
  <c r="BH13" i="13"/>
  <c r="BI13" i="13"/>
  <c r="BJ13" i="13"/>
  <c r="BK13" i="13"/>
  <c r="BL13" i="13"/>
  <c r="BM13" i="13"/>
  <c r="BN13" i="13"/>
  <c r="BO13" i="13"/>
  <c r="BP13" i="13"/>
  <c r="BQ13" i="13"/>
  <c r="BR13" i="13"/>
  <c r="BS13" i="13"/>
  <c r="BT13" i="13"/>
  <c r="BU13" i="13"/>
  <c r="BV13" i="13"/>
  <c r="BW13" i="13"/>
  <c r="BX13" i="13"/>
  <c r="BY13" i="13"/>
  <c r="BZ13" i="13"/>
  <c r="CA13" i="13"/>
  <c r="CB13" i="13"/>
  <c r="CC13" i="13"/>
  <c r="CD13" i="13"/>
  <c r="CE13" i="13"/>
  <c r="CF13" i="13"/>
  <c r="CG13" i="13"/>
  <c r="CH13" i="13"/>
  <c r="CI13" i="13"/>
  <c r="CJ13" i="13"/>
  <c r="CK13" i="13"/>
  <c r="CL13" i="13"/>
  <c r="CM13" i="13"/>
  <c r="CN13" i="13"/>
  <c r="CO13" i="13"/>
  <c r="CP13" i="13"/>
  <c r="CQ13" i="13"/>
  <c r="CR13" i="13"/>
  <c r="CS13" i="13"/>
  <c r="CT13" i="13"/>
  <c r="CU13" i="13"/>
  <c r="CV13" i="13"/>
  <c r="CW13" i="13"/>
  <c r="BF14" i="13"/>
  <c r="BG14" i="13"/>
  <c r="BH14" i="13"/>
  <c r="BI14" i="13"/>
  <c r="BJ14" i="13"/>
  <c r="BK14" i="13"/>
  <c r="BL14" i="13"/>
  <c r="BM14" i="13"/>
  <c r="BN14" i="13"/>
  <c r="BO14" i="13"/>
  <c r="BP14" i="13"/>
  <c r="BQ14" i="13"/>
  <c r="BR14" i="13"/>
  <c r="BS14" i="13"/>
  <c r="BT14" i="13"/>
  <c r="BU14" i="13"/>
  <c r="BV14" i="13"/>
  <c r="BW14" i="13"/>
  <c r="BX14" i="13"/>
  <c r="BY14" i="13"/>
  <c r="BZ14" i="13"/>
  <c r="CA14" i="13"/>
  <c r="CB14" i="13"/>
  <c r="CC14" i="13"/>
  <c r="CD14" i="13"/>
  <c r="CE14" i="13"/>
  <c r="CF14" i="13"/>
  <c r="CG14" i="13"/>
  <c r="CH14" i="13"/>
  <c r="CI14" i="13"/>
  <c r="CJ14" i="13"/>
  <c r="CK14" i="13"/>
  <c r="CL14" i="13"/>
  <c r="CM14" i="13"/>
  <c r="CN14" i="13"/>
  <c r="CO14" i="13"/>
  <c r="CP14" i="13"/>
  <c r="CQ14" i="13"/>
  <c r="CR14" i="13"/>
  <c r="CS14" i="13"/>
  <c r="CT14" i="13"/>
  <c r="CU14" i="13"/>
  <c r="CV14" i="13"/>
  <c r="CW14" i="13"/>
  <c r="BF31" i="13"/>
  <c r="BG31" i="13"/>
  <c r="BH31" i="13"/>
  <c r="BI31" i="13"/>
  <c r="BJ31" i="13"/>
  <c r="BK31" i="13"/>
  <c r="BL31" i="13"/>
  <c r="BM31" i="13"/>
  <c r="BN31" i="13"/>
  <c r="BO31" i="13"/>
  <c r="BP31" i="13"/>
  <c r="BQ31" i="13"/>
  <c r="BR31" i="13"/>
  <c r="BS31" i="13"/>
  <c r="BT31" i="13"/>
  <c r="BU31" i="13"/>
  <c r="BV31" i="13"/>
  <c r="BW31" i="13"/>
  <c r="BX31" i="13"/>
  <c r="BY31" i="13"/>
  <c r="BZ31" i="13"/>
  <c r="CA31" i="13"/>
  <c r="CB31" i="13"/>
  <c r="CC31" i="13"/>
  <c r="CD31" i="13"/>
  <c r="CE31" i="13"/>
  <c r="CF31" i="13"/>
  <c r="CG31" i="13"/>
  <c r="CH31" i="13"/>
  <c r="CI31" i="13"/>
  <c r="CJ31" i="13"/>
  <c r="CK31" i="13"/>
  <c r="CL31" i="13"/>
  <c r="CM31" i="13"/>
  <c r="CN31" i="13"/>
  <c r="CO31" i="13"/>
  <c r="CP31" i="13"/>
  <c r="CQ31" i="13"/>
  <c r="CR31" i="13"/>
  <c r="CS31" i="13"/>
  <c r="CT31" i="13"/>
  <c r="CU31" i="13"/>
  <c r="CV31" i="13"/>
  <c r="CW31" i="13"/>
  <c r="BF32" i="13"/>
  <c r="BG32" i="13"/>
  <c r="BH32" i="13"/>
  <c r="BI32" i="13"/>
  <c r="BJ32" i="13"/>
  <c r="BK32" i="13"/>
  <c r="BL32" i="13"/>
  <c r="BM32" i="13"/>
  <c r="BN32" i="13"/>
  <c r="BO32" i="13"/>
  <c r="BP32" i="13"/>
  <c r="BQ32" i="13"/>
  <c r="BR32" i="13"/>
  <c r="BS32" i="13"/>
  <c r="BT32" i="13"/>
  <c r="BU32" i="13"/>
  <c r="BV32" i="13"/>
  <c r="BW32" i="13"/>
  <c r="BX32" i="13"/>
  <c r="BY32" i="13"/>
  <c r="BZ32" i="13"/>
  <c r="CA32" i="13"/>
  <c r="CB32" i="13"/>
  <c r="CC32" i="13"/>
  <c r="CD32" i="13"/>
  <c r="CE32" i="13"/>
  <c r="CF32" i="13"/>
  <c r="CG32" i="13"/>
  <c r="CH32" i="13"/>
  <c r="CI32" i="13"/>
  <c r="CJ32" i="13"/>
  <c r="CK32" i="13"/>
  <c r="CL32" i="13"/>
  <c r="CM32" i="13"/>
  <c r="CN32" i="13"/>
  <c r="CO32" i="13"/>
  <c r="CP32" i="13"/>
  <c r="CQ32" i="13"/>
  <c r="CR32" i="13"/>
  <c r="CS32" i="13"/>
  <c r="CT32" i="13"/>
  <c r="CU32" i="13"/>
  <c r="CV32" i="13"/>
  <c r="CW32" i="13"/>
  <c r="BF15" i="13"/>
  <c r="BG15" i="13"/>
  <c r="BH15" i="13"/>
  <c r="BI15" i="13"/>
  <c r="BJ15" i="13"/>
  <c r="BK15" i="13"/>
  <c r="BL15" i="13"/>
  <c r="BM15" i="13"/>
  <c r="BN15" i="13"/>
  <c r="BO15" i="13"/>
  <c r="BP15" i="13"/>
  <c r="BQ15" i="13"/>
  <c r="BR15" i="13"/>
  <c r="BS15" i="13"/>
  <c r="BT15" i="13"/>
  <c r="BU15" i="13"/>
  <c r="BV15" i="13"/>
  <c r="BW15" i="13"/>
  <c r="BX15" i="13"/>
  <c r="BY15" i="13"/>
  <c r="BZ15" i="13"/>
  <c r="CA15" i="13"/>
  <c r="CB15" i="13"/>
  <c r="CC15" i="13"/>
  <c r="CD15" i="13"/>
  <c r="CE15" i="13"/>
  <c r="CF15" i="13"/>
  <c r="CG15" i="13"/>
  <c r="CH15" i="13"/>
  <c r="CI15" i="13"/>
  <c r="CJ15" i="13"/>
  <c r="CK15" i="13"/>
  <c r="CL15" i="13"/>
  <c r="CM15" i="13"/>
  <c r="CN15" i="13"/>
  <c r="CO15" i="13"/>
  <c r="CP15" i="13"/>
  <c r="CQ15" i="13"/>
  <c r="CR15" i="13"/>
  <c r="CS15" i="13"/>
  <c r="CT15" i="13"/>
  <c r="CU15" i="13"/>
  <c r="CV15" i="13"/>
  <c r="CW15" i="13"/>
  <c r="BF16" i="13"/>
  <c r="BG16" i="13"/>
  <c r="BH16" i="13"/>
  <c r="BI16" i="13"/>
  <c r="BJ16" i="13"/>
  <c r="BK16" i="13"/>
  <c r="BL16" i="13"/>
  <c r="BM16" i="13"/>
  <c r="BN16" i="13"/>
  <c r="BO16" i="13"/>
  <c r="BP16" i="13"/>
  <c r="BQ16" i="13"/>
  <c r="BR16" i="13"/>
  <c r="BS16" i="13"/>
  <c r="BT16" i="13"/>
  <c r="BU16" i="13"/>
  <c r="BV16" i="13"/>
  <c r="BW16" i="13"/>
  <c r="BX16" i="13"/>
  <c r="BY16" i="13"/>
  <c r="BZ16" i="13"/>
  <c r="CA16" i="13"/>
  <c r="CB16" i="13"/>
  <c r="CC16" i="13"/>
  <c r="CD16" i="13"/>
  <c r="CE16" i="13"/>
  <c r="CF16" i="13"/>
  <c r="CG16" i="13"/>
  <c r="CH16" i="13"/>
  <c r="CI16" i="13"/>
  <c r="CJ16" i="13"/>
  <c r="CK16" i="13"/>
  <c r="CL16" i="13"/>
  <c r="CM16" i="13"/>
  <c r="CN16" i="13"/>
  <c r="CO16" i="13"/>
  <c r="CP16" i="13"/>
  <c r="CQ16" i="13"/>
  <c r="CR16" i="13"/>
  <c r="CS16" i="13"/>
  <c r="CT16" i="13"/>
  <c r="CU16" i="13"/>
  <c r="CV16" i="13"/>
  <c r="CW16" i="13"/>
  <c r="BF17" i="13"/>
  <c r="BG17" i="13"/>
  <c r="BH17" i="13"/>
  <c r="BI17" i="13"/>
  <c r="BJ17" i="13"/>
  <c r="BK17" i="13"/>
  <c r="BL17" i="13"/>
  <c r="BM17" i="13"/>
  <c r="BN17" i="13"/>
  <c r="BO17" i="13"/>
  <c r="BP17" i="13"/>
  <c r="BQ17" i="13"/>
  <c r="BR17" i="13"/>
  <c r="BS17" i="13"/>
  <c r="BT17" i="13"/>
  <c r="BU17" i="13"/>
  <c r="BV17" i="13"/>
  <c r="BW17" i="13"/>
  <c r="BX17" i="13"/>
  <c r="BY17" i="13"/>
  <c r="BZ17" i="13"/>
  <c r="CA17" i="13"/>
  <c r="CB17" i="13"/>
  <c r="CC17" i="13"/>
  <c r="CD17" i="13"/>
  <c r="CE17" i="13"/>
  <c r="CF17" i="13"/>
  <c r="CG17" i="13"/>
  <c r="CH17" i="13"/>
  <c r="CI17" i="13"/>
  <c r="CJ17" i="13"/>
  <c r="CK17" i="13"/>
  <c r="CL17" i="13"/>
  <c r="CM17" i="13"/>
  <c r="CN17" i="13"/>
  <c r="CO17" i="13"/>
  <c r="CP17" i="13"/>
  <c r="CQ17" i="13"/>
  <c r="CR17" i="13"/>
  <c r="CS17" i="13"/>
  <c r="CT17" i="13"/>
  <c r="CU17" i="13"/>
  <c r="CV17" i="13"/>
  <c r="CW17" i="13"/>
  <c r="BF18" i="13"/>
  <c r="BG18" i="13"/>
  <c r="BH18" i="13"/>
  <c r="BI18" i="13"/>
  <c r="BJ18" i="13"/>
  <c r="BK18" i="13"/>
  <c r="BL18" i="13"/>
  <c r="BM18" i="13"/>
  <c r="BN18" i="13"/>
  <c r="BO18" i="13"/>
  <c r="BP18" i="13"/>
  <c r="BQ18" i="13"/>
  <c r="BR18" i="13"/>
  <c r="BS18" i="13"/>
  <c r="BT18" i="13"/>
  <c r="BU18" i="13"/>
  <c r="BV18" i="13"/>
  <c r="BW18" i="13"/>
  <c r="BX18" i="13"/>
  <c r="BY18" i="13"/>
  <c r="BZ18" i="13"/>
  <c r="CA18" i="13"/>
  <c r="CB18" i="13"/>
  <c r="CC18" i="13"/>
  <c r="CD18" i="13"/>
  <c r="CE18" i="13"/>
  <c r="CF18" i="13"/>
  <c r="CG18" i="13"/>
  <c r="CH18" i="13"/>
  <c r="CI18" i="13"/>
  <c r="CJ18" i="13"/>
  <c r="CK18" i="13"/>
  <c r="CL18" i="13"/>
  <c r="CM18" i="13"/>
  <c r="CN18" i="13"/>
  <c r="CO18" i="13"/>
  <c r="CP18" i="13"/>
  <c r="CQ18" i="13"/>
  <c r="CR18" i="13"/>
  <c r="CS18" i="13"/>
  <c r="CT18" i="13"/>
  <c r="CU18" i="13"/>
  <c r="CV18" i="13"/>
  <c r="CW18" i="13"/>
  <c r="BF19" i="13"/>
  <c r="BG19" i="13"/>
  <c r="BH19" i="13"/>
  <c r="BI19" i="13"/>
  <c r="BJ19" i="13"/>
  <c r="BK19" i="13"/>
  <c r="BL19" i="13"/>
  <c r="BM19" i="13"/>
  <c r="BN19" i="13"/>
  <c r="BO19" i="13"/>
  <c r="BP19" i="13"/>
  <c r="BQ19" i="13"/>
  <c r="BR19" i="13"/>
  <c r="BS19" i="13"/>
  <c r="BT19" i="13"/>
  <c r="BU19" i="13"/>
  <c r="BV19" i="13"/>
  <c r="BW19" i="13"/>
  <c r="BX19" i="13"/>
  <c r="BY19" i="13"/>
  <c r="BZ19" i="13"/>
  <c r="CA19" i="13"/>
  <c r="CB19" i="13"/>
  <c r="CC19" i="13"/>
  <c r="CD19" i="13"/>
  <c r="CE19" i="13"/>
  <c r="CF19" i="13"/>
  <c r="CG19" i="13"/>
  <c r="CH19" i="13"/>
  <c r="CI19" i="13"/>
  <c r="CJ19" i="13"/>
  <c r="CK19" i="13"/>
  <c r="CL19" i="13"/>
  <c r="CM19" i="13"/>
  <c r="CN19" i="13"/>
  <c r="CO19" i="13"/>
  <c r="CP19" i="13"/>
  <c r="CQ19" i="13"/>
  <c r="CR19" i="13"/>
  <c r="CS19" i="13"/>
  <c r="CT19" i="13"/>
  <c r="CU19" i="13"/>
  <c r="CV19" i="13"/>
  <c r="CW19" i="13"/>
  <c r="BF20" i="13"/>
  <c r="BG20" i="13"/>
  <c r="BH20" i="13"/>
  <c r="BI20" i="13"/>
  <c r="BJ20" i="13"/>
  <c r="BK20" i="13"/>
  <c r="BL20" i="13"/>
  <c r="BM20" i="13"/>
  <c r="BN20" i="13"/>
  <c r="BO20" i="13"/>
  <c r="BP20" i="13"/>
  <c r="BQ20" i="13"/>
  <c r="BR20" i="13"/>
  <c r="BS20" i="13"/>
  <c r="BT20" i="13"/>
  <c r="BU20" i="13"/>
  <c r="BV20" i="13"/>
  <c r="BW20" i="13"/>
  <c r="BX20" i="13"/>
  <c r="BY20" i="13"/>
  <c r="BZ20" i="13"/>
  <c r="CA20" i="13"/>
  <c r="CB20" i="13"/>
  <c r="CC20" i="13"/>
  <c r="CD20" i="13"/>
  <c r="CE20" i="13"/>
  <c r="CF20" i="13"/>
  <c r="CG20" i="13"/>
  <c r="CH20" i="13"/>
  <c r="CI20" i="13"/>
  <c r="CJ20" i="13"/>
  <c r="CK20" i="13"/>
  <c r="CL20" i="13"/>
  <c r="CM20" i="13"/>
  <c r="CN20" i="13"/>
  <c r="CO20" i="13"/>
  <c r="CP20" i="13"/>
  <c r="CQ20" i="13"/>
  <c r="CR20" i="13"/>
  <c r="CS20" i="13"/>
  <c r="CT20" i="13"/>
  <c r="CU20" i="13"/>
  <c r="CV20" i="13"/>
  <c r="CW20" i="13"/>
  <c r="BF21" i="13"/>
  <c r="BG21" i="13"/>
  <c r="BH21" i="13"/>
  <c r="BI21" i="13"/>
  <c r="BJ21" i="13"/>
  <c r="BK21" i="13"/>
  <c r="BL21" i="13"/>
  <c r="BM21" i="13"/>
  <c r="BN21" i="13"/>
  <c r="BO21" i="13"/>
  <c r="BP21" i="13"/>
  <c r="BQ21" i="13"/>
  <c r="BR21" i="13"/>
  <c r="BS21" i="13"/>
  <c r="BT21" i="13"/>
  <c r="BU21" i="13"/>
  <c r="BV21" i="13"/>
  <c r="BW21" i="13"/>
  <c r="BX21" i="13"/>
  <c r="BY21" i="13"/>
  <c r="BZ21" i="13"/>
  <c r="CA21" i="13"/>
  <c r="CB21" i="13"/>
  <c r="CC21" i="13"/>
  <c r="CD21" i="13"/>
  <c r="CE21" i="13"/>
  <c r="CF21" i="13"/>
  <c r="CG21" i="13"/>
  <c r="CH21" i="13"/>
  <c r="CI21" i="13"/>
  <c r="CJ21" i="13"/>
  <c r="CK21" i="13"/>
  <c r="CL21" i="13"/>
  <c r="CM21" i="13"/>
  <c r="CN21" i="13"/>
  <c r="CO21" i="13"/>
  <c r="CP21" i="13"/>
  <c r="CQ21" i="13"/>
  <c r="CR21" i="13"/>
  <c r="CS21" i="13"/>
  <c r="CT21" i="13"/>
  <c r="CU21" i="13"/>
  <c r="CV21" i="13"/>
  <c r="CW21" i="13"/>
  <c r="BF22" i="13"/>
  <c r="BG22" i="13"/>
  <c r="BH22" i="13"/>
  <c r="BI22" i="13"/>
  <c r="BJ22" i="13"/>
  <c r="BK22" i="13"/>
  <c r="BL22" i="13"/>
  <c r="BM22" i="13"/>
  <c r="BN22" i="13"/>
  <c r="BO22" i="13"/>
  <c r="BP22" i="13"/>
  <c r="BQ22" i="13"/>
  <c r="BR22" i="13"/>
  <c r="BS22" i="13"/>
  <c r="BT22" i="13"/>
  <c r="BU22" i="13"/>
  <c r="BV22" i="13"/>
  <c r="BW22" i="13"/>
  <c r="BX22" i="13"/>
  <c r="BY22" i="13"/>
  <c r="BZ22" i="13"/>
  <c r="CA22" i="13"/>
  <c r="CB22" i="13"/>
  <c r="CC22" i="13"/>
  <c r="CD22" i="13"/>
  <c r="CE22" i="13"/>
  <c r="CF22" i="13"/>
  <c r="CG22" i="13"/>
  <c r="CH22" i="13"/>
  <c r="CI22" i="13"/>
  <c r="CJ22" i="13"/>
  <c r="CK22" i="13"/>
  <c r="CL22" i="13"/>
  <c r="CM22" i="13"/>
  <c r="CN22" i="13"/>
  <c r="CO22" i="13"/>
  <c r="CP22" i="13"/>
  <c r="CQ22" i="13"/>
  <c r="CR22" i="13"/>
  <c r="CS22" i="13"/>
  <c r="CT22" i="13"/>
  <c r="CU22" i="13"/>
  <c r="CV22" i="13"/>
  <c r="CW22" i="13"/>
  <c r="BF33" i="13"/>
  <c r="BG33" i="13"/>
  <c r="BH33" i="13"/>
  <c r="BI33" i="13"/>
  <c r="BJ33" i="13"/>
  <c r="BK33" i="13"/>
  <c r="BL33" i="13"/>
  <c r="BM33" i="13"/>
  <c r="BN33" i="13"/>
  <c r="BO33" i="13"/>
  <c r="BP33" i="13"/>
  <c r="BQ33" i="13"/>
  <c r="BR33" i="13"/>
  <c r="BS33" i="13"/>
  <c r="BT33" i="13"/>
  <c r="BU33" i="13"/>
  <c r="BV33" i="13"/>
  <c r="BW33" i="13"/>
  <c r="BX33" i="13"/>
  <c r="BY33" i="13"/>
  <c r="BZ33" i="13"/>
  <c r="CA33" i="13"/>
  <c r="CB33" i="13"/>
  <c r="CC33" i="13"/>
  <c r="CD33" i="13"/>
  <c r="CE33" i="13"/>
  <c r="CF33" i="13"/>
  <c r="CG33" i="13"/>
  <c r="CH33" i="13"/>
  <c r="CI33" i="13"/>
  <c r="CJ33" i="13"/>
  <c r="CK33" i="13"/>
  <c r="CL33" i="13"/>
  <c r="CM33" i="13"/>
  <c r="CN33" i="13"/>
  <c r="CO33" i="13"/>
  <c r="CP33" i="13"/>
  <c r="CQ33" i="13"/>
  <c r="CR33" i="13"/>
  <c r="CS33" i="13"/>
  <c r="CT33" i="13"/>
  <c r="CU33" i="13"/>
  <c r="CV33" i="13"/>
  <c r="CW33" i="13"/>
  <c r="BF23" i="13"/>
  <c r="BG23" i="13"/>
  <c r="BH23" i="13"/>
  <c r="BI23" i="13"/>
  <c r="BJ23" i="13"/>
  <c r="BK23" i="13"/>
  <c r="BL23" i="13"/>
  <c r="BM23" i="13"/>
  <c r="BN23" i="13"/>
  <c r="BO23" i="13"/>
  <c r="BP23" i="13"/>
  <c r="BQ23" i="13"/>
  <c r="BR23" i="13"/>
  <c r="BS23" i="13"/>
  <c r="BT23" i="13"/>
  <c r="BU23" i="13"/>
  <c r="BV23" i="13"/>
  <c r="BW23" i="13"/>
  <c r="BX23" i="13"/>
  <c r="BY23" i="13"/>
  <c r="BZ23" i="13"/>
  <c r="CA23" i="13"/>
  <c r="CB23" i="13"/>
  <c r="CC23" i="13"/>
  <c r="CD23" i="13"/>
  <c r="CE23" i="13"/>
  <c r="CF23" i="13"/>
  <c r="CG23" i="13"/>
  <c r="CH23" i="13"/>
  <c r="CI23" i="13"/>
  <c r="CJ23" i="13"/>
  <c r="CK23" i="13"/>
  <c r="CL23" i="13"/>
  <c r="CM23" i="13"/>
  <c r="CN23" i="13"/>
  <c r="CO23" i="13"/>
  <c r="CP23" i="13"/>
  <c r="CQ23" i="13"/>
  <c r="CR23" i="13"/>
  <c r="CS23" i="13"/>
  <c r="CT23" i="13"/>
  <c r="CU23" i="13"/>
  <c r="CV23" i="13"/>
  <c r="CW23" i="13"/>
  <c r="BF24" i="13"/>
  <c r="BG24" i="13"/>
  <c r="BH24" i="13"/>
  <c r="BI24" i="13"/>
  <c r="BJ24" i="13"/>
  <c r="BK24" i="13"/>
  <c r="BL24" i="13"/>
  <c r="BM24" i="13"/>
  <c r="BN24" i="13"/>
  <c r="BO24" i="13"/>
  <c r="BP24" i="13"/>
  <c r="BQ24" i="13"/>
  <c r="BR24" i="13"/>
  <c r="BS24" i="13"/>
  <c r="BT24" i="13"/>
  <c r="BU24" i="13"/>
  <c r="BV24" i="13"/>
  <c r="BW24" i="13"/>
  <c r="BX24" i="13"/>
  <c r="BY24" i="13"/>
  <c r="BZ24" i="13"/>
  <c r="CA24" i="13"/>
  <c r="CB24" i="13"/>
  <c r="CC24" i="13"/>
  <c r="CD24" i="13"/>
  <c r="CE24" i="13"/>
  <c r="CF24" i="13"/>
  <c r="CG24" i="13"/>
  <c r="CH24" i="13"/>
  <c r="CI24" i="13"/>
  <c r="CJ24" i="13"/>
  <c r="CK24" i="13"/>
  <c r="CL24" i="13"/>
  <c r="CM24" i="13"/>
  <c r="CN24" i="13"/>
  <c r="CO24" i="13"/>
  <c r="CP24" i="13"/>
  <c r="CQ24" i="13"/>
  <c r="CR24" i="13"/>
  <c r="CS24" i="13"/>
  <c r="CT24" i="13"/>
  <c r="CU24" i="13"/>
  <c r="CV24" i="13"/>
  <c r="CW24" i="13"/>
  <c r="BF7" i="13"/>
  <c r="BG7" i="13"/>
  <c r="BH7" i="13"/>
  <c r="BI7" i="13"/>
  <c r="BJ7" i="13"/>
  <c r="BK7" i="13"/>
  <c r="BL7" i="13"/>
  <c r="BM7" i="13"/>
  <c r="BN7" i="13"/>
  <c r="BO7" i="13"/>
  <c r="BP7" i="13"/>
  <c r="BQ7" i="13"/>
  <c r="BR7" i="13"/>
  <c r="BS7" i="13"/>
  <c r="BT7" i="13"/>
  <c r="BU7" i="13"/>
  <c r="BV7" i="13"/>
  <c r="BW7" i="13"/>
  <c r="BX7" i="13"/>
  <c r="BY7" i="13"/>
  <c r="BZ7" i="13"/>
  <c r="CA7" i="13"/>
  <c r="CB7" i="13"/>
  <c r="CC7" i="13"/>
  <c r="CD7" i="13"/>
  <c r="CE7" i="13"/>
  <c r="CF7" i="13"/>
  <c r="CG7" i="13"/>
  <c r="CH7" i="13"/>
  <c r="CI7" i="13"/>
  <c r="CJ7" i="13"/>
  <c r="CK7" i="13"/>
  <c r="CL7" i="13"/>
  <c r="CM7" i="13"/>
  <c r="CN7" i="13"/>
  <c r="CO7" i="13"/>
  <c r="CP7" i="13"/>
  <c r="CQ7" i="13"/>
  <c r="CR7" i="13"/>
  <c r="CS7" i="13"/>
  <c r="CT7" i="13"/>
  <c r="CU7" i="13"/>
  <c r="CV7" i="13"/>
  <c r="CW7" i="13"/>
  <c r="CW25" i="13"/>
  <c r="BG25" i="13"/>
  <c r="BH25" i="13"/>
  <c r="BI25" i="13"/>
  <c r="BJ25" i="13"/>
  <c r="BK25" i="13"/>
  <c r="BL25" i="13"/>
  <c r="BM25" i="13"/>
  <c r="BN25" i="13"/>
  <c r="BO25" i="13"/>
  <c r="BP25" i="13"/>
  <c r="BQ25" i="13"/>
  <c r="BR25" i="13"/>
  <c r="BS25" i="13"/>
  <c r="BT25" i="13"/>
  <c r="BU25" i="13"/>
  <c r="BV25" i="13"/>
  <c r="BW25" i="13"/>
  <c r="BX25" i="13"/>
  <c r="BY25" i="13"/>
  <c r="BZ25" i="13"/>
  <c r="CA25" i="13"/>
  <c r="CB25" i="13"/>
  <c r="CC25" i="13"/>
  <c r="CD25" i="13"/>
  <c r="CE25" i="13"/>
  <c r="CF25" i="13"/>
  <c r="CG25" i="13"/>
  <c r="CH25" i="13"/>
  <c r="CI25" i="13"/>
  <c r="CJ25" i="13"/>
  <c r="CK25" i="13"/>
  <c r="CL25" i="13"/>
  <c r="CM25" i="13"/>
  <c r="CN25" i="13"/>
  <c r="CO25" i="13"/>
  <c r="CP25" i="13"/>
  <c r="CQ25" i="13"/>
  <c r="CR25" i="13"/>
  <c r="CS25" i="13"/>
  <c r="CT25" i="13"/>
  <c r="CU25" i="13"/>
  <c r="CV25" i="13"/>
  <c r="BF25" i="13"/>
  <c r="BB8" i="13"/>
  <c r="BC8" i="13"/>
  <c r="BD8" i="13"/>
  <c r="BE8" i="13"/>
  <c r="BB26" i="13"/>
  <c r="BC26" i="13"/>
  <c r="BD26" i="13"/>
  <c r="BE26" i="13"/>
  <c r="BB27" i="13"/>
  <c r="BC27" i="13"/>
  <c r="BD27" i="13"/>
  <c r="BE27" i="13"/>
  <c r="BB28" i="13"/>
  <c r="BC28" i="13"/>
  <c r="BD28" i="13"/>
  <c r="BE28" i="13"/>
  <c r="BB9" i="13"/>
  <c r="BC9" i="13"/>
  <c r="BD9" i="13"/>
  <c r="BE9" i="13"/>
  <c r="BB10" i="13"/>
  <c r="BC10" i="13"/>
  <c r="BD10" i="13"/>
  <c r="BE10" i="13"/>
  <c r="BB11" i="13"/>
  <c r="BC11" i="13"/>
  <c r="BD11" i="13"/>
  <c r="BE11" i="13"/>
  <c r="BB29" i="13"/>
  <c r="BC29" i="13"/>
  <c r="BD29" i="13"/>
  <c r="BE29" i="13"/>
  <c r="BB12" i="13"/>
  <c r="BC12" i="13"/>
  <c r="BD12" i="13"/>
  <c r="BE12" i="13"/>
  <c r="BB30" i="13"/>
  <c r="BC30" i="13"/>
  <c r="BD30" i="13"/>
  <c r="BE30" i="13"/>
  <c r="BB13" i="13"/>
  <c r="BC13" i="13"/>
  <c r="BD13" i="13"/>
  <c r="BE13" i="13"/>
  <c r="BB14" i="13"/>
  <c r="BC14" i="13"/>
  <c r="BD14" i="13"/>
  <c r="BE14" i="13"/>
  <c r="BB31" i="13"/>
  <c r="BC31" i="13"/>
  <c r="BD31" i="13"/>
  <c r="BE31" i="13"/>
  <c r="BB32" i="13"/>
  <c r="BC32" i="13"/>
  <c r="BD32" i="13"/>
  <c r="BE32" i="13"/>
  <c r="BB15" i="13"/>
  <c r="BC15" i="13"/>
  <c r="BD15" i="13"/>
  <c r="BE15" i="13"/>
  <c r="BB16" i="13"/>
  <c r="BC16" i="13"/>
  <c r="BD16" i="13"/>
  <c r="BE16" i="13"/>
  <c r="BB17" i="13"/>
  <c r="BC17" i="13"/>
  <c r="BD17" i="13"/>
  <c r="BE17" i="13"/>
  <c r="BB18" i="13"/>
  <c r="BC18" i="13"/>
  <c r="BD18" i="13"/>
  <c r="BE18" i="13"/>
  <c r="BB19" i="13"/>
  <c r="BC19" i="13"/>
  <c r="BD19" i="13"/>
  <c r="BE19" i="13"/>
  <c r="BB20" i="13"/>
  <c r="BC20" i="13"/>
  <c r="BD20" i="13"/>
  <c r="BE20" i="13"/>
  <c r="BB21" i="13"/>
  <c r="BC21" i="13"/>
  <c r="BD21" i="13"/>
  <c r="BE21" i="13"/>
  <c r="BB22" i="13"/>
  <c r="BC22" i="13"/>
  <c r="BD22" i="13"/>
  <c r="BE22" i="13"/>
  <c r="BB33" i="13"/>
  <c r="BC33" i="13"/>
  <c r="BD33" i="13"/>
  <c r="BE33" i="13"/>
  <c r="BB23" i="13"/>
  <c r="BC23" i="13"/>
  <c r="BD23" i="13"/>
  <c r="BE23" i="13"/>
  <c r="BB24" i="13"/>
  <c r="BC24" i="13"/>
  <c r="BD24" i="13"/>
  <c r="BE24" i="13"/>
  <c r="BC25" i="13"/>
  <c r="BD25" i="13"/>
  <c r="BE25" i="13"/>
  <c r="BB25" i="13"/>
  <c r="AZ7" i="14"/>
  <c r="BH7" i="14"/>
  <c r="DB7" i="14" s="1"/>
  <c r="CZ25" i="12"/>
  <c r="DA25" i="12" s="1"/>
  <c r="AY8" i="11"/>
  <c r="CZ42" i="11" s="1"/>
  <c r="DA42" i="11" s="1"/>
  <c r="CZ20" i="11"/>
  <c r="DA20" i="11" s="1"/>
  <c r="DB8" i="6"/>
  <c r="DC8" i="6" s="1"/>
  <c r="DB33" i="6"/>
  <c r="DB30" i="6"/>
  <c r="DB21" i="6"/>
  <c r="DC21" i="6" s="1"/>
  <c r="DB17" i="6"/>
  <c r="DC17" i="6" s="1"/>
  <c r="DB14" i="6"/>
  <c r="DB11" i="6"/>
  <c r="DC11" i="6" s="1"/>
  <c r="DB34" i="6"/>
  <c r="DC34" i="6" s="1"/>
  <c r="DB32" i="6"/>
  <c r="DC32" i="6" s="1"/>
  <c r="DB22" i="6"/>
  <c r="DB20" i="6"/>
  <c r="DB16" i="6"/>
  <c r="DC16" i="6" s="1"/>
  <c r="DB13" i="6"/>
  <c r="DC13" i="6" s="1"/>
  <c r="DB10" i="6"/>
  <c r="DC10" i="6" s="1"/>
  <c r="DB24" i="6"/>
  <c r="DC24" i="6" s="1"/>
  <c r="DB23" i="6"/>
  <c r="DC23" i="6" s="1"/>
  <c r="DB28" i="6"/>
  <c r="DC28" i="6" s="1"/>
  <c r="DB18" i="6"/>
  <c r="DC18" i="6" s="1"/>
  <c r="DB15" i="6"/>
  <c r="DC15" i="6" s="1"/>
  <c r="DB26" i="6"/>
  <c r="DC26" i="6" s="1"/>
  <c r="DA44" i="25"/>
  <c r="CZ57" i="25"/>
  <c r="DA57" i="25" s="1"/>
  <c r="CZ53" i="25"/>
  <c r="DA53" i="25" s="1"/>
  <c r="CZ67" i="25"/>
  <c r="DA67" i="25" s="1"/>
  <c r="CZ46" i="25"/>
  <c r="DA46" i="25" s="1"/>
  <c r="CZ43" i="25"/>
  <c r="DA43" i="25" s="1"/>
  <c r="CZ39" i="25"/>
  <c r="CZ35" i="25"/>
  <c r="DA35" i="25" s="1"/>
  <c r="CZ63" i="25"/>
  <c r="DA63" i="25" s="1"/>
  <c r="CZ62" i="25"/>
  <c r="DA62" i="25" s="1"/>
  <c r="CZ28" i="25"/>
  <c r="CZ25" i="25"/>
  <c r="CZ21" i="25"/>
  <c r="DA21" i="25" s="1"/>
  <c r="CZ17" i="25"/>
  <c r="DA17" i="25" s="1"/>
  <c r="CZ13" i="25"/>
  <c r="DA13" i="25" s="1"/>
  <c r="CZ9" i="25"/>
  <c r="CZ56" i="25"/>
  <c r="DA56" i="25" s="1"/>
  <c r="CZ52" i="25"/>
  <c r="DA52" i="25" s="1"/>
  <c r="CZ49" i="25"/>
  <c r="DA49" i="25" s="1"/>
  <c r="CZ66" i="25"/>
  <c r="CZ42" i="25"/>
  <c r="CZ38" i="25"/>
  <c r="DA38" i="25" s="1"/>
  <c r="CZ34" i="25"/>
  <c r="CZ33" i="25"/>
  <c r="CZ61" i="25"/>
  <c r="DA61" i="25" s="1"/>
  <c r="CZ27" i="25"/>
  <c r="CZ24" i="25"/>
  <c r="CZ20" i="25"/>
  <c r="DA20" i="25" s="1"/>
  <c r="CZ16" i="25"/>
  <c r="DA16" i="25" s="1"/>
  <c r="CZ12" i="25"/>
  <c r="DA12" i="25" s="1"/>
  <c r="CZ8" i="25"/>
  <c r="DA8" i="25" s="1"/>
  <c r="CZ55" i="25"/>
  <c r="DA55" i="25" s="1"/>
  <c r="CZ51" i="25"/>
  <c r="CZ48" i="25"/>
  <c r="DA48" i="25" s="1"/>
  <c r="CZ45" i="25"/>
  <c r="CZ41" i="25"/>
  <c r="DA41" i="25" s="1"/>
  <c r="CZ37" i="25"/>
  <c r="DA37" i="25" s="1"/>
  <c r="CZ65" i="25"/>
  <c r="DA65" i="25" s="1"/>
  <c r="CZ32" i="25"/>
  <c r="CZ30" i="25"/>
  <c r="CZ26" i="25"/>
  <c r="DA26" i="25" s="1"/>
  <c r="CZ23" i="25"/>
  <c r="DA23" i="25" s="1"/>
  <c r="CZ19" i="25"/>
  <c r="DA19" i="25" s="1"/>
  <c r="CZ15" i="25"/>
  <c r="CZ11" i="25"/>
  <c r="DA11" i="25" s="1"/>
  <c r="CZ52" i="23"/>
  <c r="DA52" i="23" s="1"/>
  <c r="CZ65" i="23"/>
  <c r="CZ50" i="23"/>
  <c r="CZ49" i="23"/>
  <c r="DA49" i="23" s="1"/>
  <c r="CZ48" i="23"/>
  <c r="DA48" i="23" s="1"/>
  <c r="CZ47" i="23"/>
  <c r="CZ63" i="23"/>
  <c r="DA63" i="23" s="1"/>
  <c r="CZ62" i="23"/>
  <c r="DA62" i="23" s="1"/>
  <c r="CZ45" i="23"/>
  <c r="CZ44" i="23"/>
  <c r="CZ43" i="23"/>
  <c r="DA43" i="23" s="1"/>
  <c r="CZ61" i="23"/>
  <c r="DA61" i="23" s="1"/>
  <c r="CZ60" i="23"/>
  <c r="CZ41" i="23"/>
  <c r="CZ40" i="23"/>
  <c r="DA40" i="23" s="1"/>
  <c r="CZ39" i="23"/>
  <c r="DA39" i="23" s="1"/>
  <c r="CZ38" i="23"/>
  <c r="DA38" i="23" s="1"/>
  <c r="CZ36" i="23"/>
  <c r="CZ35" i="23"/>
  <c r="DA35" i="23" s="1"/>
  <c r="CZ34" i="23"/>
  <c r="DA34" i="23" s="1"/>
  <c r="CZ58" i="23"/>
  <c r="DA58" i="23" s="1"/>
  <c r="CZ57" i="23"/>
  <c r="CZ56" i="23"/>
  <c r="CZ33" i="23"/>
  <c r="DA33" i="23" s="1"/>
  <c r="CZ55" i="23"/>
  <c r="CZ30" i="23"/>
  <c r="CZ28" i="23"/>
  <c r="DA28" i="23" s="1"/>
  <c r="CZ27" i="23"/>
  <c r="DA27" i="23" s="1"/>
  <c r="CZ25" i="23"/>
  <c r="CZ24" i="23"/>
  <c r="CZ23" i="23"/>
  <c r="DA23" i="23" s="1"/>
  <c r="CZ21" i="23"/>
  <c r="DA21" i="23" s="1"/>
  <c r="CZ20" i="23"/>
  <c r="DA20" i="23" s="1"/>
  <c r="CZ54" i="23"/>
  <c r="CZ53" i="23"/>
  <c r="CZ18" i="23"/>
  <c r="DA18" i="23" s="1"/>
  <c r="CZ17" i="23"/>
  <c r="DA17" i="23" s="1"/>
  <c r="CZ16" i="23"/>
  <c r="CZ15" i="23"/>
  <c r="DA15" i="23" s="1"/>
  <c r="CZ14" i="23"/>
  <c r="DA14" i="23" s="1"/>
  <c r="CZ12" i="23"/>
  <c r="DA12" i="23" s="1"/>
  <c r="CZ11" i="23"/>
  <c r="CZ10" i="23"/>
  <c r="DA10" i="23" s="1"/>
  <c r="CZ9" i="23"/>
  <c r="DA9" i="23" s="1"/>
  <c r="DA19" i="23"/>
  <c r="CZ8" i="23"/>
  <c r="DA8" i="23" s="1"/>
  <c r="DA49" i="20"/>
  <c r="CZ40" i="20"/>
  <c r="CZ30" i="20"/>
  <c r="DA30" i="20" s="1"/>
  <c r="CZ27" i="20"/>
  <c r="DA27" i="20" s="1"/>
  <c r="CZ20" i="20"/>
  <c r="CZ53" i="20"/>
  <c r="CZ18" i="20"/>
  <c r="DA18" i="20" s="1"/>
  <c r="CZ12" i="20"/>
  <c r="DA12" i="20" s="1"/>
  <c r="CZ9" i="20"/>
  <c r="DA9" i="20" s="1"/>
  <c r="CZ32" i="20"/>
  <c r="DA32" i="20" s="1"/>
  <c r="CZ29" i="20"/>
  <c r="CZ26" i="20"/>
  <c r="CZ56" i="20"/>
  <c r="DA56" i="20" s="1"/>
  <c r="CZ19" i="20"/>
  <c r="CZ50" i="20"/>
  <c r="DA50" i="20" s="1"/>
  <c r="CZ11" i="20"/>
  <c r="DA11" i="20" s="1"/>
  <c r="CZ38" i="20"/>
  <c r="CZ35" i="20"/>
  <c r="DA35" i="20" s="1"/>
  <c r="CZ28" i="20"/>
  <c r="CZ57" i="20"/>
  <c r="CZ22" i="20"/>
  <c r="DA22" i="20" s="1"/>
  <c r="CZ52" i="20"/>
  <c r="CZ17" i="20"/>
  <c r="DA17" i="20" s="1"/>
  <c r="CZ14" i="20"/>
  <c r="DA14" i="20" s="1"/>
  <c r="CZ48" i="20"/>
  <c r="DA48" i="20" s="1"/>
  <c r="DA14" i="27"/>
  <c r="AY12" i="11"/>
  <c r="AY31" i="11"/>
  <c r="AY49" i="11"/>
  <c r="AY10" i="25"/>
  <c r="AY11" i="25"/>
  <c r="AY14" i="25"/>
  <c r="AY15" i="25"/>
  <c r="AY18" i="25"/>
  <c r="AY19" i="25"/>
  <c r="AY22" i="25"/>
  <c r="AY23" i="25"/>
  <c r="AY60" i="25"/>
  <c r="AY26" i="25"/>
  <c r="AY29" i="25"/>
  <c r="AY30" i="25"/>
  <c r="AY31" i="25"/>
  <c r="AY32" i="25"/>
  <c r="AY64" i="25"/>
  <c r="AY65" i="25"/>
  <c r="AY36" i="25"/>
  <c r="AY37" i="25"/>
  <c r="AY40" i="25"/>
  <c r="AY41" i="25"/>
  <c r="AY44" i="25"/>
  <c r="AY45" i="25"/>
  <c r="AY47" i="25"/>
  <c r="AY48" i="25"/>
  <c r="AY50" i="25"/>
  <c r="AY51" i="25"/>
  <c r="AY52" i="25"/>
  <c r="AY54" i="25"/>
  <c r="AY55" i="25"/>
  <c r="AY56" i="25"/>
  <c r="AY58" i="25"/>
  <c r="AY59" i="25"/>
  <c r="AY8" i="25"/>
  <c r="AY48" i="20"/>
  <c r="AY17" i="20"/>
  <c r="AY55" i="20"/>
  <c r="AY57" i="20"/>
  <c r="AY31" i="20"/>
  <c r="AY38" i="20"/>
  <c r="AY46" i="20"/>
  <c r="AY11" i="20"/>
  <c r="DC22" i="6"/>
  <c r="DC20" i="6"/>
  <c r="DC30" i="6"/>
  <c r="DC14" i="6"/>
  <c r="DC33" i="6"/>
  <c r="DA33" i="25"/>
  <c r="DA66" i="25"/>
  <c r="DA51" i="25"/>
  <c r="DA24" i="25"/>
  <c r="DA34" i="25"/>
  <c r="DA9" i="25"/>
  <c r="DA25" i="25"/>
  <c r="DA15" i="25"/>
  <c r="DA30" i="25"/>
  <c r="DA27" i="25"/>
  <c r="DA28" i="25"/>
  <c r="DA39" i="25"/>
  <c r="DA32" i="25"/>
  <c r="DA45" i="25"/>
  <c r="DA42" i="25"/>
  <c r="DA16" i="23"/>
  <c r="DA53" i="23"/>
  <c r="DA56" i="23"/>
  <c r="DA50" i="23"/>
  <c r="DA54" i="23"/>
  <c r="DA24" i="23"/>
  <c r="DA30" i="23"/>
  <c r="DA57" i="23"/>
  <c r="DA36" i="23"/>
  <c r="DA41" i="23"/>
  <c r="DA44" i="23"/>
  <c r="DA47" i="23"/>
  <c r="DA65" i="23"/>
  <c r="DA25" i="23"/>
  <c r="DA55" i="23"/>
  <c r="DA60" i="23"/>
  <c r="DA45" i="23"/>
  <c r="DA11" i="23"/>
  <c r="DA57" i="20"/>
  <c r="DA38" i="20"/>
  <c r="DA20" i="20"/>
  <c r="DA8" i="20"/>
  <c r="DA52" i="20"/>
  <c r="DA28" i="20"/>
  <c r="DA15" i="20"/>
  <c r="DA16" i="20"/>
  <c r="DA24" i="20"/>
  <c r="DA55" i="20"/>
  <c r="DA26" i="20"/>
  <c r="DA40" i="20"/>
  <c r="DA19" i="20"/>
  <c r="DA29" i="20"/>
  <c r="DA53" i="20"/>
  <c r="AY57" i="25"/>
  <c r="AY53" i="25"/>
  <c r="AY67" i="25"/>
  <c r="AY46" i="25"/>
  <c r="AY43" i="25"/>
  <c r="AY39" i="25"/>
  <c r="AY35" i="25"/>
  <c r="AY63" i="25"/>
  <c r="AY62" i="25"/>
  <c r="AY28" i="25"/>
  <c r="AY25" i="25"/>
  <c r="AY21" i="25"/>
  <c r="AY17" i="25"/>
  <c r="AY13" i="25"/>
  <c r="AY9" i="25"/>
  <c r="AY49" i="25"/>
  <c r="AY66" i="25"/>
  <c r="AY42" i="25"/>
  <c r="AY38" i="25"/>
  <c r="AY34" i="25"/>
  <c r="AY33" i="25"/>
  <c r="AY61" i="25"/>
  <c r="AY27" i="25"/>
  <c r="AY24" i="25"/>
  <c r="AY20" i="25"/>
  <c r="AY16" i="25"/>
  <c r="AY12" i="25"/>
  <c r="AY45" i="20"/>
  <c r="AY37" i="20"/>
  <c r="AY59" i="20"/>
  <c r="AY25" i="20"/>
  <c r="AY54" i="20"/>
  <c r="AY49" i="20"/>
  <c r="AY10" i="20"/>
  <c r="AY42" i="20"/>
  <c r="AY35" i="20"/>
  <c r="AY28" i="20"/>
  <c r="AY22" i="20"/>
  <c r="AY52" i="20"/>
  <c r="AY14" i="20"/>
  <c r="AY41" i="20"/>
  <c r="AY34" i="20"/>
  <c r="AY58" i="20"/>
  <c r="AY21" i="20"/>
  <c r="AY51" i="20"/>
  <c r="AY13" i="20"/>
  <c r="AY44" i="20"/>
  <c r="AY40" i="20"/>
  <c r="AY60" i="20"/>
  <c r="AY33" i="20"/>
  <c r="AY30" i="20"/>
  <c r="AY27" i="20"/>
  <c r="AY24" i="20"/>
  <c r="AY20" i="20"/>
  <c r="AY53" i="20"/>
  <c r="AY18" i="20"/>
  <c r="AY16" i="20"/>
  <c r="AY12" i="20"/>
  <c r="AY9" i="20"/>
  <c r="AY47" i="20"/>
  <c r="AY43" i="20"/>
  <c r="AY39" i="20"/>
  <c r="AY36" i="20"/>
  <c r="AY32" i="20"/>
  <c r="AY29" i="20"/>
  <c r="AY26" i="20"/>
  <c r="AY23" i="20"/>
  <c r="AY56" i="20"/>
  <c r="AY19" i="20"/>
  <c r="AY50" i="20"/>
  <c r="AY15" i="20"/>
  <c r="BH9" i="11"/>
  <c r="BI9" i="11"/>
  <c r="BJ9" i="11"/>
  <c r="BK9" i="11"/>
  <c r="BL9" i="11"/>
  <c r="BM9" i="11"/>
  <c r="BN9" i="11"/>
  <c r="BO9" i="11"/>
  <c r="BP9" i="11"/>
  <c r="BQ9" i="11"/>
  <c r="BR9" i="11"/>
  <c r="BS9" i="11"/>
  <c r="BT9" i="11"/>
  <c r="BU9" i="11"/>
  <c r="BV9" i="11"/>
  <c r="BW9" i="11"/>
  <c r="BX9" i="11"/>
  <c r="BY9" i="11"/>
  <c r="BZ9" i="11"/>
  <c r="CA9" i="11"/>
  <c r="CB9" i="11"/>
  <c r="CC9" i="11"/>
  <c r="CD9" i="11"/>
  <c r="CE9" i="11"/>
  <c r="CF9" i="11"/>
  <c r="CG9" i="11"/>
  <c r="CH9" i="11"/>
  <c r="CI9" i="11"/>
  <c r="CJ9" i="11"/>
  <c r="CK9" i="11"/>
  <c r="CL9" i="11"/>
  <c r="CM9" i="11"/>
  <c r="CN9" i="11"/>
  <c r="CO9" i="11"/>
  <c r="CP9" i="11"/>
  <c r="CQ9" i="11"/>
  <c r="CR9" i="11"/>
  <c r="CS9" i="11"/>
  <c r="CT9" i="11"/>
  <c r="CU9" i="11"/>
  <c r="CV9" i="11"/>
  <c r="CW9" i="11"/>
  <c r="CX9" i="11"/>
  <c r="CY9" i="11"/>
  <c r="BG9" i="11"/>
  <c r="BB10" i="11"/>
  <c r="BC10" i="11"/>
  <c r="BD10" i="11"/>
  <c r="BE10" i="11"/>
  <c r="BF10" i="11"/>
  <c r="BB11" i="11"/>
  <c r="BC11" i="11"/>
  <c r="BD11" i="11"/>
  <c r="BE11" i="11"/>
  <c r="BF11" i="11"/>
  <c r="BB12" i="11"/>
  <c r="BC12" i="11"/>
  <c r="BD12" i="11"/>
  <c r="BE12" i="11"/>
  <c r="BF12" i="11"/>
  <c r="BB13" i="11"/>
  <c r="BC13" i="11"/>
  <c r="BD13" i="11"/>
  <c r="BE13" i="11"/>
  <c r="BF13" i="11"/>
  <c r="BB14" i="11"/>
  <c r="BC14" i="11"/>
  <c r="BD14" i="11"/>
  <c r="BE14" i="11"/>
  <c r="BF14" i="11"/>
  <c r="BB15" i="11"/>
  <c r="BC15" i="11"/>
  <c r="BD15" i="11"/>
  <c r="BE15" i="11"/>
  <c r="BF15" i="11"/>
  <c r="BB16" i="11"/>
  <c r="BC16" i="11"/>
  <c r="BD16" i="11"/>
  <c r="BE16" i="11"/>
  <c r="BF16" i="11"/>
  <c r="BB17" i="11"/>
  <c r="BC17" i="11"/>
  <c r="BD17" i="11"/>
  <c r="BE17" i="11"/>
  <c r="BF17" i="11"/>
  <c r="BB18" i="11"/>
  <c r="BC18" i="11"/>
  <c r="BD18" i="11"/>
  <c r="BE18" i="11"/>
  <c r="BF18" i="11"/>
  <c r="BB19" i="11"/>
  <c r="BC19" i="11"/>
  <c r="BD19" i="11"/>
  <c r="BE19" i="11"/>
  <c r="BF19" i="11"/>
  <c r="BB54" i="11"/>
  <c r="BC54" i="11"/>
  <c r="BD54" i="11"/>
  <c r="BE54" i="11"/>
  <c r="BF54" i="11"/>
  <c r="BB20" i="11"/>
  <c r="BC20" i="11"/>
  <c r="BD20" i="11"/>
  <c r="BE20" i="11"/>
  <c r="BF20" i="11"/>
  <c r="BB21" i="11"/>
  <c r="BC21" i="11"/>
  <c r="BD21" i="11"/>
  <c r="BE21" i="11"/>
  <c r="BF21" i="11"/>
  <c r="BB22" i="11"/>
  <c r="BC22" i="11"/>
  <c r="BD22" i="11"/>
  <c r="BE22" i="11"/>
  <c r="BF22" i="11"/>
  <c r="BB23" i="11"/>
  <c r="BC23" i="11"/>
  <c r="BD23" i="11"/>
  <c r="BE23" i="11"/>
  <c r="BF23" i="11"/>
  <c r="BB24" i="11"/>
  <c r="BC24" i="11"/>
  <c r="BD24" i="11"/>
  <c r="BE24" i="11"/>
  <c r="BF24" i="11"/>
  <c r="BB25" i="11"/>
  <c r="BC25" i="11"/>
  <c r="BD25" i="11"/>
  <c r="BE25" i="11"/>
  <c r="BF25" i="11"/>
  <c r="BB26" i="11"/>
  <c r="BC26" i="11"/>
  <c r="BD26" i="11"/>
  <c r="BE26" i="11"/>
  <c r="BF26" i="11"/>
  <c r="BB27" i="11"/>
  <c r="BC27" i="11"/>
  <c r="BD27" i="11"/>
  <c r="BE27" i="11"/>
  <c r="BF27" i="11"/>
  <c r="BB28" i="11"/>
  <c r="BC28" i="11"/>
  <c r="BD28" i="11"/>
  <c r="BE28" i="11"/>
  <c r="BF28" i="11"/>
  <c r="BB29" i="11"/>
  <c r="BC29" i="11"/>
  <c r="BD29" i="11"/>
  <c r="BE29" i="11"/>
  <c r="BF29" i="11"/>
  <c r="BB55" i="11"/>
  <c r="BC55" i="11"/>
  <c r="BD55" i="11"/>
  <c r="BE55" i="11"/>
  <c r="BF55" i="11"/>
  <c r="BB30" i="11"/>
  <c r="BC30" i="11"/>
  <c r="BD30" i="11"/>
  <c r="BE30" i="11"/>
  <c r="BF30" i="11"/>
  <c r="BB31" i="11"/>
  <c r="BC31" i="11"/>
  <c r="BD31" i="11"/>
  <c r="BE31" i="11"/>
  <c r="BF31" i="11"/>
  <c r="BB32" i="11"/>
  <c r="BC32" i="11"/>
  <c r="BD32" i="11"/>
  <c r="BE32" i="11"/>
  <c r="BF32" i="11"/>
  <c r="BB33" i="11"/>
  <c r="BC33" i="11"/>
  <c r="BD33" i="11"/>
  <c r="BE33" i="11"/>
  <c r="BF33" i="11"/>
  <c r="BB34" i="11"/>
  <c r="BC34" i="11"/>
  <c r="BD34" i="11"/>
  <c r="BE34" i="11"/>
  <c r="BF34" i="11"/>
  <c r="BB35" i="11"/>
  <c r="BC35" i="11"/>
  <c r="BD35" i="11"/>
  <c r="BE35" i="11"/>
  <c r="BF35" i="11"/>
  <c r="BB36" i="11"/>
  <c r="BC36" i="11"/>
  <c r="BD36" i="11"/>
  <c r="BE36" i="11"/>
  <c r="BF36" i="11"/>
  <c r="BB56" i="11"/>
  <c r="BC56" i="11"/>
  <c r="BD56" i="11"/>
  <c r="BE56" i="11"/>
  <c r="BF56" i="11"/>
  <c r="BB37" i="11"/>
  <c r="BC37" i="11"/>
  <c r="BD37" i="11"/>
  <c r="BE37" i="11"/>
  <c r="BF37" i="11"/>
  <c r="BB38" i="11"/>
  <c r="BC38" i="11"/>
  <c r="BD38" i="11"/>
  <c r="BE38" i="11"/>
  <c r="BF38" i="11"/>
  <c r="BB57" i="11"/>
  <c r="BC57" i="11"/>
  <c r="BD57" i="11"/>
  <c r="BE57" i="11"/>
  <c r="BF57" i="11"/>
  <c r="BB39" i="11"/>
  <c r="BC39" i="11"/>
  <c r="BD39" i="11"/>
  <c r="BE39" i="11"/>
  <c r="BF39" i="11"/>
  <c r="BB40" i="11"/>
  <c r="BC40" i="11"/>
  <c r="BD40" i="11"/>
  <c r="BE40" i="11"/>
  <c r="BF40" i="11"/>
  <c r="BB41" i="11"/>
  <c r="BC41" i="11"/>
  <c r="BD41" i="11"/>
  <c r="BE41" i="11"/>
  <c r="BF41" i="11"/>
  <c r="BB42" i="11"/>
  <c r="BC42" i="11"/>
  <c r="BD42" i="11"/>
  <c r="BE42" i="11"/>
  <c r="BF42" i="11"/>
  <c r="BB43" i="11"/>
  <c r="BC43" i="11"/>
  <c r="BD43" i="11"/>
  <c r="BE43" i="11"/>
  <c r="BF43" i="11"/>
  <c r="BB44" i="11"/>
  <c r="BC44" i="11"/>
  <c r="BD44" i="11"/>
  <c r="BE44" i="11"/>
  <c r="BF44" i="11"/>
  <c r="BB58" i="11"/>
  <c r="BC58" i="11"/>
  <c r="BD58" i="11"/>
  <c r="BE58" i="11"/>
  <c r="BF58" i="11"/>
  <c r="BB59" i="11"/>
  <c r="BC59" i="11"/>
  <c r="BD59" i="11"/>
  <c r="BE59" i="11"/>
  <c r="BF59" i="11"/>
  <c r="BB45" i="11"/>
  <c r="BC45" i="11"/>
  <c r="BD45" i="11"/>
  <c r="BE45" i="11"/>
  <c r="BF45" i="11"/>
  <c r="BB46" i="11"/>
  <c r="BC46" i="11"/>
  <c r="BD46" i="11"/>
  <c r="BE46" i="11"/>
  <c r="BF46" i="11"/>
  <c r="BB47" i="11"/>
  <c r="BC47" i="11"/>
  <c r="BD47" i="11"/>
  <c r="BE47" i="11"/>
  <c r="BF47" i="11"/>
  <c r="BB48" i="11"/>
  <c r="BC48" i="11"/>
  <c r="BD48" i="11"/>
  <c r="BE48" i="11"/>
  <c r="BF48" i="11"/>
  <c r="BB49" i="11"/>
  <c r="BC49" i="11"/>
  <c r="BD49" i="11"/>
  <c r="BE49" i="11"/>
  <c r="BF49" i="11"/>
  <c r="BB50" i="11"/>
  <c r="BC50" i="11"/>
  <c r="BD50" i="11"/>
  <c r="BE50" i="11"/>
  <c r="BF50" i="11"/>
  <c r="BB51" i="11"/>
  <c r="BC51" i="11"/>
  <c r="BD51" i="11"/>
  <c r="BE51" i="11"/>
  <c r="BF51" i="11"/>
  <c r="BB52" i="11"/>
  <c r="BC52" i="11"/>
  <c r="BD52" i="11"/>
  <c r="BE52" i="11"/>
  <c r="BF52" i="11"/>
  <c r="BB53" i="11"/>
  <c r="BC53" i="11"/>
  <c r="BD53" i="11"/>
  <c r="BE53" i="11"/>
  <c r="BF53" i="11"/>
  <c r="BB9" i="11"/>
  <c r="BC9" i="11"/>
  <c r="BD9" i="11"/>
  <c r="BE9" i="11"/>
  <c r="BF9" i="11"/>
  <c r="BG8" i="11"/>
  <c r="BH8" i="11"/>
  <c r="BI8" i="11"/>
  <c r="BJ8" i="11"/>
  <c r="BK8" i="11"/>
  <c r="BL8" i="11"/>
  <c r="BM8" i="11"/>
  <c r="BN8" i="11"/>
  <c r="BO8" i="11"/>
  <c r="BP8" i="11"/>
  <c r="BQ8" i="11"/>
  <c r="BR8" i="11"/>
  <c r="BS8" i="11"/>
  <c r="BT8" i="11"/>
  <c r="BU8" i="11"/>
  <c r="BV8" i="11"/>
  <c r="BW8" i="11"/>
  <c r="BX8" i="11"/>
  <c r="BY8" i="11"/>
  <c r="BZ8" i="11"/>
  <c r="CA8" i="11"/>
  <c r="CB8" i="11"/>
  <c r="CC8" i="11"/>
  <c r="CD8" i="11"/>
  <c r="CE8" i="11"/>
  <c r="CF8" i="11"/>
  <c r="CG8" i="11"/>
  <c r="CH8" i="11"/>
  <c r="CI8" i="11"/>
  <c r="CJ8" i="11"/>
  <c r="CK8" i="11"/>
  <c r="CL8" i="11"/>
  <c r="CM8" i="11"/>
  <c r="CN8" i="11"/>
  <c r="CO8" i="11"/>
  <c r="CP8" i="11"/>
  <c r="CQ8" i="11"/>
  <c r="CR8" i="11"/>
  <c r="CS8" i="11"/>
  <c r="CT8" i="11"/>
  <c r="CU8" i="11"/>
  <c r="CV8" i="11"/>
  <c r="CW8" i="11"/>
  <c r="CX8" i="11"/>
  <c r="BH7" i="11"/>
  <c r="BI7" i="11"/>
  <c r="BJ7" i="11"/>
  <c r="BK7" i="11"/>
  <c r="BL7" i="11"/>
  <c r="BM7" i="11"/>
  <c r="BN7" i="11"/>
  <c r="BO7" i="11"/>
  <c r="BP7" i="11"/>
  <c r="BQ7" i="11"/>
  <c r="BR7" i="11"/>
  <c r="BS7" i="11"/>
  <c r="BT7" i="11"/>
  <c r="BU7" i="11"/>
  <c r="BV7" i="11"/>
  <c r="BW7" i="11"/>
  <c r="BX7" i="11"/>
  <c r="BY7" i="11"/>
  <c r="BZ7" i="11"/>
  <c r="CA7" i="11"/>
  <c r="CB7" i="11"/>
  <c r="CC7" i="11"/>
  <c r="CD7" i="11"/>
  <c r="CE7" i="11"/>
  <c r="CF7" i="11"/>
  <c r="CG7" i="11"/>
  <c r="CH7" i="11"/>
  <c r="CI7" i="11"/>
  <c r="CJ7" i="11"/>
  <c r="CK7" i="11"/>
  <c r="CL7" i="11"/>
  <c r="CM7" i="11"/>
  <c r="CN7" i="11"/>
  <c r="CO7" i="11"/>
  <c r="CP7" i="11"/>
  <c r="CQ7" i="11"/>
  <c r="CR7" i="11"/>
  <c r="CS7" i="11"/>
  <c r="CT7" i="11"/>
  <c r="CU7" i="11"/>
  <c r="CV7" i="11"/>
  <c r="CX7" i="11"/>
  <c r="CY7" i="11"/>
  <c r="CY8" i="11"/>
  <c r="BG7" i="11"/>
  <c r="BB9" i="4"/>
  <c r="BC9" i="4"/>
  <c r="BD9" i="4"/>
  <c r="BE9" i="4"/>
  <c r="BF9" i="4"/>
  <c r="BG9" i="4"/>
  <c r="BH9" i="4"/>
  <c r="BI9" i="4"/>
  <c r="BJ9" i="4"/>
  <c r="BK9" i="4"/>
  <c r="BL9" i="4"/>
  <c r="BM9" i="4"/>
  <c r="BN9" i="4"/>
  <c r="BO9" i="4"/>
  <c r="BP9" i="4"/>
  <c r="BQ9" i="4"/>
  <c r="BR9" i="4"/>
  <c r="BS9" i="4"/>
  <c r="BT9" i="4"/>
  <c r="BU9" i="4"/>
  <c r="BV9" i="4"/>
  <c r="BW9" i="4"/>
  <c r="BX9" i="4"/>
  <c r="BY9" i="4"/>
  <c r="BZ9" i="4"/>
  <c r="CA9" i="4"/>
  <c r="CB9" i="4"/>
  <c r="CC9" i="4"/>
  <c r="CD9" i="4"/>
  <c r="CE9" i="4"/>
  <c r="CF9" i="4"/>
  <c r="CG9" i="4"/>
  <c r="CH9" i="4"/>
  <c r="CI9" i="4"/>
  <c r="CJ9" i="4"/>
  <c r="CK9" i="4"/>
  <c r="CL9" i="4"/>
  <c r="CM9" i="4"/>
  <c r="CN9" i="4"/>
  <c r="CO9" i="4"/>
  <c r="CP9" i="4"/>
  <c r="CQ9" i="4"/>
  <c r="CR9" i="4"/>
  <c r="CS9" i="4"/>
  <c r="CT9" i="4"/>
  <c r="CU9" i="4"/>
  <c r="CV9" i="4"/>
  <c r="CW9" i="4"/>
  <c r="CX9" i="4"/>
  <c r="CY9"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CV7" i="4"/>
  <c r="CU7" i="4"/>
  <c r="CT7" i="4"/>
  <c r="CS7" i="4"/>
  <c r="CR7" i="4"/>
  <c r="CQ7" i="4"/>
  <c r="CP7" i="4"/>
  <c r="CO7" i="4"/>
  <c r="CN7" i="4"/>
  <c r="CM7" i="4"/>
  <c r="CL7" i="4"/>
  <c r="CK7" i="4"/>
  <c r="CJ7" i="4"/>
  <c r="CI7" i="4"/>
  <c r="CH7" i="4"/>
  <c r="CG7" i="4"/>
  <c r="CF7" i="4"/>
  <c r="CE7" i="4"/>
  <c r="CD7" i="4"/>
  <c r="CC7" i="4"/>
  <c r="CB7" i="4"/>
  <c r="CA7" i="4"/>
  <c r="BZ7" i="4"/>
  <c r="BY7" i="4"/>
  <c r="BX7" i="4"/>
  <c r="BW7" i="4"/>
  <c r="BV7" i="4"/>
  <c r="BU7" i="4"/>
  <c r="BT7" i="4"/>
  <c r="BS7" i="4"/>
  <c r="BR7" i="4"/>
  <c r="BQ7" i="4"/>
  <c r="BP7" i="4"/>
  <c r="BO7" i="4"/>
  <c r="BN7" i="4"/>
  <c r="BM7" i="4"/>
  <c r="BL7" i="4"/>
  <c r="BK7" i="4"/>
  <c r="BJ7" i="4"/>
  <c r="BI7" i="4"/>
  <c r="BH7" i="4"/>
  <c r="BG7" i="4"/>
  <c r="CY6" i="4"/>
  <c r="CX6" i="4"/>
  <c r="CW6" i="4"/>
  <c r="CV6" i="4"/>
  <c r="CU6" i="4"/>
  <c r="CT6" i="4"/>
  <c r="CS6" i="4"/>
  <c r="CR6" i="4"/>
  <c r="CQ6" i="4"/>
  <c r="CP6" i="4"/>
  <c r="CO6" i="4"/>
  <c r="CN6" i="4"/>
  <c r="CM6" i="4"/>
  <c r="CL6" i="4"/>
  <c r="CK6" i="4"/>
  <c r="CJ6" i="4"/>
  <c r="CI6" i="4"/>
  <c r="CH6" i="4"/>
  <c r="CG6" i="4"/>
  <c r="CF6" i="4"/>
  <c r="CE6" i="4"/>
  <c r="CD6" i="4"/>
  <c r="CC6" i="4"/>
  <c r="CB6" i="4"/>
  <c r="CA6" i="4"/>
  <c r="BZ6" i="4"/>
  <c r="BY6" i="4"/>
  <c r="BX6" i="4"/>
  <c r="BW6" i="4"/>
  <c r="BV6" i="4"/>
  <c r="BU6" i="4"/>
  <c r="BT6" i="4"/>
  <c r="BS6" i="4"/>
  <c r="BR6" i="4"/>
  <c r="BQ6" i="4"/>
  <c r="BP6" i="4"/>
  <c r="BO6" i="4"/>
  <c r="BN6" i="4"/>
  <c r="BM6" i="4"/>
  <c r="BL6" i="4"/>
  <c r="BK6" i="4"/>
  <c r="BJ6" i="4"/>
  <c r="BI6" i="4"/>
  <c r="BH6" i="4"/>
  <c r="BG6" i="4"/>
  <c r="BB6" i="4"/>
  <c r="BH8" i="18"/>
  <c r="BI8" i="18"/>
  <c r="BJ8" i="18"/>
  <c r="BK8" i="18"/>
  <c r="BL8" i="18"/>
  <c r="BM8" i="18"/>
  <c r="BN8" i="18"/>
  <c r="BO8" i="18"/>
  <c r="BP8" i="18"/>
  <c r="BQ8" i="18"/>
  <c r="BR8" i="18"/>
  <c r="BS8" i="18"/>
  <c r="BT8" i="18"/>
  <c r="BU8" i="18"/>
  <c r="BV8" i="18"/>
  <c r="BW8" i="18"/>
  <c r="BX8" i="18"/>
  <c r="BY8" i="18"/>
  <c r="BZ8" i="18"/>
  <c r="CA8" i="18"/>
  <c r="CB8" i="18"/>
  <c r="CC8" i="18"/>
  <c r="CD8" i="18"/>
  <c r="CE8" i="18"/>
  <c r="CF8" i="18"/>
  <c r="CG8" i="18"/>
  <c r="CH8" i="18"/>
  <c r="CI8" i="18"/>
  <c r="CJ8" i="18"/>
  <c r="CK8" i="18"/>
  <c r="CL8" i="18"/>
  <c r="CM8" i="18"/>
  <c r="CN8" i="18"/>
  <c r="CO8" i="18"/>
  <c r="CP8" i="18"/>
  <c r="CQ8" i="18"/>
  <c r="CR8" i="18"/>
  <c r="CS8" i="18"/>
  <c r="CT8" i="18"/>
  <c r="CU8" i="18"/>
  <c r="CV8" i="18"/>
  <c r="CW8" i="18"/>
  <c r="CX8" i="18"/>
  <c r="CY8" i="18"/>
  <c r="BG8" i="18"/>
  <c r="BB9" i="18"/>
  <c r="BC9" i="18"/>
  <c r="BD9" i="18"/>
  <c r="BE9" i="18"/>
  <c r="BF9" i="18"/>
  <c r="BB10" i="18"/>
  <c r="BC10" i="18"/>
  <c r="BD10" i="18"/>
  <c r="BE10" i="18"/>
  <c r="BF10" i="18"/>
  <c r="BB11" i="18"/>
  <c r="BC11" i="18"/>
  <c r="BD11" i="18"/>
  <c r="BE11" i="18"/>
  <c r="BF11" i="18"/>
  <c r="BB12" i="18"/>
  <c r="BC12" i="18"/>
  <c r="BD12" i="18"/>
  <c r="BE12" i="18"/>
  <c r="BF12" i="18"/>
  <c r="BB13" i="18"/>
  <c r="BC13" i="18"/>
  <c r="BD13" i="18"/>
  <c r="BE13" i="18"/>
  <c r="BF13" i="18"/>
  <c r="BB14" i="18"/>
  <c r="BC14" i="18"/>
  <c r="BD14" i="18"/>
  <c r="BE14" i="18"/>
  <c r="BF14" i="18"/>
  <c r="BB55" i="18"/>
  <c r="BC55" i="18"/>
  <c r="BD55" i="18"/>
  <c r="BE55" i="18"/>
  <c r="BF55" i="18"/>
  <c r="BB15" i="18"/>
  <c r="BC15" i="18"/>
  <c r="BD15" i="18"/>
  <c r="BE15" i="18"/>
  <c r="BF15" i="18"/>
  <c r="BB16" i="18"/>
  <c r="BC16" i="18"/>
  <c r="BD16" i="18"/>
  <c r="BE16" i="18"/>
  <c r="BF16" i="18"/>
  <c r="BB17" i="18"/>
  <c r="BC17" i="18"/>
  <c r="BD17" i="18"/>
  <c r="BE17" i="18"/>
  <c r="BF17" i="18"/>
  <c r="BB18" i="18"/>
  <c r="BC18" i="18"/>
  <c r="BD18" i="18"/>
  <c r="BE18" i="18"/>
  <c r="BF18" i="18"/>
  <c r="BB19" i="18"/>
  <c r="BC19" i="18"/>
  <c r="BD19" i="18"/>
  <c r="BE19" i="18"/>
  <c r="BF19" i="18"/>
  <c r="BB20" i="18"/>
  <c r="BC20" i="18"/>
  <c r="BD20" i="18"/>
  <c r="BE20" i="18"/>
  <c r="BF20" i="18"/>
  <c r="BB21" i="18"/>
  <c r="BC21" i="18"/>
  <c r="BD21" i="18"/>
  <c r="BE21" i="18"/>
  <c r="BF21" i="18"/>
  <c r="BB22" i="18"/>
  <c r="BC22" i="18"/>
  <c r="BD22" i="18"/>
  <c r="BE22" i="18"/>
  <c r="BF22" i="18"/>
  <c r="BB56" i="18"/>
  <c r="BC56" i="18"/>
  <c r="BD56" i="18"/>
  <c r="BE56" i="18"/>
  <c r="BF56" i="18"/>
  <c r="BB23" i="18"/>
  <c r="BC23" i="18"/>
  <c r="BD23" i="18"/>
  <c r="BE23" i="18"/>
  <c r="BF23" i="18"/>
  <c r="BB24" i="18"/>
  <c r="BC24" i="18"/>
  <c r="BD24" i="18"/>
  <c r="BE24" i="18"/>
  <c r="BF24" i="18"/>
  <c r="BB57" i="18"/>
  <c r="BC57" i="18"/>
  <c r="BD57" i="18"/>
  <c r="BE57" i="18"/>
  <c r="BF57" i="18"/>
  <c r="BB25" i="18"/>
  <c r="BC25" i="18"/>
  <c r="BD25" i="18"/>
  <c r="BE25" i="18"/>
  <c r="BF25" i="18"/>
  <c r="BB26" i="18"/>
  <c r="BC26" i="18"/>
  <c r="BD26" i="18"/>
  <c r="BE26" i="18"/>
  <c r="BF26" i="18"/>
  <c r="BB27" i="18"/>
  <c r="BC27" i="18"/>
  <c r="BD27" i="18"/>
  <c r="BE27" i="18"/>
  <c r="BF27" i="18"/>
  <c r="BB28" i="18"/>
  <c r="BC28" i="18"/>
  <c r="BD28" i="18"/>
  <c r="BE28" i="18"/>
  <c r="BF28" i="18"/>
  <c r="BB58" i="18"/>
  <c r="BC58" i="18"/>
  <c r="BD58" i="18"/>
  <c r="BE58" i="18"/>
  <c r="BF58" i="18"/>
  <c r="BB59" i="18"/>
  <c r="BC59" i="18"/>
  <c r="BD59" i="18"/>
  <c r="BE59" i="18"/>
  <c r="BF59" i="18"/>
  <c r="BB29" i="18"/>
  <c r="BC29" i="18"/>
  <c r="BD29" i="18"/>
  <c r="BE29" i="18"/>
  <c r="BF29" i="18"/>
  <c r="BB60" i="18"/>
  <c r="BC60" i="18"/>
  <c r="BD60" i="18"/>
  <c r="BE60" i="18"/>
  <c r="BF60" i="18"/>
  <c r="BB30" i="18"/>
  <c r="BC30" i="18"/>
  <c r="BD30" i="18"/>
  <c r="BE30" i="18"/>
  <c r="BF30" i="18"/>
  <c r="BB31" i="18"/>
  <c r="BC31" i="18"/>
  <c r="BD31" i="18"/>
  <c r="BE31" i="18"/>
  <c r="BF31" i="18"/>
  <c r="BB32" i="18"/>
  <c r="BC32" i="18"/>
  <c r="BD32" i="18"/>
  <c r="BE32" i="18"/>
  <c r="BF32" i="18"/>
  <c r="BB61" i="18"/>
  <c r="BC61" i="18"/>
  <c r="BD61" i="18"/>
  <c r="BE61" i="18"/>
  <c r="BF61" i="18"/>
  <c r="BB62" i="18"/>
  <c r="BC62" i="18"/>
  <c r="BD62" i="18"/>
  <c r="BE62" i="18"/>
  <c r="BF62" i="18"/>
  <c r="BB33" i="18"/>
  <c r="BC33" i="18"/>
  <c r="BD33" i="18"/>
  <c r="BE33" i="18"/>
  <c r="BF33" i="18"/>
  <c r="BB34" i="18"/>
  <c r="BC34" i="18"/>
  <c r="BD34" i="18"/>
  <c r="BE34" i="18"/>
  <c r="BF34" i="18"/>
  <c r="BB35" i="18"/>
  <c r="BC35" i="18"/>
  <c r="BD35" i="18"/>
  <c r="BE35" i="18"/>
  <c r="BF35" i="18"/>
  <c r="BB63" i="18"/>
  <c r="BC63" i="18"/>
  <c r="BD63" i="18"/>
  <c r="BE63" i="18"/>
  <c r="BF63" i="18"/>
  <c r="BB36" i="18"/>
  <c r="BC36" i="18"/>
  <c r="BD36" i="18"/>
  <c r="BE36" i="18"/>
  <c r="BF36" i="18"/>
  <c r="BB37" i="18"/>
  <c r="BC37" i="18"/>
  <c r="BD37" i="18"/>
  <c r="BE37" i="18"/>
  <c r="BF37" i="18"/>
  <c r="BB64" i="18"/>
  <c r="BC64" i="18"/>
  <c r="BD64" i="18"/>
  <c r="BE64" i="18"/>
  <c r="BF64" i="18"/>
  <c r="BB38" i="18"/>
  <c r="BC38" i="18"/>
  <c r="BD38" i="18"/>
  <c r="BE38" i="18"/>
  <c r="BF38" i="18"/>
  <c r="BB39" i="18"/>
  <c r="BC39" i="18"/>
  <c r="BD39" i="18"/>
  <c r="BE39" i="18"/>
  <c r="BF39" i="18"/>
  <c r="BB65" i="18"/>
  <c r="BC65" i="18"/>
  <c r="BD65" i="18"/>
  <c r="BE65" i="18"/>
  <c r="BF65" i="18"/>
  <c r="BB66" i="18"/>
  <c r="BC66" i="18"/>
  <c r="BD66" i="18"/>
  <c r="BE66" i="18"/>
  <c r="BF66" i="18"/>
  <c r="BB67" i="18"/>
  <c r="BC67" i="18"/>
  <c r="BD67" i="18"/>
  <c r="BE67" i="18"/>
  <c r="BF67" i="18"/>
  <c r="BB40" i="18"/>
  <c r="BC40" i="18"/>
  <c r="BD40" i="18"/>
  <c r="BE40" i="18"/>
  <c r="BF40" i="18"/>
  <c r="BB41" i="18"/>
  <c r="BC41" i="18"/>
  <c r="BD41" i="18"/>
  <c r="BE41" i="18"/>
  <c r="BF41" i="18"/>
  <c r="BB42" i="18"/>
  <c r="BC42" i="18"/>
  <c r="BD42" i="18"/>
  <c r="BE42" i="18"/>
  <c r="BF42" i="18"/>
  <c r="BB43" i="18"/>
  <c r="BC43" i="18"/>
  <c r="BD43" i="18"/>
  <c r="BE43" i="18"/>
  <c r="BF43" i="18"/>
  <c r="BB44" i="18"/>
  <c r="BC44" i="18"/>
  <c r="BD44" i="18"/>
  <c r="BE44" i="18"/>
  <c r="BF44" i="18"/>
  <c r="BB45" i="18"/>
  <c r="BC45" i="18"/>
  <c r="BD45" i="18"/>
  <c r="BE45" i="18"/>
  <c r="BF45" i="18"/>
  <c r="BB46" i="18"/>
  <c r="BC46" i="18"/>
  <c r="BD46" i="18"/>
  <c r="BE46" i="18"/>
  <c r="BF46" i="18"/>
  <c r="BB47" i="18"/>
  <c r="BC47" i="18"/>
  <c r="BD47" i="18"/>
  <c r="BE47" i="18"/>
  <c r="BF47" i="18"/>
  <c r="BB48" i="18"/>
  <c r="BC48" i="18"/>
  <c r="BD48" i="18"/>
  <c r="BE48" i="18"/>
  <c r="BF48" i="18"/>
  <c r="BB68" i="18"/>
  <c r="BC68" i="18"/>
  <c r="BD68" i="18"/>
  <c r="BE68" i="18"/>
  <c r="BF68" i="18"/>
  <c r="BB69" i="18"/>
  <c r="BC69" i="18"/>
  <c r="BD69" i="18"/>
  <c r="BE69" i="18"/>
  <c r="BF69" i="18"/>
  <c r="BB49" i="18"/>
  <c r="BC49" i="18"/>
  <c r="BD49" i="18"/>
  <c r="BE49" i="18"/>
  <c r="BF49" i="18"/>
  <c r="BB50" i="18"/>
  <c r="BC50" i="18"/>
  <c r="BD50" i="18"/>
  <c r="BE50" i="18"/>
  <c r="BF50" i="18"/>
  <c r="BB51" i="18"/>
  <c r="BC51" i="18"/>
  <c r="BD51" i="18"/>
  <c r="BE51" i="18"/>
  <c r="BF51" i="18"/>
  <c r="BB52" i="18"/>
  <c r="BC52" i="18"/>
  <c r="BD52" i="18"/>
  <c r="BE52" i="18"/>
  <c r="BF52" i="18"/>
  <c r="BB70" i="18"/>
  <c r="BC70" i="18"/>
  <c r="BD70" i="18"/>
  <c r="BE70" i="18"/>
  <c r="BF70" i="18"/>
  <c r="BB53" i="18"/>
  <c r="BC53" i="18"/>
  <c r="BD53" i="18"/>
  <c r="BE53" i="18"/>
  <c r="BF53" i="18"/>
  <c r="BB54" i="18"/>
  <c r="BC54" i="18"/>
  <c r="BD54" i="18"/>
  <c r="BE54" i="18"/>
  <c r="BF54" i="18"/>
  <c r="BB8" i="18"/>
  <c r="BC8" i="18"/>
  <c r="BD8" i="18"/>
  <c r="BE8" i="18"/>
  <c r="BF8" i="18"/>
  <c r="BH6" i="18"/>
  <c r="BI6" i="18"/>
  <c r="BJ6" i="18"/>
  <c r="BK6" i="18"/>
  <c r="BL6" i="18"/>
  <c r="BM6" i="18"/>
  <c r="BN6" i="18"/>
  <c r="BO6" i="18"/>
  <c r="BP6" i="18"/>
  <c r="BQ6" i="18"/>
  <c r="BR6" i="18"/>
  <c r="BS6" i="18"/>
  <c r="BT6" i="18"/>
  <c r="BU6" i="18"/>
  <c r="BV6" i="18"/>
  <c r="BW6" i="18"/>
  <c r="BX6" i="18"/>
  <c r="BY6" i="18"/>
  <c r="BZ6" i="18"/>
  <c r="CA6" i="18"/>
  <c r="CB6" i="18"/>
  <c r="CC6" i="18"/>
  <c r="CD6" i="18"/>
  <c r="CE6" i="18"/>
  <c r="CF6" i="18"/>
  <c r="CG6" i="18"/>
  <c r="CH6" i="18"/>
  <c r="CI6" i="18"/>
  <c r="CJ6" i="18"/>
  <c r="CK6" i="18"/>
  <c r="CL6" i="18"/>
  <c r="CM6" i="18"/>
  <c r="CN6" i="18"/>
  <c r="CO6" i="18"/>
  <c r="CP6" i="18"/>
  <c r="CQ6" i="18"/>
  <c r="CR6" i="18"/>
  <c r="CS6" i="18"/>
  <c r="CT6" i="18"/>
  <c r="CU6" i="18"/>
  <c r="CV6" i="18"/>
  <c r="CW6" i="18"/>
  <c r="CX6" i="18"/>
  <c r="CY6" i="18"/>
  <c r="BH7" i="18"/>
  <c r="BI7" i="18"/>
  <c r="BJ7" i="18"/>
  <c r="BK7" i="18"/>
  <c r="BL7" i="18"/>
  <c r="BM7" i="18"/>
  <c r="BN7" i="18"/>
  <c r="BO7" i="18"/>
  <c r="BP7" i="18"/>
  <c r="BQ7" i="18"/>
  <c r="BR7" i="18"/>
  <c r="BS7" i="18"/>
  <c r="BT7" i="18"/>
  <c r="BU7" i="18"/>
  <c r="BV7" i="18"/>
  <c r="BW7" i="18"/>
  <c r="BX7" i="18"/>
  <c r="BY7" i="18"/>
  <c r="BZ7" i="18"/>
  <c r="CA7" i="18"/>
  <c r="CB7" i="18"/>
  <c r="CC7" i="18"/>
  <c r="CD7" i="18"/>
  <c r="CE7" i="18"/>
  <c r="CF7" i="18"/>
  <c r="CG7" i="18"/>
  <c r="CH7" i="18"/>
  <c r="CI7" i="18"/>
  <c r="CJ7" i="18"/>
  <c r="CK7" i="18"/>
  <c r="CL7" i="18"/>
  <c r="CM7" i="18"/>
  <c r="CN7" i="18"/>
  <c r="CO7" i="18"/>
  <c r="CP7" i="18"/>
  <c r="CQ7" i="18"/>
  <c r="CR7" i="18"/>
  <c r="CS7" i="18"/>
  <c r="CT7" i="18"/>
  <c r="CU7" i="18"/>
  <c r="CV7" i="18"/>
  <c r="CW7" i="18"/>
  <c r="CX7" i="18"/>
  <c r="CY7" i="18"/>
  <c r="BG7" i="18"/>
  <c r="BG6" i="18"/>
  <c r="BB6" i="18"/>
  <c r="AY9" i="4"/>
  <c r="AZ7" i="17"/>
  <c r="AZ54" i="17" s="1"/>
  <c r="AY10" i="23"/>
  <c r="AY14" i="23"/>
  <c r="AY18" i="23"/>
  <c r="AY20" i="23"/>
  <c r="AY24" i="23"/>
  <c r="AY28" i="23"/>
  <c r="AY31" i="23"/>
  <c r="AY57" i="23"/>
  <c r="AY36" i="23"/>
  <c r="AY40" i="23"/>
  <c r="AY60" i="23"/>
  <c r="AY45" i="23"/>
  <c r="AY47" i="23"/>
  <c r="AY51" i="23"/>
  <c r="AY8" i="23"/>
  <c r="AY43" i="23"/>
  <c r="AY49" i="23"/>
  <c r="AY13" i="23"/>
  <c r="AY19" i="23"/>
  <c r="AY27" i="23"/>
  <c r="AY56" i="23"/>
  <c r="AY39" i="23"/>
  <c r="AY44" i="23"/>
  <c r="AY50" i="23"/>
  <c r="AY11" i="23"/>
  <c r="AY15" i="23"/>
  <c r="AY53" i="23"/>
  <c r="AY21" i="23"/>
  <c r="AY25" i="23"/>
  <c r="AY29" i="23"/>
  <c r="AY32" i="23"/>
  <c r="AY58" i="23"/>
  <c r="AY37" i="23"/>
  <c r="AY41" i="23"/>
  <c r="AY61" i="23"/>
  <c r="AY62" i="23"/>
  <c r="AY48" i="23"/>
  <c r="AY64" i="23"/>
  <c r="AY12" i="23"/>
  <c r="AY16" i="23"/>
  <c r="AY54" i="23"/>
  <c r="AY22" i="23"/>
  <c r="AY26" i="23"/>
  <c r="AY30" i="23"/>
  <c r="AY33" i="23"/>
  <c r="AY34" i="23"/>
  <c r="AY38" i="23"/>
  <c r="AY59" i="23"/>
  <c r="AY63" i="23"/>
  <c r="AY65" i="23"/>
  <c r="AY9" i="23"/>
  <c r="AY17" i="23"/>
  <c r="AY23" i="23"/>
  <c r="AY55" i="23"/>
  <c r="AY35" i="23"/>
  <c r="AY42" i="23"/>
  <c r="AY46" i="23"/>
  <c r="AY52" i="23"/>
  <c r="CZ65" i="18"/>
  <c r="DA65" i="18" s="1"/>
  <c r="AZ22" i="17"/>
  <c r="AZ8" i="17"/>
  <c r="AZ38" i="17"/>
  <c r="AZ14" i="17"/>
  <c r="AZ26" i="17"/>
  <c r="AZ34" i="17"/>
  <c r="AZ58" i="17"/>
  <c r="CZ66" i="18"/>
  <c r="DA66" i="18" s="1"/>
  <c r="AZ37" i="17"/>
  <c r="AZ45" i="17"/>
  <c r="AZ69" i="17"/>
  <c r="CZ58" i="18"/>
  <c r="DA58" i="18" s="1"/>
  <c r="AZ25" i="17"/>
  <c r="AZ33" i="17"/>
  <c r="AZ57" i="17"/>
  <c r="AZ11" i="17"/>
  <c r="AZ27" i="17"/>
  <c r="AZ31" i="17"/>
  <c r="AZ43" i="17"/>
  <c r="AZ59" i="17"/>
  <c r="AZ63" i="17"/>
  <c r="AZ16" i="17"/>
  <c r="AZ32" i="17"/>
  <c r="AZ36" i="17"/>
  <c r="AZ48" i="17"/>
  <c r="AZ64" i="17"/>
  <c r="AZ68" i="17"/>
  <c r="AZ9" i="6"/>
  <c r="AZ12" i="6"/>
  <c r="AZ27" i="6"/>
  <c r="AZ19" i="6"/>
  <c r="AZ29" i="6"/>
  <c r="AZ31" i="6"/>
  <c r="AZ25" i="6"/>
  <c r="AZ10" i="6"/>
  <c r="AZ13" i="6"/>
  <c r="AZ16" i="6"/>
  <c r="AZ20" i="6"/>
  <c r="AZ22" i="6"/>
  <c r="AZ32" i="6"/>
  <c r="AZ34" i="6"/>
  <c r="AZ11" i="6"/>
  <c r="AZ14" i="6"/>
  <c r="AZ17" i="6"/>
  <c r="AZ21" i="6"/>
  <c r="AZ30" i="6"/>
  <c r="AZ33" i="6"/>
  <c r="AZ8" i="6"/>
  <c r="AZ26" i="6"/>
  <c r="AZ15" i="6"/>
  <c r="AZ18" i="6"/>
  <c r="AZ28" i="6"/>
  <c r="AZ23" i="6"/>
  <c r="AZ24" i="6"/>
  <c r="AX28" i="13"/>
  <c r="AX29" i="13"/>
  <c r="AX20" i="13"/>
  <c r="AX23" i="13"/>
  <c r="AX15" i="13"/>
  <c r="AX33" i="13"/>
  <c r="AX12" i="13"/>
  <c r="AX31" i="13"/>
  <c r="AX24" i="13"/>
  <c r="AX26" i="13"/>
  <c r="AX32" i="13"/>
  <c r="AX18" i="13"/>
  <c r="AX13" i="13"/>
  <c r="AX19" i="13"/>
  <c r="CW30" i="10"/>
  <c r="CV30" i="10"/>
  <c r="CU30" i="10"/>
  <c r="CT30" i="10"/>
  <c r="CS30" i="10"/>
  <c r="CR30" i="10"/>
  <c r="CQ30" i="10"/>
  <c r="CP30" i="10"/>
  <c r="CO30" i="10"/>
  <c r="CN30" i="10"/>
  <c r="CM30" i="10"/>
  <c r="CL30" i="10"/>
  <c r="CK30" i="10"/>
  <c r="CJ30" i="10"/>
  <c r="CI30" i="10"/>
  <c r="CH30" i="10"/>
  <c r="CG30" i="10"/>
  <c r="CF30" i="10"/>
  <c r="CE30" i="10"/>
  <c r="CD30" i="10"/>
  <c r="CC30" i="10"/>
  <c r="CB30" i="10"/>
  <c r="CA30" i="10"/>
  <c r="BZ30" i="10"/>
  <c r="BY30" i="10"/>
  <c r="BX30" i="10"/>
  <c r="BW30" i="10"/>
  <c r="BV30" i="10"/>
  <c r="BU30" i="10"/>
  <c r="BT30" i="10"/>
  <c r="BS30" i="10"/>
  <c r="BR30" i="10"/>
  <c r="BQ30" i="10"/>
  <c r="BP30" i="10"/>
  <c r="BO30" i="10"/>
  <c r="BN30" i="10"/>
  <c r="BM30" i="10"/>
  <c r="BL30" i="10"/>
  <c r="BK30" i="10"/>
  <c r="BJ30" i="10"/>
  <c r="BI30" i="10"/>
  <c r="BH30" i="10"/>
  <c r="BG30" i="10"/>
  <c r="BF30" i="10"/>
  <c r="CW29" i="10"/>
  <c r="CV29" i="10"/>
  <c r="CU29" i="10"/>
  <c r="CT29" i="10"/>
  <c r="CS29" i="10"/>
  <c r="CR29" i="10"/>
  <c r="CQ29" i="10"/>
  <c r="CP29" i="10"/>
  <c r="CO29" i="10"/>
  <c r="CN29" i="10"/>
  <c r="CM29" i="10"/>
  <c r="CL29" i="10"/>
  <c r="CK29" i="10"/>
  <c r="CJ29" i="10"/>
  <c r="CI29" i="10"/>
  <c r="CH29" i="10"/>
  <c r="CG29" i="10"/>
  <c r="CF29" i="10"/>
  <c r="CE29" i="10"/>
  <c r="CD29" i="10"/>
  <c r="CC29" i="10"/>
  <c r="CB29" i="10"/>
  <c r="CA29" i="10"/>
  <c r="BZ29" i="10"/>
  <c r="BY29" i="10"/>
  <c r="BX29" i="10"/>
  <c r="BW29" i="10"/>
  <c r="BV29" i="10"/>
  <c r="BU29" i="10"/>
  <c r="BT29" i="10"/>
  <c r="BS29" i="10"/>
  <c r="BR29" i="10"/>
  <c r="BQ29" i="10"/>
  <c r="BP29" i="10"/>
  <c r="BO29" i="10"/>
  <c r="BN29" i="10"/>
  <c r="BM29" i="10"/>
  <c r="BL29" i="10"/>
  <c r="BK29" i="10"/>
  <c r="BJ29" i="10"/>
  <c r="BI29" i="10"/>
  <c r="BH29" i="10"/>
  <c r="BG29" i="10"/>
  <c r="BF29" i="10"/>
  <c r="CW23" i="10"/>
  <c r="CV23" i="10"/>
  <c r="CU23" i="10"/>
  <c r="CT23" i="10"/>
  <c r="CS23" i="10"/>
  <c r="CR23" i="10"/>
  <c r="CQ23" i="10"/>
  <c r="CP23" i="10"/>
  <c r="CO23" i="10"/>
  <c r="CN23" i="10"/>
  <c r="CM23" i="10"/>
  <c r="CL23" i="10"/>
  <c r="CK23" i="10"/>
  <c r="CJ23" i="10"/>
  <c r="CI23" i="10"/>
  <c r="CH23" i="10"/>
  <c r="CG23" i="10"/>
  <c r="CF23" i="10"/>
  <c r="CE23" i="10"/>
  <c r="CD23" i="10"/>
  <c r="CC23" i="10"/>
  <c r="CB23" i="10"/>
  <c r="CA23" i="10"/>
  <c r="BZ23" i="10"/>
  <c r="BY23" i="10"/>
  <c r="BX23" i="10"/>
  <c r="BW23" i="10"/>
  <c r="BV23" i="10"/>
  <c r="BU23" i="10"/>
  <c r="BT23" i="10"/>
  <c r="BS23" i="10"/>
  <c r="BR23" i="10"/>
  <c r="BQ23" i="10"/>
  <c r="BP23" i="10"/>
  <c r="BO23" i="10"/>
  <c r="BN23" i="10"/>
  <c r="BM23" i="10"/>
  <c r="BL23" i="10"/>
  <c r="BK23" i="10"/>
  <c r="BJ23" i="10"/>
  <c r="BI23" i="10"/>
  <c r="BH23" i="10"/>
  <c r="BG23" i="10"/>
  <c r="BF23" i="10"/>
  <c r="CW22" i="10"/>
  <c r="CV22" i="10"/>
  <c r="CU22" i="10"/>
  <c r="CT22" i="10"/>
  <c r="CS22" i="10"/>
  <c r="CR22" i="10"/>
  <c r="CQ22" i="10"/>
  <c r="CP22" i="10"/>
  <c r="CO22" i="10"/>
  <c r="CN22" i="10"/>
  <c r="CM22" i="10"/>
  <c r="CL22" i="10"/>
  <c r="CK22" i="10"/>
  <c r="CJ22" i="10"/>
  <c r="CI22" i="10"/>
  <c r="CH22" i="10"/>
  <c r="CG22" i="10"/>
  <c r="CF22" i="10"/>
  <c r="CE22" i="10"/>
  <c r="CD22" i="10"/>
  <c r="CC22" i="10"/>
  <c r="CB22" i="10"/>
  <c r="CA22" i="10"/>
  <c r="BZ22" i="10"/>
  <c r="BY22" i="10"/>
  <c r="BX22" i="10"/>
  <c r="BW22" i="10"/>
  <c r="BV22" i="10"/>
  <c r="BU22" i="10"/>
  <c r="BT22" i="10"/>
  <c r="BS22" i="10"/>
  <c r="BR22" i="10"/>
  <c r="BQ22" i="10"/>
  <c r="BP22" i="10"/>
  <c r="BO22" i="10"/>
  <c r="BN22" i="10"/>
  <c r="BM22" i="10"/>
  <c r="BL22" i="10"/>
  <c r="BK22" i="10"/>
  <c r="BJ22" i="10"/>
  <c r="BI22" i="10"/>
  <c r="BH22" i="10"/>
  <c r="BG22" i="10"/>
  <c r="BF22" i="10"/>
  <c r="CW21" i="10"/>
  <c r="CV21" i="10"/>
  <c r="CU21" i="10"/>
  <c r="CT21" i="10"/>
  <c r="CS21" i="10"/>
  <c r="CR21" i="10"/>
  <c r="CQ21" i="10"/>
  <c r="CP21" i="10"/>
  <c r="CO21" i="10"/>
  <c r="CN21" i="10"/>
  <c r="CM21" i="10"/>
  <c r="CL21" i="10"/>
  <c r="CK21" i="10"/>
  <c r="CJ21" i="10"/>
  <c r="CI21" i="10"/>
  <c r="CH21" i="10"/>
  <c r="CG21" i="10"/>
  <c r="CF21" i="10"/>
  <c r="CE21" i="10"/>
  <c r="CD21" i="10"/>
  <c r="CC21" i="10"/>
  <c r="CB21" i="10"/>
  <c r="CA21" i="10"/>
  <c r="BZ21" i="10"/>
  <c r="BY21" i="10"/>
  <c r="BX21" i="10"/>
  <c r="BW21" i="10"/>
  <c r="BV21" i="10"/>
  <c r="BU21" i="10"/>
  <c r="BT21" i="10"/>
  <c r="BS21" i="10"/>
  <c r="BR21" i="10"/>
  <c r="BQ21" i="10"/>
  <c r="BP21" i="10"/>
  <c r="BO21" i="10"/>
  <c r="BN21" i="10"/>
  <c r="BM21" i="10"/>
  <c r="BL21" i="10"/>
  <c r="BK21" i="10"/>
  <c r="BJ21" i="10"/>
  <c r="BI21" i="10"/>
  <c r="BH21" i="10"/>
  <c r="BG21" i="10"/>
  <c r="BF21" i="10"/>
  <c r="CW20" i="10"/>
  <c r="CV20" i="10"/>
  <c r="CU20" i="10"/>
  <c r="CT20" i="10"/>
  <c r="CS20" i="10"/>
  <c r="CR20" i="10"/>
  <c r="CQ20" i="10"/>
  <c r="CP20" i="10"/>
  <c r="CO20" i="10"/>
  <c r="CN20" i="10"/>
  <c r="CM20" i="10"/>
  <c r="CL20" i="10"/>
  <c r="CK20" i="10"/>
  <c r="CJ20" i="10"/>
  <c r="CI20" i="10"/>
  <c r="CH20" i="10"/>
  <c r="CG20" i="10"/>
  <c r="CF20" i="10"/>
  <c r="CE20" i="10"/>
  <c r="CD20" i="10"/>
  <c r="CC20" i="10"/>
  <c r="CB20" i="10"/>
  <c r="CA20" i="10"/>
  <c r="BZ20" i="10"/>
  <c r="BY20" i="10"/>
  <c r="BX20" i="10"/>
  <c r="BW20" i="10"/>
  <c r="BV20" i="10"/>
  <c r="BU20" i="10"/>
  <c r="BT20" i="10"/>
  <c r="BS20" i="10"/>
  <c r="BR20" i="10"/>
  <c r="BQ20" i="10"/>
  <c r="BP20" i="10"/>
  <c r="BO20" i="10"/>
  <c r="BN20" i="10"/>
  <c r="BM20" i="10"/>
  <c r="BL20" i="10"/>
  <c r="BK20" i="10"/>
  <c r="BJ20" i="10"/>
  <c r="BI20" i="10"/>
  <c r="BH20" i="10"/>
  <c r="BG20" i="10"/>
  <c r="BF20" i="10"/>
  <c r="CW19" i="10"/>
  <c r="CV19" i="10"/>
  <c r="CU19" i="10"/>
  <c r="CT19" i="10"/>
  <c r="CS19" i="10"/>
  <c r="CR19" i="10"/>
  <c r="CQ19" i="10"/>
  <c r="CP19" i="10"/>
  <c r="CO19" i="10"/>
  <c r="CN19" i="10"/>
  <c r="CM19" i="10"/>
  <c r="CL19" i="10"/>
  <c r="CK19" i="10"/>
  <c r="CJ19" i="10"/>
  <c r="CI19" i="10"/>
  <c r="CH19" i="10"/>
  <c r="CG19" i="10"/>
  <c r="CF19" i="10"/>
  <c r="CE19" i="10"/>
  <c r="CD19" i="10"/>
  <c r="CC19" i="10"/>
  <c r="CB19" i="10"/>
  <c r="CA19" i="10"/>
  <c r="BZ19" i="10"/>
  <c r="BY19" i="10"/>
  <c r="BX19" i="10"/>
  <c r="BW19" i="10"/>
  <c r="BV19" i="10"/>
  <c r="BU19" i="10"/>
  <c r="BT19" i="10"/>
  <c r="BS19" i="10"/>
  <c r="BR19" i="10"/>
  <c r="BQ19" i="10"/>
  <c r="BP19" i="10"/>
  <c r="BO19" i="10"/>
  <c r="BN19" i="10"/>
  <c r="BM19" i="10"/>
  <c r="BL19" i="10"/>
  <c r="BK19" i="10"/>
  <c r="BJ19" i="10"/>
  <c r="BI19" i="10"/>
  <c r="BH19" i="10"/>
  <c r="BG19" i="10"/>
  <c r="BF19"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CW27" i="10"/>
  <c r="CV27" i="10"/>
  <c r="CU27" i="10"/>
  <c r="CT27" i="10"/>
  <c r="CS27" i="10"/>
  <c r="CR27" i="10"/>
  <c r="CQ27" i="10"/>
  <c r="CP27" i="10"/>
  <c r="CO27" i="10"/>
  <c r="CN27" i="10"/>
  <c r="CM27" i="10"/>
  <c r="CL27" i="10"/>
  <c r="CK27" i="10"/>
  <c r="CJ27" i="10"/>
  <c r="CI27" i="10"/>
  <c r="CH27" i="10"/>
  <c r="CG27" i="10"/>
  <c r="CF27" i="10"/>
  <c r="CE27" i="10"/>
  <c r="CD27" i="10"/>
  <c r="CC27" i="10"/>
  <c r="CB27" i="10"/>
  <c r="CA27" i="10"/>
  <c r="BZ27" i="10"/>
  <c r="BY27" i="10"/>
  <c r="BX27" i="10"/>
  <c r="BW27" i="10"/>
  <c r="BV27" i="10"/>
  <c r="BU27" i="10"/>
  <c r="BT27" i="10"/>
  <c r="BS27" i="10"/>
  <c r="BR27" i="10"/>
  <c r="BQ27" i="10"/>
  <c r="BP27" i="10"/>
  <c r="BO27" i="10"/>
  <c r="BN27" i="10"/>
  <c r="BM27" i="10"/>
  <c r="BL27" i="10"/>
  <c r="BK27" i="10"/>
  <c r="BJ27" i="10"/>
  <c r="BI27" i="10"/>
  <c r="BH27" i="10"/>
  <c r="BG27" i="10"/>
  <c r="BF27" i="10"/>
  <c r="CW26" i="10"/>
  <c r="CV26" i="10"/>
  <c r="CU26" i="10"/>
  <c r="CT26" i="10"/>
  <c r="CS26" i="10"/>
  <c r="CR26" i="10"/>
  <c r="CQ26" i="10"/>
  <c r="CP26" i="10"/>
  <c r="CO26" i="10"/>
  <c r="CN26" i="10"/>
  <c r="CM26" i="10"/>
  <c r="CL26" i="10"/>
  <c r="CK26" i="10"/>
  <c r="CJ26" i="10"/>
  <c r="CI26" i="10"/>
  <c r="CH26" i="10"/>
  <c r="CG26" i="10"/>
  <c r="CF26" i="10"/>
  <c r="CE26" i="10"/>
  <c r="CD26" i="10"/>
  <c r="CC26" i="10"/>
  <c r="CB26" i="10"/>
  <c r="CA26" i="10"/>
  <c r="BZ26" i="10"/>
  <c r="BY26" i="10"/>
  <c r="BX26" i="10"/>
  <c r="BW26" i="10"/>
  <c r="BV26" i="10"/>
  <c r="BU26" i="10"/>
  <c r="BT26" i="10"/>
  <c r="BS26" i="10"/>
  <c r="BR26" i="10"/>
  <c r="BQ26" i="10"/>
  <c r="BP26" i="10"/>
  <c r="BO26" i="10"/>
  <c r="BN26" i="10"/>
  <c r="BM26" i="10"/>
  <c r="BL26" i="10"/>
  <c r="BK26" i="10"/>
  <c r="BJ26" i="10"/>
  <c r="BI26" i="10"/>
  <c r="BH26" i="10"/>
  <c r="BG26" i="10"/>
  <c r="BF26" i="10"/>
  <c r="CW18" i="10"/>
  <c r="CV18" i="10"/>
  <c r="CU18" i="10"/>
  <c r="CT18" i="10"/>
  <c r="CS18" i="10"/>
  <c r="CR18" i="10"/>
  <c r="CQ18" i="10"/>
  <c r="CP18" i="10"/>
  <c r="CO18" i="10"/>
  <c r="CN18" i="10"/>
  <c r="CM18" i="10"/>
  <c r="CL18" i="10"/>
  <c r="CK18" i="10"/>
  <c r="CJ18" i="10"/>
  <c r="CI18" i="10"/>
  <c r="CH18" i="10"/>
  <c r="CG18" i="10"/>
  <c r="CF18" i="10"/>
  <c r="CE18" i="10"/>
  <c r="CD18" i="10"/>
  <c r="CC18" i="10"/>
  <c r="CB18" i="10"/>
  <c r="CA18" i="10"/>
  <c r="BZ18" i="10"/>
  <c r="BY18" i="10"/>
  <c r="BX18" i="10"/>
  <c r="BW18" i="10"/>
  <c r="BV18" i="10"/>
  <c r="BU18" i="10"/>
  <c r="BT18" i="10"/>
  <c r="BS18" i="10"/>
  <c r="BR18" i="10"/>
  <c r="BQ18" i="10"/>
  <c r="BP18" i="10"/>
  <c r="BO18" i="10"/>
  <c r="BN18" i="10"/>
  <c r="BM18" i="10"/>
  <c r="BL18" i="10"/>
  <c r="BK18" i="10"/>
  <c r="BJ18" i="10"/>
  <c r="BI18" i="10"/>
  <c r="BH18" i="10"/>
  <c r="BG18" i="10"/>
  <c r="BF18" i="10"/>
  <c r="CW17" i="10"/>
  <c r="CV17" i="10"/>
  <c r="CU17" i="10"/>
  <c r="CT17" i="10"/>
  <c r="CS17" i="10"/>
  <c r="CR17" i="10"/>
  <c r="CQ17" i="10"/>
  <c r="CP17" i="10"/>
  <c r="CO17" i="10"/>
  <c r="CN17" i="10"/>
  <c r="CM17" i="10"/>
  <c r="CL17" i="10"/>
  <c r="CK17" i="10"/>
  <c r="CJ17" i="10"/>
  <c r="CI17" i="10"/>
  <c r="CH17" i="10"/>
  <c r="CG17" i="10"/>
  <c r="CF17" i="10"/>
  <c r="CE17" i="10"/>
  <c r="CD17" i="10"/>
  <c r="CC17" i="10"/>
  <c r="CB17" i="10"/>
  <c r="CA17" i="10"/>
  <c r="BZ17" i="10"/>
  <c r="BY17" i="10"/>
  <c r="BX17" i="10"/>
  <c r="BW17" i="10"/>
  <c r="BV17" i="10"/>
  <c r="BU17" i="10"/>
  <c r="BT17" i="10"/>
  <c r="BS17" i="10"/>
  <c r="BR17" i="10"/>
  <c r="BQ17" i="10"/>
  <c r="BP17" i="10"/>
  <c r="BO17" i="10"/>
  <c r="BN17" i="10"/>
  <c r="BM17" i="10"/>
  <c r="BL17" i="10"/>
  <c r="BK17" i="10"/>
  <c r="BJ17" i="10"/>
  <c r="BI17" i="10"/>
  <c r="BH17" i="10"/>
  <c r="BG17" i="10"/>
  <c r="BF17" i="10"/>
  <c r="CW25" i="10"/>
  <c r="CV25" i="10"/>
  <c r="CU25" i="10"/>
  <c r="CT25" i="10"/>
  <c r="CS25" i="10"/>
  <c r="CR25" i="10"/>
  <c r="CQ25" i="10"/>
  <c r="CP25" i="10"/>
  <c r="CO25" i="10"/>
  <c r="CN25" i="10"/>
  <c r="CM25" i="10"/>
  <c r="CL25" i="10"/>
  <c r="CK25" i="10"/>
  <c r="CJ25" i="10"/>
  <c r="CI25" i="10"/>
  <c r="CH25" i="10"/>
  <c r="CG25" i="10"/>
  <c r="CF25" i="10"/>
  <c r="CE25" i="10"/>
  <c r="CD25" i="10"/>
  <c r="CC25" i="10"/>
  <c r="CB25" i="10"/>
  <c r="CA25" i="10"/>
  <c r="BZ25" i="10"/>
  <c r="BY25" i="10"/>
  <c r="BX25" i="10"/>
  <c r="BW25" i="10"/>
  <c r="BV25" i="10"/>
  <c r="BU25" i="10"/>
  <c r="BT25" i="10"/>
  <c r="BS25" i="10"/>
  <c r="BR25" i="10"/>
  <c r="BQ25" i="10"/>
  <c r="BP25" i="10"/>
  <c r="BO25" i="10"/>
  <c r="BN25" i="10"/>
  <c r="BM25" i="10"/>
  <c r="BL25" i="10"/>
  <c r="BK25" i="10"/>
  <c r="BJ25" i="10"/>
  <c r="BI25" i="10"/>
  <c r="BH25" i="10"/>
  <c r="BG25" i="10"/>
  <c r="BF25" i="10"/>
  <c r="CW16" i="10"/>
  <c r="CV16" i="10"/>
  <c r="CU16" i="10"/>
  <c r="CT16" i="10"/>
  <c r="CS16" i="10"/>
  <c r="CR16" i="10"/>
  <c r="CQ16" i="10"/>
  <c r="CP16" i="10"/>
  <c r="CO16" i="10"/>
  <c r="CN16" i="10"/>
  <c r="CM16" i="10"/>
  <c r="CL16" i="10"/>
  <c r="CK16" i="10"/>
  <c r="CJ16" i="10"/>
  <c r="CI16" i="10"/>
  <c r="CH16" i="10"/>
  <c r="CG16" i="10"/>
  <c r="CF16" i="10"/>
  <c r="CE16" i="10"/>
  <c r="CD16" i="10"/>
  <c r="CC16" i="10"/>
  <c r="CB16" i="10"/>
  <c r="CA16" i="10"/>
  <c r="BZ16" i="10"/>
  <c r="BY16" i="10"/>
  <c r="BX16" i="10"/>
  <c r="BW16" i="10"/>
  <c r="BV16" i="10"/>
  <c r="BU16" i="10"/>
  <c r="BT16" i="10"/>
  <c r="BS16" i="10"/>
  <c r="BR16" i="10"/>
  <c r="BQ16" i="10"/>
  <c r="BP16" i="10"/>
  <c r="BO16" i="10"/>
  <c r="BN16" i="10"/>
  <c r="BM16" i="10"/>
  <c r="BL16" i="10"/>
  <c r="BK16" i="10"/>
  <c r="BJ16" i="10"/>
  <c r="BI16" i="10"/>
  <c r="BH16" i="10"/>
  <c r="BG16" i="10"/>
  <c r="BF16" i="10"/>
  <c r="CW15" i="10"/>
  <c r="CV15" i="10"/>
  <c r="CU15" i="10"/>
  <c r="CT15" i="10"/>
  <c r="CS15" i="10"/>
  <c r="CR15" i="10"/>
  <c r="CQ15" i="10"/>
  <c r="CP15" i="10"/>
  <c r="CO15" i="10"/>
  <c r="CN15" i="10"/>
  <c r="CM15" i="10"/>
  <c r="CL15" i="10"/>
  <c r="CK15" i="10"/>
  <c r="CJ15" i="10"/>
  <c r="CI15" i="10"/>
  <c r="CH15" i="10"/>
  <c r="CG15" i="10"/>
  <c r="CF15" i="10"/>
  <c r="CE15" i="10"/>
  <c r="CD15" i="10"/>
  <c r="CC15" i="10"/>
  <c r="CB15" i="10"/>
  <c r="CA15" i="10"/>
  <c r="BZ15" i="10"/>
  <c r="BY15" i="10"/>
  <c r="BX15" i="10"/>
  <c r="BW15" i="10"/>
  <c r="BV15" i="10"/>
  <c r="BU15" i="10"/>
  <c r="BT15" i="10"/>
  <c r="BS15" i="10"/>
  <c r="BR15" i="10"/>
  <c r="BQ15" i="10"/>
  <c r="BP15" i="10"/>
  <c r="BO15" i="10"/>
  <c r="BN15" i="10"/>
  <c r="BM15" i="10"/>
  <c r="BL15" i="10"/>
  <c r="BK15" i="10"/>
  <c r="BJ15" i="10"/>
  <c r="BI15" i="10"/>
  <c r="BH15" i="10"/>
  <c r="BG15" i="10"/>
  <c r="BF15" i="10"/>
  <c r="CW14" i="10"/>
  <c r="CV14" i="10"/>
  <c r="CU14" i="10"/>
  <c r="CT14" i="10"/>
  <c r="CS14" i="10"/>
  <c r="CR14" i="10"/>
  <c r="CQ14" i="10"/>
  <c r="CP14" i="10"/>
  <c r="CO14" i="10"/>
  <c r="CN14" i="10"/>
  <c r="CM14" i="10"/>
  <c r="CL14" i="10"/>
  <c r="CK14" i="10"/>
  <c r="CJ14" i="10"/>
  <c r="CI14" i="10"/>
  <c r="CH14" i="10"/>
  <c r="CG14" i="10"/>
  <c r="CF14" i="10"/>
  <c r="CE14" i="10"/>
  <c r="CD14" i="10"/>
  <c r="CC14" i="10"/>
  <c r="CB14" i="10"/>
  <c r="CA14" i="10"/>
  <c r="BZ14" i="10"/>
  <c r="BY14" i="10"/>
  <c r="BX14" i="10"/>
  <c r="BW14" i="10"/>
  <c r="BV14" i="10"/>
  <c r="BU14" i="10"/>
  <c r="BT14" i="10"/>
  <c r="BS14" i="10"/>
  <c r="BR14" i="10"/>
  <c r="BQ14" i="10"/>
  <c r="BP14" i="10"/>
  <c r="BO14" i="10"/>
  <c r="BN14" i="10"/>
  <c r="BM14" i="10"/>
  <c r="BL14" i="10"/>
  <c r="BK14" i="10"/>
  <c r="BJ14" i="10"/>
  <c r="BI14" i="10"/>
  <c r="BH14" i="10"/>
  <c r="BG14" i="10"/>
  <c r="BF14" i="10"/>
  <c r="CW24" i="10"/>
  <c r="CV24" i="10"/>
  <c r="CU24" i="10"/>
  <c r="CT24" i="10"/>
  <c r="CS24" i="10"/>
  <c r="CR24" i="10"/>
  <c r="CQ24" i="10"/>
  <c r="CP24" i="10"/>
  <c r="CO24" i="10"/>
  <c r="CN24" i="10"/>
  <c r="CM24" i="10"/>
  <c r="CL24" i="10"/>
  <c r="CK24" i="10"/>
  <c r="CJ24" i="10"/>
  <c r="CI24" i="10"/>
  <c r="CH24" i="10"/>
  <c r="CG24" i="10"/>
  <c r="CF24" i="10"/>
  <c r="CE24" i="10"/>
  <c r="CD24" i="10"/>
  <c r="CC24" i="10"/>
  <c r="CB24" i="10"/>
  <c r="CA24" i="10"/>
  <c r="BZ24" i="10"/>
  <c r="BY24" i="10"/>
  <c r="BX24" i="10"/>
  <c r="BW24" i="10"/>
  <c r="BV24" i="10"/>
  <c r="BU24" i="10"/>
  <c r="BT24" i="10"/>
  <c r="BS24" i="10"/>
  <c r="BR24" i="10"/>
  <c r="BQ24" i="10"/>
  <c r="BP24" i="10"/>
  <c r="BO24" i="10"/>
  <c r="BN24" i="10"/>
  <c r="BM24" i="10"/>
  <c r="BL24" i="10"/>
  <c r="BK24" i="10"/>
  <c r="BJ24" i="10"/>
  <c r="BI24" i="10"/>
  <c r="BH24" i="10"/>
  <c r="BG24" i="10"/>
  <c r="BF24" i="10"/>
  <c r="CW13" i="10"/>
  <c r="CV13" i="10"/>
  <c r="CU13" i="10"/>
  <c r="CT13" i="10"/>
  <c r="CS13" i="10"/>
  <c r="CR13" i="10"/>
  <c r="CQ13" i="10"/>
  <c r="CP13" i="10"/>
  <c r="CO13" i="10"/>
  <c r="CN13" i="10"/>
  <c r="CM13" i="10"/>
  <c r="CL13" i="10"/>
  <c r="CK13" i="10"/>
  <c r="CJ13" i="10"/>
  <c r="CI13" i="10"/>
  <c r="CH13" i="10"/>
  <c r="CG13" i="10"/>
  <c r="CF13" i="10"/>
  <c r="CE13" i="10"/>
  <c r="CD13" i="10"/>
  <c r="CC13" i="10"/>
  <c r="CB13" i="10"/>
  <c r="CA13" i="10"/>
  <c r="BZ13" i="10"/>
  <c r="BY13" i="10"/>
  <c r="BX13" i="10"/>
  <c r="BW13" i="10"/>
  <c r="BV13" i="10"/>
  <c r="BU13" i="10"/>
  <c r="BT13" i="10"/>
  <c r="BS13" i="10"/>
  <c r="BR13" i="10"/>
  <c r="BQ13" i="10"/>
  <c r="BP13" i="10"/>
  <c r="BO13" i="10"/>
  <c r="BN13" i="10"/>
  <c r="BM13" i="10"/>
  <c r="BL13" i="10"/>
  <c r="BK13" i="10"/>
  <c r="BJ13" i="10"/>
  <c r="BI13" i="10"/>
  <c r="BH13" i="10"/>
  <c r="BG13" i="10"/>
  <c r="BF13" i="10"/>
  <c r="CW12" i="10"/>
  <c r="CV12" i="10"/>
  <c r="CU12" i="10"/>
  <c r="CT12" i="10"/>
  <c r="CS12" i="10"/>
  <c r="CR12" i="10"/>
  <c r="CQ12" i="10"/>
  <c r="CP12" i="10"/>
  <c r="CO12" i="10"/>
  <c r="CN12" i="10"/>
  <c r="CM12" i="10"/>
  <c r="CL12" i="10"/>
  <c r="CK12" i="10"/>
  <c r="CJ12" i="10"/>
  <c r="CI12" i="10"/>
  <c r="CH12" i="10"/>
  <c r="CG12" i="10"/>
  <c r="CF12" i="10"/>
  <c r="CE12" i="10"/>
  <c r="CD12" i="10"/>
  <c r="CC12" i="10"/>
  <c r="CB12" i="10"/>
  <c r="CA12" i="10"/>
  <c r="BZ12" i="10"/>
  <c r="BY12" i="10"/>
  <c r="BX12" i="10"/>
  <c r="BW12" i="10"/>
  <c r="BV12" i="10"/>
  <c r="BU12" i="10"/>
  <c r="BT12" i="10"/>
  <c r="BS12" i="10"/>
  <c r="BR12" i="10"/>
  <c r="BQ12" i="10"/>
  <c r="BP12" i="10"/>
  <c r="BO12" i="10"/>
  <c r="BN12" i="10"/>
  <c r="BM12" i="10"/>
  <c r="BL12" i="10"/>
  <c r="BK12" i="10"/>
  <c r="BJ12" i="10"/>
  <c r="BI12" i="10"/>
  <c r="BH12" i="10"/>
  <c r="BG12" i="10"/>
  <c r="BF12"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CW10" i="10"/>
  <c r="CV10" i="10"/>
  <c r="CU10" i="10"/>
  <c r="CT10" i="10"/>
  <c r="CS10" i="10"/>
  <c r="CR10" i="10"/>
  <c r="CQ10" i="10"/>
  <c r="CP10" i="10"/>
  <c r="CO10" i="10"/>
  <c r="CN10" i="10"/>
  <c r="CM10" i="10"/>
  <c r="CL10" i="10"/>
  <c r="CK10" i="10"/>
  <c r="CJ10" i="10"/>
  <c r="CI10" i="10"/>
  <c r="CH10" i="10"/>
  <c r="CG10" i="10"/>
  <c r="CF10" i="10"/>
  <c r="CE10" i="10"/>
  <c r="CD10" i="10"/>
  <c r="CC10" i="10"/>
  <c r="CB10" i="10"/>
  <c r="CA10" i="10"/>
  <c r="BZ10" i="10"/>
  <c r="BY10" i="10"/>
  <c r="BX10" i="10"/>
  <c r="BW10" i="10"/>
  <c r="BV10" i="10"/>
  <c r="BU10" i="10"/>
  <c r="BT10" i="10"/>
  <c r="BS10" i="10"/>
  <c r="BR10" i="10"/>
  <c r="BQ10" i="10"/>
  <c r="BP10" i="10"/>
  <c r="BO10" i="10"/>
  <c r="BN10" i="10"/>
  <c r="BM10" i="10"/>
  <c r="BL10" i="10"/>
  <c r="BK10" i="10"/>
  <c r="BJ10" i="10"/>
  <c r="BI10" i="10"/>
  <c r="BH10" i="10"/>
  <c r="BG10" i="10"/>
  <c r="BF10" i="10"/>
  <c r="CW9" i="10"/>
  <c r="CV9" i="10"/>
  <c r="CU9" i="10"/>
  <c r="CT9" i="10"/>
  <c r="CS9" i="10"/>
  <c r="CR9" i="10"/>
  <c r="CQ9" i="10"/>
  <c r="CP9" i="10"/>
  <c r="CO9" i="10"/>
  <c r="CN9" i="10"/>
  <c r="CM9" i="10"/>
  <c r="CL9" i="10"/>
  <c r="CK9" i="10"/>
  <c r="CJ9" i="10"/>
  <c r="CI9" i="10"/>
  <c r="CH9" i="10"/>
  <c r="CG9" i="10"/>
  <c r="CF9" i="10"/>
  <c r="CE9" i="10"/>
  <c r="CD9" i="10"/>
  <c r="CC9" i="10"/>
  <c r="CB9" i="10"/>
  <c r="CA9" i="10"/>
  <c r="BZ9" i="10"/>
  <c r="BY9" i="10"/>
  <c r="BX9" i="10"/>
  <c r="BW9" i="10"/>
  <c r="BV9" i="10"/>
  <c r="BU9" i="10"/>
  <c r="BT9" i="10"/>
  <c r="BS9" i="10"/>
  <c r="BR9" i="10"/>
  <c r="BQ9" i="10"/>
  <c r="BP9" i="10"/>
  <c r="BO9" i="10"/>
  <c r="BN9" i="10"/>
  <c r="BM9" i="10"/>
  <c r="BL9" i="10"/>
  <c r="BK9" i="10"/>
  <c r="BJ9" i="10"/>
  <c r="BI9" i="10"/>
  <c r="BH9" i="10"/>
  <c r="BG9" i="10"/>
  <c r="BF9" i="10"/>
  <c r="BG8" i="10"/>
  <c r="BH8" i="10"/>
  <c r="BI8" i="10"/>
  <c r="BJ8" i="10"/>
  <c r="BK8" i="10"/>
  <c r="BL8" i="10"/>
  <c r="BM8" i="10"/>
  <c r="BN8" i="10"/>
  <c r="BO8" i="10"/>
  <c r="BP8" i="10"/>
  <c r="BQ8" i="10"/>
  <c r="BR8" i="10"/>
  <c r="BS8" i="10"/>
  <c r="BT8" i="10"/>
  <c r="BU8" i="10"/>
  <c r="BV8" i="10"/>
  <c r="BW8" i="10"/>
  <c r="BX8" i="10"/>
  <c r="BY8" i="10"/>
  <c r="BZ8" i="10"/>
  <c r="CA8" i="10"/>
  <c r="CB8" i="10"/>
  <c r="CC8" i="10"/>
  <c r="CD8" i="10"/>
  <c r="CE8" i="10"/>
  <c r="CF8" i="10"/>
  <c r="CG8" i="10"/>
  <c r="CH8" i="10"/>
  <c r="CI8" i="10"/>
  <c r="CJ8" i="10"/>
  <c r="CK8" i="10"/>
  <c r="CL8" i="10"/>
  <c r="CM8" i="10"/>
  <c r="CN8" i="10"/>
  <c r="CO8" i="10"/>
  <c r="CP8" i="10"/>
  <c r="CQ8" i="10"/>
  <c r="CR8" i="10"/>
  <c r="CS8" i="10"/>
  <c r="CT8" i="10"/>
  <c r="CU8" i="10"/>
  <c r="CV8" i="10"/>
  <c r="CW8" i="10"/>
  <c r="BF8" i="10"/>
  <c r="BB9" i="10"/>
  <c r="BC9" i="10"/>
  <c r="BD9" i="10"/>
  <c r="BE9" i="10"/>
  <c r="BB10" i="10"/>
  <c r="BC10" i="10"/>
  <c r="BD10" i="10"/>
  <c r="BE10" i="10"/>
  <c r="BB11" i="10"/>
  <c r="BC11" i="10"/>
  <c r="BD11" i="10"/>
  <c r="BE11" i="10"/>
  <c r="BB12" i="10"/>
  <c r="BC12" i="10"/>
  <c r="BD12" i="10"/>
  <c r="BE12" i="10"/>
  <c r="BB13" i="10"/>
  <c r="BC13" i="10"/>
  <c r="BD13" i="10"/>
  <c r="BE13" i="10"/>
  <c r="BB24" i="10"/>
  <c r="BC24" i="10"/>
  <c r="BD24" i="10"/>
  <c r="BE24" i="10"/>
  <c r="BB14" i="10"/>
  <c r="BC14" i="10"/>
  <c r="BD14" i="10"/>
  <c r="BE14" i="10"/>
  <c r="BB15" i="10"/>
  <c r="BC15" i="10"/>
  <c r="BD15" i="10"/>
  <c r="BE15" i="10"/>
  <c r="BB16" i="10"/>
  <c r="BC16" i="10"/>
  <c r="BD16" i="10"/>
  <c r="BE16" i="10"/>
  <c r="BB25" i="10"/>
  <c r="BC25" i="10"/>
  <c r="BD25" i="10"/>
  <c r="BE25" i="10"/>
  <c r="BB17" i="10"/>
  <c r="BC17" i="10"/>
  <c r="BD17" i="10"/>
  <c r="BE17" i="10"/>
  <c r="BB18" i="10"/>
  <c r="BC18" i="10"/>
  <c r="BD18" i="10"/>
  <c r="BE18" i="10"/>
  <c r="BB26" i="10"/>
  <c r="BC26" i="10"/>
  <c r="BD26" i="10"/>
  <c r="BE26" i="10"/>
  <c r="BB27" i="10"/>
  <c r="BC27" i="10"/>
  <c r="BD27" i="10"/>
  <c r="BE27" i="10"/>
  <c r="BB28" i="10"/>
  <c r="BC28" i="10"/>
  <c r="BD28" i="10"/>
  <c r="BE28" i="10"/>
  <c r="BB19" i="10"/>
  <c r="BC19" i="10"/>
  <c r="BD19" i="10"/>
  <c r="BE19" i="10"/>
  <c r="BB20" i="10"/>
  <c r="BC20" i="10"/>
  <c r="BD20" i="10"/>
  <c r="BE20" i="10"/>
  <c r="BB21" i="10"/>
  <c r="BC21" i="10"/>
  <c r="BD21" i="10"/>
  <c r="BE21" i="10"/>
  <c r="BB22" i="10"/>
  <c r="BC22" i="10"/>
  <c r="BD22" i="10"/>
  <c r="BE22" i="10"/>
  <c r="BB23" i="10"/>
  <c r="BC23" i="10"/>
  <c r="BD23" i="10"/>
  <c r="BE23" i="10"/>
  <c r="BB29" i="10"/>
  <c r="BC29" i="10"/>
  <c r="BD29" i="10"/>
  <c r="BE29" i="10"/>
  <c r="BB30" i="10"/>
  <c r="BC30" i="10"/>
  <c r="BD30" i="10"/>
  <c r="BE30" i="10"/>
  <c r="BB8" i="10"/>
  <c r="BC8" i="10"/>
  <c r="BD8" i="10"/>
  <c r="BE8" i="10"/>
  <c r="BF7" i="10"/>
  <c r="BG7" i="10"/>
  <c r="BH7" i="10"/>
  <c r="BI7" i="10"/>
  <c r="BJ7" i="10"/>
  <c r="BK7" i="10"/>
  <c r="BL7" i="10"/>
  <c r="BM7" i="10"/>
  <c r="BN7" i="10"/>
  <c r="BO7" i="10"/>
  <c r="BP7" i="10"/>
  <c r="BQ7" i="10"/>
  <c r="BR7" i="10"/>
  <c r="BS7" i="10"/>
  <c r="BT7" i="10"/>
  <c r="BU7" i="10"/>
  <c r="BV7" i="10"/>
  <c r="BW7" i="10"/>
  <c r="BX7" i="10"/>
  <c r="BY7" i="10"/>
  <c r="BZ7" i="10"/>
  <c r="CA7" i="10"/>
  <c r="CB7" i="10"/>
  <c r="CC7" i="10"/>
  <c r="CD7" i="10"/>
  <c r="CE7" i="10"/>
  <c r="CF7" i="10"/>
  <c r="CG7" i="10"/>
  <c r="CH7" i="10"/>
  <c r="CI7" i="10"/>
  <c r="CJ7" i="10"/>
  <c r="CK7" i="10"/>
  <c r="CL7" i="10"/>
  <c r="CM7" i="10"/>
  <c r="CN7" i="10"/>
  <c r="CO7" i="10"/>
  <c r="CP7" i="10"/>
  <c r="CQ7" i="10"/>
  <c r="CR7" i="10"/>
  <c r="CS7" i="10"/>
  <c r="CT7" i="10"/>
  <c r="CU7" i="10"/>
  <c r="CV7" i="10"/>
  <c r="CW7" i="10"/>
  <c r="BG6" i="10"/>
  <c r="BH6" i="10"/>
  <c r="BI6" i="10"/>
  <c r="BJ6" i="10"/>
  <c r="BK6" i="10"/>
  <c r="BL6" i="10"/>
  <c r="BM6" i="10"/>
  <c r="BN6" i="10"/>
  <c r="BO6" i="10"/>
  <c r="BP6" i="10"/>
  <c r="BQ6" i="10"/>
  <c r="BR6" i="10"/>
  <c r="BS6" i="10"/>
  <c r="BT6" i="10"/>
  <c r="BU6" i="10"/>
  <c r="BV6" i="10"/>
  <c r="BW6" i="10"/>
  <c r="BX6" i="10"/>
  <c r="BY6" i="10"/>
  <c r="BZ6" i="10"/>
  <c r="CA6" i="10"/>
  <c r="CB6" i="10"/>
  <c r="CC6" i="10"/>
  <c r="CD6" i="10"/>
  <c r="CE6" i="10"/>
  <c r="CF6" i="10"/>
  <c r="CG6" i="10"/>
  <c r="CH6" i="10"/>
  <c r="CI6" i="10"/>
  <c r="CJ6" i="10"/>
  <c r="CK6" i="10"/>
  <c r="CL6" i="10"/>
  <c r="CM6" i="10"/>
  <c r="CN6" i="10"/>
  <c r="CO6" i="10"/>
  <c r="CP6" i="10"/>
  <c r="CQ6" i="10"/>
  <c r="CR6" i="10"/>
  <c r="CS6" i="10"/>
  <c r="CT6" i="10"/>
  <c r="CU6" i="10"/>
  <c r="CW6" i="10"/>
  <c r="BF6" i="10"/>
  <c r="CX20" i="10"/>
  <c r="CY20" i="10" s="1"/>
  <c r="AZ7" i="7"/>
  <c r="AZ11" i="7" s="1"/>
  <c r="AZ7" i="8"/>
  <c r="AZ11" i="8" s="1"/>
  <c r="AZ7" i="9"/>
  <c r="AZ27" i="9" s="1"/>
  <c r="AY42" i="12"/>
  <c r="AY43" i="12"/>
  <c r="AY39" i="12"/>
  <c r="AY35" i="12"/>
  <c r="AY32" i="12"/>
  <c r="AY28" i="12"/>
  <c r="AY52" i="12"/>
  <c r="AY38" i="12"/>
  <c r="AY51" i="12"/>
  <c r="AY31" i="12"/>
  <c r="AY27" i="12"/>
  <c r="AY45" i="12"/>
  <c r="AY41" i="12"/>
  <c r="AY37" i="12"/>
  <c r="AY34" i="12"/>
  <c r="AY30" i="12"/>
  <c r="AY26" i="12"/>
  <c r="AY44" i="12"/>
  <c r="AY40" i="12"/>
  <c r="AY36" i="12"/>
  <c r="AY33" i="12"/>
  <c r="AY29" i="12"/>
  <c r="AZ67" i="7"/>
  <c r="AZ63" i="7"/>
  <c r="AZ59" i="7"/>
  <c r="AZ55" i="7"/>
  <c r="AZ51" i="7"/>
  <c r="AZ46" i="7"/>
  <c r="AZ42" i="7"/>
  <c r="AZ38" i="7"/>
  <c r="AZ34" i="7"/>
  <c r="AZ30" i="7"/>
  <c r="AZ26" i="7"/>
  <c r="AZ22" i="7"/>
  <c r="AZ18" i="7"/>
  <c r="AZ14" i="7"/>
  <c r="AZ10" i="7"/>
  <c r="AZ50" i="8"/>
  <c r="AZ34" i="8"/>
  <c r="AZ14" i="9"/>
  <c r="AZ31" i="9"/>
  <c r="AZ47" i="9"/>
  <c r="AZ63" i="9"/>
  <c r="AZ66" i="7"/>
  <c r="AZ62" i="7"/>
  <c r="AZ58" i="7"/>
  <c r="AZ54" i="7"/>
  <c r="AZ49" i="7"/>
  <c r="AZ45" i="7"/>
  <c r="AZ41" i="7"/>
  <c r="AZ37" i="7"/>
  <c r="AZ33" i="7"/>
  <c r="AZ29" i="7"/>
  <c r="AZ25" i="7"/>
  <c r="AZ21" i="7"/>
  <c r="AZ17" i="7"/>
  <c r="AZ13" i="7"/>
  <c r="AZ9" i="7"/>
  <c r="AZ37" i="8"/>
  <c r="AZ29" i="8"/>
  <c r="AZ15" i="9"/>
  <c r="AZ32" i="9"/>
  <c r="AZ48" i="9"/>
  <c r="AZ64" i="9"/>
  <c r="AZ8" i="7"/>
  <c r="AZ65" i="7"/>
  <c r="AZ61" i="7"/>
  <c r="AZ57" i="7"/>
  <c r="AZ53" i="7"/>
  <c r="AZ48" i="7"/>
  <c r="AZ44" i="7"/>
  <c r="AZ40" i="7"/>
  <c r="AZ36" i="7"/>
  <c r="AZ32" i="7"/>
  <c r="AZ28" i="7"/>
  <c r="AZ24" i="7"/>
  <c r="AZ20" i="7"/>
  <c r="AZ16" i="7"/>
  <c r="AZ12" i="7"/>
  <c r="AZ50" i="7"/>
  <c r="AZ48" i="8"/>
  <c r="AZ44" i="8"/>
  <c r="AZ12" i="9"/>
  <c r="AZ29" i="9"/>
  <c r="AZ45" i="9"/>
  <c r="AZ61" i="9"/>
  <c r="AZ68" i="7"/>
  <c r="AZ64" i="7"/>
  <c r="AZ60" i="7"/>
  <c r="AZ56" i="7"/>
  <c r="AZ52" i="7"/>
  <c r="AZ47" i="7"/>
  <c r="AZ43" i="7"/>
  <c r="AZ39" i="7"/>
  <c r="AZ35" i="7"/>
  <c r="AZ31" i="7"/>
  <c r="AZ27" i="7"/>
  <c r="AZ23" i="7"/>
  <c r="AZ19" i="7"/>
  <c r="AZ15" i="7"/>
  <c r="AZ35" i="8"/>
  <c r="AZ31" i="8"/>
  <c r="AZ17" i="9"/>
  <c r="AZ34" i="9"/>
  <c r="AZ50" i="9"/>
  <c r="AZ66" i="9"/>
  <c r="BF9" i="9"/>
  <c r="BF10" i="9"/>
  <c r="BF11" i="9"/>
  <c r="BF12" i="9"/>
  <c r="BF13" i="9"/>
  <c r="BF14" i="9"/>
  <c r="BF15" i="9"/>
  <c r="BF16" i="9"/>
  <c r="BF17" i="9"/>
  <c r="BF18" i="9"/>
  <c r="BF19" i="9"/>
  <c r="BF20" i="9"/>
  <c r="BF21" i="9"/>
  <c r="BF22" i="9"/>
  <c r="BF23" i="9"/>
  <c r="BF24" i="9"/>
  <c r="BF25" i="9"/>
  <c r="BF26" i="9"/>
  <c r="BF27" i="9"/>
  <c r="BF28" i="9"/>
  <c r="BF29" i="9"/>
  <c r="BF30" i="9"/>
  <c r="BF31" i="9"/>
  <c r="BF32" i="9"/>
  <c r="BF33" i="9"/>
  <c r="BF34" i="9"/>
  <c r="BF35" i="9"/>
  <c r="BF36" i="9"/>
  <c r="BF37" i="9"/>
  <c r="BF38" i="9"/>
  <c r="BF39" i="9"/>
  <c r="BF40" i="9"/>
  <c r="BF41" i="9"/>
  <c r="BF42" i="9"/>
  <c r="BF43" i="9"/>
  <c r="BF44" i="9"/>
  <c r="BF45" i="9"/>
  <c r="BF46" i="9"/>
  <c r="BF47" i="9"/>
  <c r="BF48" i="9"/>
  <c r="BF49" i="9"/>
  <c r="BF50" i="9"/>
  <c r="BF51" i="9"/>
  <c r="BF52" i="9"/>
  <c r="BF53" i="9"/>
  <c r="BF54" i="9"/>
  <c r="BF55" i="9"/>
  <c r="BF56" i="9"/>
  <c r="BF57" i="9"/>
  <c r="BF58" i="9"/>
  <c r="BF59" i="9"/>
  <c r="BF60" i="9"/>
  <c r="BF61" i="9"/>
  <c r="BF62" i="9"/>
  <c r="BF63" i="9"/>
  <c r="BF64" i="9"/>
  <c r="BF65" i="9"/>
  <c r="BF66" i="9"/>
  <c r="BF67" i="9"/>
  <c r="BF68" i="9"/>
  <c r="BF69" i="9"/>
  <c r="BF8" i="9"/>
  <c r="BG9" i="8"/>
  <c r="BG10" i="8"/>
  <c r="BG11" i="8"/>
  <c r="BG12" i="8"/>
  <c r="BG13" i="8"/>
  <c r="BG14" i="8"/>
  <c r="BG15" i="8"/>
  <c r="BG16" i="8"/>
  <c r="BG17" i="8"/>
  <c r="BG18" i="8"/>
  <c r="BG19" i="8"/>
  <c r="BG20" i="8"/>
  <c r="BG21" i="8"/>
  <c r="BG22" i="8"/>
  <c r="BG23" i="8"/>
  <c r="BG24" i="8"/>
  <c r="BG25" i="8"/>
  <c r="BG26" i="8"/>
  <c r="BG27" i="8"/>
  <c r="BG28" i="8"/>
  <c r="BG29" i="8"/>
  <c r="BG30" i="8"/>
  <c r="BG31" i="8"/>
  <c r="BG32" i="8"/>
  <c r="BG33" i="8"/>
  <c r="BG34" i="8"/>
  <c r="BG35" i="8"/>
  <c r="BG36" i="8"/>
  <c r="BG37" i="8"/>
  <c r="BG38" i="8"/>
  <c r="BG39" i="8"/>
  <c r="BG40" i="8"/>
  <c r="BG41" i="8"/>
  <c r="BG42" i="8"/>
  <c r="BG43" i="8"/>
  <c r="BG44" i="8"/>
  <c r="BG45" i="8"/>
  <c r="BG46" i="8"/>
  <c r="BG47" i="8"/>
  <c r="BG48" i="8"/>
  <c r="BG49" i="8"/>
  <c r="BG50" i="8"/>
  <c r="BG51" i="8"/>
  <c r="BG52" i="8"/>
  <c r="BG53" i="8"/>
  <c r="BG54" i="8"/>
  <c r="BG55" i="8"/>
  <c r="BG56" i="8"/>
  <c r="BG57" i="8"/>
  <c r="BG58" i="8"/>
  <c r="BG59" i="8"/>
  <c r="BG60" i="8"/>
  <c r="BG61" i="8"/>
  <c r="BG62" i="8"/>
  <c r="BG63" i="8"/>
  <c r="BG64" i="8"/>
  <c r="BG65" i="8"/>
  <c r="BG66" i="8"/>
  <c r="BG8" i="8"/>
  <c r="BH9" i="7"/>
  <c r="BH10" i="7"/>
  <c r="BH11" i="7"/>
  <c r="BH12" i="7"/>
  <c r="BH13" i="7"/>
  <c r="BH14" i="7"/>
  <c r="BH15" i="7"/>
  <c r="BH16" i="7"/>
  <c r="BH17" i="7"/>
  <c r="BH18" i="7"/>
  <c r="BH19" i="7"/>
  <c r="BH20" i="7"/>
  <c r="BH21" i="7"/>
  <c r="BH22" i="7"/>
  <c r="BH23" i="7"/>
  <c r="BH24" i="7"/>
  <c r="BH25" i="7"/>
  <c r="BH26" i="7"/>
  <c r="BH27" i="7"/>
  <c r="BH28" i="7"/>
  <c r="BH29" i="7"/>
  <c r="BH30" i="7"/>
  <c r="BH31" i="7"/>
  <c r="BH32" i="7"/>
  <c r="BH33" i="7"/>
  <c r="BH34" i="7"/>
  <c r="BH35" i="7"/>
  <c r="BH36" i="7"/>
  <c r="BH37" i="7"/>
  <c r="BH38" i="7"/>
  <c r="BH39" i="7"/>
  <c r="BH40" i="7"/>
  <c r="BH41" i="7"/>
  <c r="BH42" i="7"/>
  <c r="BH43" i="7"/>
  <c r="BH44" i="7"/>
  <c r="BH45" i="7"/>
  <c r="BH46" i="7"/>
  <c r="BH47" i="7"/>
  <c r="BH48" i="7"/>
  <c r="BH49" i="7"/>
  <c r="BH50" i="7"/>
  <c r="BH51" i="7"/>
  <c r="BH52" i="7"/>
  <c r="BH53" i="7"/>
  <c r="BH54" i="7"/>
  <c r="BH55" i="7"/>
  <c r="BH56" i="7"/>
  <c r="BH57" i="7"/>
  <c r="BH58" i="7"/>
  <c r="BH59" i="7"/>
  <c r="BH60" i="7"/>
  <c r="BH61" i="7"/>
  <c r="BH62" i="7"/>
  <c r="BH63" i="7"/>
  <c r="BH64" i="7"/>
  <c r="BH65" i="7"/>
  <c r="BH66" i="7"/>
  <c r="BH67" i="7"/>
  <c r="BH68" i="7"/>
  <c r="BH8" i="7"/>
  <c r="AZ30" i="9" l="1"/>
  <c r="AZ13" i="9"/>
  <c r="AZ57" i="9"/>
  <c r="AZ24" i="9"/>
  <c r="AZ8" i="9"/>
  <c r="AZ44" i="9"/>
  <c r="CX9" i="10"/>
  <c r="CY9" i="10" s="1"/>
  <c r="CX30" i="10"/>
  <c r="CY30" i="10" s="1"/>
  <c r="AY17" i="12"/>
  <c r="CX31" i="13"/>
  <c r="CY31" i="13" s="1"/>
  <c r="CX23" i="13"/>
  <c r="CY23" i="13" s="1"/>
  <c r="CX33" i="13"/>
  <c r="CY33" i="13" s="1"/>
  <c r="CX18" i="13"/>
  <c r="CY18" i="13" s="1"/>
  <c r="CX14" i="13"/>
  <c r="CY14" i="13" s="1"/>
  <c r="AZ46" i="9"/>
  <c r="AZ60" i="9"/>
  <c r="AZ28" i="9"/>
  <c r="AZ11" i="9"/>
  <c r="AZ59" i="9"/>
  <c r="CX18" i="10"/>
  <c r="CY18" i="10" s="1"/>
  <c r="AZ58" i="9"/>
  <c r="AZ42" i="9"/>
  <c r="AZ25" i="9"/>
  <c r="AZ9" i="9"/>
  <c r="AZ51" i="8"/>
  <c r="AZ69" i="9"/>
  <c r="AZ53" i="9"/>
  <c r="AZ37" i="9"/>
  <c r="AZ20" i="9"/>
  <c r="AZ20" i="8"/>
  <c r="AZ64" i="8"/>
  <c r="AZ56" i="9"/>
  <c r="AZ40" i="9"/>
  <c r="AZ23" i="9"/>
  <c r="AZ9" i="8"/>
  <c r="AZ53" i="8"/>
  <c r="AZ55" i="9"/>
  <c r="AZ39" i="9"/>
  <c r="AZ22" i="9"/>
  <c r="AZ10" i="8"/>
  <c r="AZ54" i="8"/>
  <c r="AX27" i="13"/>
  <c r="AX30" i="13"/>
  <c r="AX21" i="13"/>
  <c r="AX9" i="13"/>
  <c r="AX11" i="13"/>
  <c r="AX16" i="13"/>
  <c r="CX10" i="13"/>
  <c r="CY10" i="13" s="1"/>
  <c r="CX27" i="13"/>
  <c r="CY27" i="13" s="1"/>
  <c r="AZ62" i="9"/>
  <c r="AZ41" i="9"/>
  <c r="AZ43" i="9"/>
  <c r="AZ26" i="9"/>
  <c r="AZ10" i="9"/>
  <c r="CX24" i="10"/>
  <c r="CY24" i="10" s="1"/>
  <c r="AZ54" i="9"/>
  <c r="AZ38" i="9"/>
  <c r="AZ21" i="9"/>
  <c r="AZ15" i="8"/>
  <c r="AZ55" i="8"/>
  <c r="AZ65" i="9"/>
  <c r="AZ49" i="9"/>
  <c r="AZ33" i="9"/>
  <c r="AZ16" i="9"/>
  <c r="AZ28" i="8"/>
  <c r="AZ68" i="9"/>
  <c r="AZ52" i="9"/>
  <c r="AZ36" i="9"/>
  <c r="AZ19" i="9"/>
  <c r="AZ13" i="8"/>
  <c r="AZ57" i="8"/>
  <c r="AZ67" i="9"/>
  <c r="AZ51" i="9"/>
  <c r="AZ35" i="9"/>
  <c r="AZ18" i="9"/>
  <c r="AZ26" i="8"/>
  <c r="AX22" i="13"/>
  <c r="AX10" i="13"/>
  <c r="AX17" i="13"/>
  <c r="AX8" i="13"/>
  <c r="AX25" i="13"/>
  <c r="CZ22" i="12"/>
  <c r="DA22" i="12" s="1"/>
  <c r="CZ42" i="18"/>
  <c r="DA42" i="18" s="1"/>
  <c r="CZ24" i="18"/>
  <c r="DA24" i="18" s="1"/>
  <c r="CZ56" i="18"/>
  <c r="DA56" i="18" s="1"/>
  <c r="CZ46" i="20"/>
  <c r="DA46" i="20" s="1"/>
  <c r="CZ42" i="20"/>
  <c r="DA42" i="20" s="1"/>
  <c r="CZ31" i="20"/>
  <c r="DA31" i="20" s="1"/>
  <c r="CX15" i="13"/>
  <c r="CY15" i="13" s="1"/>
  <c r="CX29" i="13"/>
  <c r="CY29" i="13" s="1"/>
  <c r="CZ50" i="18"/>
  <c r="DA50" i="18" s="1"/>
  <c r="CZ60" i="20"/>
  <c r="DA60" i="20" s="1"/>
  <c r="CZ33" i="20"/>
  <c r="DA33" i="20" s="1"/>
  <c r="CZ58" i="20"/>
  <c r="DA58" i="20" s="1"/>
  <c r="CZ25" i="20"/>
  <c r="DA25" i="20" s="1"/>
  <c r="CZ32" i="23"/>
  <c r="DA32" i="23" s="1"/>
  <c r="CZ58" i="25"/>
  <c r="DA58" i="25" s="1"/>
  <c r="AY58" i="27"/>
  <c r="AY29" i="27"/>
  <c r="AY43" i="18"/>
  <c r="AY56" i="18"/>
  <c r="AX20" i="10"/>
  <c r="CZ42" i="23"/>
  <c r="DA42" i="23" s="1"/>
  <c r="CZ31" i="23"/>
  <c r="DA31" i="23" s="1"/>
  <c r="CZ22" i="23"/>
  <c r="DA22" i="23" s="1"/>
  <c r="CZ31" i="25"/>
  <c r="DA31" i="25" s="1"/>
  <c r="CZ16" i="27"/>
  <c r="DA16" i="27" s="1"/>
  <c r="CX26" i="13"/>
  <c r="CY26" i="13" s="1"/>
  <c r="CZ18" i="25"/>
  <c r="DA18" i="25" s="1"/>
  <c r="DB12" i="6"/>
  <c r="DC12" i="6" s="1"/>
  <c r="DB9" i="6"/>
  <c r="DC9" i="6" s="1"/>
  <c r="CZ19" i="27"/>
  <c r="DA19" i="27" s="1"/>
  <c r="CZ27" i="27"/>
  <c r="DA27" i="27" s="1"/>
  <c r="CZ57" i="27"/>
  <c r="DA57" i="27" s="1"/>
  <c r="CZ59" i="27"/>
  <c r="DA59" i="27" s="1"/>
  <c r="CZ39" i="27"/>
  <c r="DA39" i="27" s="1"/>
  <c r="CZ43" i="27"/>
  <c r="DA43" i="27" s="1"/>
  <c r="AY49" i="18"/>
  <c r="CZ36" i="18"/>
  <c r="DA36" i="18" s="1"/>
  <c r="AY15" i="12"/>
  <c r="AY48" i="12"/>
  <c r="AY22" i="12"/>
  <c r="AY20" i="12"/>
  <c r="AY12" i="12"/>
  <c r="CZ50" i="12"/>
  <c r="DA50" i="12" s="1"/>
  <c r="CZ48" i="12"/>
  <c r="DA48" i="12" s="1"/>
  <c r="CZ19" i="12"/>
  <c r="DA19" i="12" s="1"/>
  <c r="CZ17" i="12"/>
  <c r="DA17" i="12" s="1"/>
  <c r="CZ13" i="12"/>
  <c r="DA13" i="12" s="1"/>
  <c r="CZ12" i="12"/>
  <c r="DA12" i="12" s="1"/>
  <c r="CZ9" i="12"/>
  <c r="DA9" i="12" s="1"/>
  <c r="CZ8" i="11"/>
  <c r="CZ21" i="12"/>
  <c r="DA21" i="12" s="1"/>
  <c r="CZ43" i="12"/>
  <c r="DA43" i="12" s="1"/>
  <c r="CZ42" i="12"/>
  <c r="DA42" i="12" s="1"/>
  <c r="CZ37" i="12"/>
  <c r="DA37" i="12" s="1"/>
  <c r="BD65" i="9"/>
  <c r="BD66" i="9" s="1"/>
  <c r="BD67" i="9" s="1"/>
  <c r="BD68" i="9" s="1"/>
  <c r="BD69" i="9" s="1"/>
  <c r="CX8" i="10"/>
  <c r="CY8" i="10" s="1"/>
  <c r="CX10" i="10"/>
  <c r="CY10" i="10" s="1"/>
  <c r="CX12" i="10"/>
  <c r="CY12" i="10" s="1"/>
  <c r="CX13" i="10"/>
  <c r="CY13" i="10" s="1"/>
  <c r="CX15" i="10"/>
  <c r="CY15" i="10" s="1"/>
  <c r="CX16" i="10"/>
  <c r="CY16" i="10" s="1"/>
  <c r="CX25" i="10"/>
  <c r="CY25" i="10" s="1"/>
  <c r="CX26" i="10"/>
  <c r="CY26" i="10" s="1"/>
  <c r="CX27" i="10"/>
  <c r="CY27" i="10" s="1"/>
  <c r="CX19" i="10"/>
  <c r="CY19" i="10" s="1"/>
  <c r="CX21" i="10"/>
  <c r="CY21" i="10" s="1"/>
  <c r="CX23" i="10"/>
  <c r="CY23" i="10" s="1"/>
  <c r="CX29" i="10"/>
  <c r="CY29" i="10" s="1"/>
  <c r="AY25" i="12"/>
  <c r="AY24" i="12"/>
  <c r="CX8" i="13"/>
  <c r="CY8" i="13" s="1"/>
  <c r="CZ52" i="12"/>
  <c r="DA52" i="12" s="1"/>
  <c r="BF64" i="7"/>
  <c r="BF65" i="7" s="1"/>
  <c r="BF66" i="7" s="1"/>
  <c r="BF67" i="7" s="1"/>
  <c r="BF68" i="7" s="1"/>
  <c r="CZ41" i="20"/>
  <c r="DA41" i="20" s="1"/>
  <c r="CZ21" i="20"/>
  <c r="DA21" i="20" s="1"/>
  <c r="CZ54" i="20"/>
  <c r="DA54" i="20" s="1"/>
  <c r="CZ64" i="23"/>
  <c r="DA64" i="23" s="1"/>
  <c r="CZ46" i="23"/>
  <c r="DA46" i="23" s="1"/>
  <c r="CZ14" i="25"/>
  <c r="DA14" i="25" s="1"/>
  <c r="CZ64" i="25"/>
  <c r="DA64" i="25" s="1"/>
  <c r="CZ36" i="25"/>
  <c r="DA36" i="25" s="1"/>
  <c r="DB27" i="6"/>
  <c r="DC27" i="6" s="1"/>
  <c r="CZ45" i="27"/>
  <c r="DA45" i="27" s="1"/>
  <c r="CZ8" i="27"/>
  <c r="DA8" i="27" s="1"/>
  <c r="AX19" i="10"/>
  <c r="CZ7" i="18"/>
  <c r="CZ7" i="4"/>
  <c r="CZ8" i="4"/>
  <c r="DA8" i="4" s="1"/>
  <c r="CZ9" i="4"/>
  <c r="DA9" i="4" s="1"/>
  <c r="CX22" i="13"/>
  <c r="CY22" i="13" s="1"/>
  <c r="CX21" i="13"/>
  <c r="CY21" i="13" s="1"/>
  <c r="CX19" i="13"/>
  <c r="CY19" i="13" s="1"/>
  <c r="CZ41" i="12"/>
  <c r="DA41" i="12" s="1"/>
  <c r="CZ39" i="12"/>
  <c r="DA39" i="12" s="1"/>
  <c r="CZ38" i="12"/>
  <c r="DA38" i="12" s="1"/>
  <c r="CZ36" i="12"/>
  <c r="DA36" i="12" s="1"/>
  <c r="CZ35" i="12"/>
  <c r="DA35" i="12" s="1"/>
  <c r="CZ51" i="12"/>
  <c r="DA51" i="12" s="1"/>
  <c r="CZ14" i="12"/>
  <c r="DA14" i="12" s="1"/>
  <c r="CZ13" i="20"/>
  <c r="DA13" i="20" s="1"/>
  <c r="CZ10" i="20"/>
  <c r="DA10" i="20" s="1"/>
  <c r="CZ29" i="25"/>
  <c r="DA29" i="25" s="1"/>
  <c r="CZ47" i="25"/>
  <c r="DA47" i="25" s="1"/>
  <c r="CZ50" i="25"/>
  <c r="DA50" i="25" s="1"/>
  <c r="DB29" i="6"/>
  <c r="DC29" i="6" s="1"/>
  <c r="DB19" i="6"/>
  <c r="DC19" i="6" s="1"/>
  <c r="CZ7" i="27"/>
  <c r="CZ50" i="27"/>
  <c r="DA50" i="27" s="1"/>
  <c r="CZ20" i="27"/>
  <c r="DA20" i="27" s="1"/>
  <c r="AX15" i="10"/>
  <c r="CZ10" i="25"/>
  <c r="DA10" i="25" s="1"/>
  <c r="CZ40" i="25"/>
  <c r="DA40" i="25" s="1"/>
  <c r="CZ12" i="27"/>
  <c r="DA12" i="27" s="1"/>
  <c r="CZ17" i="27"/>
  <c r="DA17" i="27" s="1"/>
  <c r="CZ48" i="27"/>
  <c r="DA48" i="27" s="1"/>
  <c r="CZ49" i="27"/>
  <c r="DA49" i="27" s="1"/>
  <c r="CZ60" i="27"/>
  <c r="DA60" i="27" s="1"/>
  <c r="CZ35" i="27"/>
  <c r="DA35" i="27" s="1"/>
  <c r="CZ36" i="27"/>
  <c r="DA36" i="27" s="1"/>
  <c r="CZ40" i="27"/>
  <c r="DA40" i="27" s="1"/>
  <c r="CX25" i="13"/>
  <c r="CY25" i="13" s="1"/>
  <c r="CX9" i="13"/>
  <c r="CY9" i="13" s="1"/>
  <c r="CZ34" i="20"/>
  <c r="DA34" i="20" s="1"/>
  <c r="CZ59" i="20"/>
  <c r="DA59" i="20" s="1"/>
  <c r="CZ51" i="20"/>
  <c r="DA51" i="20" s="1"/>
  <c r="CZ37" i="23"/>
  <c r="DA37" i="23" s="1"/>
  <c r="CZ51" i="23"/>
  <c r="DA51" i="23" s="1"/>
  <c r="CZ59" i="23"/>
  <c r="DA59" i="23" s="1"/>
  <c r="CZ26" i="23"/>
  <c r="DA26" i="23" s="1"/>
  <c r="CZ13" i="23"/>
  <c r="DA13" i="23" s="1"/>
  <c r="CZ59" i="25"/>
  <c r="DA59" i="25" s="1"/>
  <c r="CZ22" i="25"/>
  <c r="DA22" i="25" s="1"/>
  <c r="CZ60" i="25"/>
  <c r="DA60" i="25" s="1"/>
  <c r="CZ54" i="25"/>
  <c r="DA54" i="25" s="1"/>
  <c r="DB25" i="6"/>
  <c r="DC25" i="6" s="1"/>
  <c r="CZ10" i="27"/>
  <c r="DA10" i="27" s="1"/>
  <c r="CZ51" i="27"/>
  <c r="DA51" i="27" s="1"/>
  <c r="CZ53" i="27"/>
  <c r="DA53" i="27" s="1"/>
  <c r="CZ54" i="27"/>
  <c r="DA54" i="27" s="1"/>
  <c r="CZ21" i="27"/>
  <c r="DA21" i="27" s="1"/>
  <c r="CZ23" i="27"/>
  <c r="DA23" i="27" s="1"/>
  <c r="CZ24" i="27"/>
  <c r="DA24" i="27" s="1"/>
  <c r="CZ55" i="27"/>
  <c r="DA55" i="27" s="1"/>
  <c r="CZ41" i="27"/>
  <c r="DA41" i="27" s="1"/>
  <c r="AY8" i="4"/>
  <c r="CX7" i="10"/>
  <c r="CZ57" i="18"/>
  <c r="DA57" i="18" s="1"/>
  <c r="CZ19" i="18"/>
  <c r="DA19" i="18" s="1"/>
  <c r="CZ25" i="18"/>
  <c r="DA25" i="18" s="1"/>
  <c r="CZ12" i="18"/>
  <c r="DA12" i="18" s="1"/>
  <c r="CZ9" i="18"/>
  <c r="DA9" i="18" s="1"/>
  <c r="CZ30" i="18"/>
  <c r="DA30" i="18" s="1"/>
  <c r="CZ31" i="18"/>
  <c r="DA31" i="18" s="1"/>
  <c r="CZ32" i="18"/>
  <c r="DA32" i="18" s="1"/>
  <c r="CZ35" i="18"/>
  <c r="DA35" i="18" s="1"/>
  <c r="CZ49" i="18"/>
  <c r="DA49" i="18" s="1"/>
  <c r="CZ28" i="18"/>
  <c r="DA28" i="18" s="1"/>
  <c r="CZ34" i="18"/>
  <c r="DA34" i="18" s="1"/>
  <c r="CZ10" i="18"/>
  <c r="DA10" i="18" s="1"/>
  <c r="CZ43" i="18"/>
  <c r="DA43" i="18" s="1"/>
  <c r="CZ22" i="18"/>
  <c r="DA22" i="18" s="1"/>
  <c r="CZ45" i="18"/>
  <c r="DA45" i="18" s="1"/>
  <c r="CZ53" i="18"/>
  <c r="DA53" i="18" s="1"/>
  <c r="CZ52" i="18"/>
  <c r="DA52" i="18" s="1"/>
  <c r="CZ18" i="18"/>
  <c r="DA18" i="18" s="1"/>
  <c r="CZ69" i="18"/>
  <c r="DA69" i="18" s="1"/>
  <c r="CZ11" i="18"/>
  <c r="DA11" i="18" s="1"/>
  <c r="CZ47" i="18"/>
  <c r="DA47" i="18" s="1"/>
  <c r="CZ60" i="18"/>
  <c r="DA60" i="18" s="1"/>
  <c r="CZ51" i="18"/>
  <c r="DA51" i="18" s="1"/>
  <c r="CZ41" i="18"/>
  <c r="DA41" i="18" s="1"/>
  <c r="CZ38" i="18"/>
  <c r="DA38" i="18" s="1"/>
  <c r="CZ55" i="18"/>
  <c r="DA55" i="18" s="1"/>
  <c r="CZ54" i="18"/>
  <c r="DA54" i="18" s="1"/>
  <c r="CZ68" i="18"/>
  <c r="DA68" i="18" s="1"/>
  <c r="CZ62" i="18"/>
  <c r="DA62" i="18" s="1"/>
  <c r="CZ26" i="18"/>
  <c r="DA26" i="18" s="1"/>
  <c r="CZ40" i="18"/>
  <c r="DA40" i="18" s="1"/>
  <c r="CZ13" i="18"/>
  <c r="DA13" i="18" s="1"/>
  <c r="CZ44" i="11"/>
  <c r="DA44" i="11" s="1"/>
  <c r="CZ30" i="11"/>
  <c r="DA30" i="11" s="1"/>
  <c r="CZ16" i="11"/>
  <c r="DA16" i="11" s="1"/>
  <c r="CZ45" i="11"/>
  <c r="DA45" i="11" s="1"/>
  <c r="CZ33" i="11"/>
  <c r="DA33" i="11" s="1"/>
  <c r="CZ19" i="11"/>
  <c r="DA19" i="11" s="1"/>
  <c r="CZ48" i="11"/>
  <c r="DA48" i="11" s="1"/>
  <c r="CZ36" i="11"/>
  <c r="DA36" i="11" s="1"/>
  <c r="CZ21" i="11"/>
  <c r="DA21" i="11" s="1"/>
  <c r="CZ50" i="11"/>
  <c r="DA50" i="11" s="1"/>
  <c r="CZ58" i="11"/>
  <c r="DA58" i="11" s="1"/>
  <c r="CZ31" i="11"/>
  <c r="DA31" i="11" s="1"/>
  <c r="CZ17" i="11"/>
  <c r="DA17" i="11" s="1"/>
  <c r="AY10" i="11"/>
  <c r="AY14" i="11"/>
  <c r="AY18" i="11"/>
  <c r="AY21" i="11"/>
  <c r="AY25" i="11"/>
  <c r="AY29" i="11"/>
  <c r="AY32" i="11"/>
  <c r="AY36" i="11"/>
  <c r="AY57" i="11"/>
  <c r="AY42" i="11"/>
  <c r="AY59" i="11"/>
  <c r="AY48" i="11"/>
  <c r="AY52" i="11"/>
  <c r="CZ40" i="11"/>
  <c r="DA40" i="11" s="1"/>
  <c r="CZ27" i="11"/>
  <c r="DA27" i="11" s="1"/>
  <c r="CZ12" i="11"/>
  <c r="DA12" i="11" s="1"/>
  <c r="CZ43" i="11"/>
  <c r="DA43" i="11" s="1"/>
  <c r="CZ37" i="11"/>
  <c r="DA37" i="11" s="1"/>
  <c r="CZ53" i="11"/>
  <c r="DA53" i="11" s="1"/>
  <c r="CZ55" i="11"/>
  <c r="DA55" i="11" s="1"/>
  <c r="CZ11" i="11"/>
  <c r="DA11" i="11" s="1"/>
  <c r="CZ57" i="11"/>
  <c r="DA57" i="11" s="1"/>
  <c r="CZ18" i="11"/>
  <c r="DA18" i="11" s="1"/>
  <c r="CZ51" i="11"/>
  <c r="DA51" i="11" s="1"/>
  <c r="CZ35" i="11"/>
  <c r="DA35" i="11" s="1"/>
  <c r="CZ13" i="11"/>
  <c r="DA13" i="11" s="1"/>
  <c r="AY13" i="11"/>
  <c r="AY19" i="11"/>
  <c r="AY23" i="11"/>
  <c r="AY28" i="11"/>
  <c r="AY33" i="11"/>
  <c r="AY37" i="11"/>
  <c r="AY41" i="11"/>
  <c r="AY45" i="11"/>
  <c r="AY50" i="11"/>
  <c r="CZ34" i="11"/>
  <c r="DA34" i="11" s="1"/>
  <c r="CZ49" i="11"/>
  <c r="DA49" i="11" s="1"/>
  <c r="CZ26" i="11"/>
  <c r="DA26" i="11" s="1"/>
  <c r="CZ52" i="11"/>
  <c r="DA52" i="11" s="1"/>
  <c r="CZ32" i="11"/>
  <c r="DA32" i="11" s="1"/>
  <c r="CZ14" i="11"/>
  <c r="DA14" i="11" s="1"/>
  <c r="CZ47" i="11"/>
  <c r="DA47" i="11" s="1"/>
  <c r="CZ28" i="11"/>
  <c r="DA28" i="11" s="1"/>
  <c r="AY15" i="11"/>
  <c r="AY54" i="11"/>
  <c r="AY24" i="11"/>
  <c r="AY55" i="11"/>
  <c r="AY34" i="11"/>
  <c r="AY38" i="11"/>
  <c r="AY43" i="11"/>
  <c r="AY46" i="11"/>
  <c r="AY51" i="11"/>
  <c r="AY16" i="11"/>
  <c r="AY30" i="11"/>
  <c r="AY39" i="11"/>
  <c r="AY47" i="11"/>
  <c r="AY53" i="11"/>
  <c r="CZ23" i="11"/>
  <c r="DA23" i="11" s="1"/>
  <c r="CZ39" i="11"/>
  <c r="DA39" i="11" s="1"/>
  <c r="CZ22" i="11"/>
  <c r="DA22" i="11" s="1"/>
  <c r="CZ59" i="11"/>
  <c r="DA59" i="11" s="1"/>
  <c r="CZ29" i="11"/>
  <c r="DA29" i="11" s="1"/>
  <c r="CZ10" i="11"/>
  <c r="DA10" i="11" s="1"/>
  <c r="CZ41" i="11"/>
  <c r="DA41" i="11" s="1"/>
  <c r="CZ24" i="11"/>
  <c r="DA24" i="11" s="1"/>
  <c r="AY11" i="11"/>
  <c r="AY20" i="11"/>
  <c r="AY26" i="11"/>
  <c r="AY35" i="11"/>
  <c r="AY44" i="11"/>
  <c r="CZ8" i="18"/>
  <c r="DA8" i="18" s="1"/>
  <c r="CX7" i="13"/>
  <c r="AZ19" i="8"/>
  <c r="AZ39" i="8"/>
  <c r="AZ63" i="8"/>
  <c r="AZ12" i="8"/>
  <c r="AZ32" i="8"/>
  <c r="AZ52" i="8"/>
  <c r="AZ21" i="8"/>
  <c r="AZ41" i="8"/>
  <c r="AZ61" i="8"/>
  <c r="AZ18" i="8"/>
  <c r="AZ38" i="8"/>
  <c r="AZ58" i="8"/>
  <c r="CX11" i="10"/>
  <c r="CY11" i="10" s="1"/>
  <c r="CX14" i="10"/>
  <c r="CY14" i="10" s="1"/>
  <c r="CX17" i="10"/>
  <c r="CY17" i="10" s="1"/>
  <c r="CX28" i="10"/>
  <c r="CY28" i="10" s="1"/>
  <c r="CX22" i="10"/>
  <c r="CY22" i="10" s="1"/>
  <c r="AZ52" i="17"/>
  <c r="AZ20" i="17"/>
  <c r="AZ47" i="17"/>
  <c r="AZ15" i="17"/>
  <c r="CZ27" i="18"/>
  <c r="DA27" i="18" s="1"/>
  <c r="AZ65" i="17"/>
  <c r="CZ21" i="18"/>
  <c r="DA21" i="18" s="1"/>
  <c r="CZ33" i="18"/>
  <c r="DA33" i="18" s="1"/>
  <c r="AZ13" i="17"/>
  <c r="AZ66" i="17"/>
  <c r="AZ46" i="17"/>
  <c r="CZ70" i="18"/>
  <c r="DA70" i="18" s="1"/>
  <c r="CZ63" i="18"/>
  <c r="DA63" i="18" s="1"/>
  <c r="CZ67" i="18"/>
  <c r="DA67" i="18" s="1"/>
  <c r="AY58" i="11"/>
  <c r="AY27" i="11"/>
  <c r="CZ38" i="11"/>
  <c r="DA38" i="11" s="1"/>
  <c r="CZ15" i="11"/>
  <c r="DA15" i="11" s="1"/>
  <c r="AZ23" i="8"/>
  <c r="AZ47" i="8"/>
  <c r="AZ8" i="8"/>
  <c r="AZ16" i="8"/>
  <c r="AZ36" i="8"/>
  <c r="AZ60" i="8"/>
  <c r="AZ25" i="8"/>
  <c r="AZ45" i="8"/>
  <c r="AZ22" i="8"/>
  <c r="AZ42" i="8"/>
  <c r="AZ66" i="8"/>
  <c r="CZ14" i="18"/>
  <c r="DA14" i="18" s="1"/>
  <c r="CZ46" i="18"/>
  <c r="DA46" i="18" s="1"/>
  <c r="CZ48" i="18"/>
  <c r="DA48" i="18" s="1"/>
  <c r="CZ64" i="18"/>
  <c r="DA64" i="18" s="1"/>
  <c r="CZ17" i="18"/>
  <c r="DA17" i="18" s="1"/>
  <c r="CZ44" i="18"/>
  <c r="DA44" i="18" s="1"/>
  <c r="CZ23" i="18"/>
  <c r="DA23" i="18" s="1"/>
  <c r="AZ62" i="17"/>
  <c r="AZ30" i="17"/>
  <c r="AZ70" i="17"/>
  <c r="AZ12" i="17"/>
  <c r="AZ42" i="17"/>
  <c r="AZ21" i="17"/>
  <c r="AZ53" i="17"/>
  <c r="AZ10" i="17"/>
  <c r="AZ41" i="17"/>
  <c r="AZ19" i="17"/>
  <c r="AZ35" i="17"/>
  <c r="AZ51" i="17"/>
  <c r="AZ67" i="17"/>
  <c r="AZ24" i="17"/>
  <c r="AZ40" i="17"/>
  <c r="AZ56" i="17"/>
  <c r="AZ72" i="17"/>
  <c r="AZ9" i="17"/>
  <c r="AZ18" i="17"/>
  <c r="AZ50" i="17"/>
  <c r="AZ29" i="17"/>
  <c r="AZ61" i="17"/>
  <c r="AZ17" i="17"/>
  <c r="AZ49" i="17"/>
  <c r="AZ23" i="17"/>
  <c r="AZ39" i="17"/>
  <c r="AZ55" i="17"/>
  <c r="AZ71" i="17"/>
  <c r="AZ28" i="17"/>
  <c r="AZ44" i="17"/>
  <c r="AZ60" i="17"/>
  <c r="CZ9" i="11"/>
  <c r="DA9" i="11" s="1"/>
  <c r="AY40" i="11"/>
  <c r="AY22" i="11"/>
  <c r="CZ46" i="11"/>
  <c r="DA46" i="11" s="1"/>
  <c r="CZ56" i="11"/>
  <c r="DA56" i="11" s="1"/>
  <c r="AZ62" i="8"/>
  <c r="AZ46" i="8"/>
  <c r="AZ30" i="8"/>
  <c r="AZ14" i="8"/>
  <c r="AZ65" i="8"/>
  <c r="AZ49" i="8"/>
  <c r="AZ33" i="8"/>
  <c r="AZ17" i="8"/>
  <c r="AZ56" i="8"/>
  <c r="AZ40" i="8"/>
  <c r="AZ24" i="8"/>
  <c r="AZ59" i="8"/>
  <c r="AZ43" i="8"/>
  <c r="AZ27" i="8"/>
  <c r="CZ37" i="18"/>
  <c r="DA37" i="18" s="1"/>
  <c r="CZ61" i="18"/>
  <c r="DA61" i="18" s="1"/>
  <c r="CZ59" i="18"/>
  <c r="DA59" i="18" s="1"/>
  <c r="CZ15" i="18"/>
  <c r="DA15" i="18" s="1"/>
  <c r="CZ16" i="18"/>
  <c r="DA16" i="18" s="1"/>
  <c r="CZ20" i="18"/>
  <c r="DA20" i="18" s="1"/>
  <c r="CZ29" i="18"/>
  <c r="DA29" i="18" s="1"/>
  <c r="CZ39" i="18"/>
  <c r="DA39" i="18" s="1"/>
  <c r="AY9" i="11"/>
  <c r="AY56" i="11"/>
  <c r="AY17" i="11"/>
  <c r="CZ25" i="11"/>
  <c r="DA25" i="11" s="1"/>
  <c r="CZ54" i="11"/>
  <c r="DA54" i="11" s="1"/>
  <c r="CX17" i="13"/>
  <c r="CY17" i="13" s="1"/>
  <c r="AZ42" i="14"/>
  <c r="AZ38" i="14"/>
  <c r="AZ34" i="14"/>
  <c r="AZ30" i="14"/>
  <c r="AZ26" i="14"/>
  <c r="AZ22" i="14"/>
  <c r="AZ18" i="14"/>
  <c r="AZ14" i="14"/>
  <c r="AZ10" i="14"/>
  <c r="AZ41" i="14"/>
  <c r="AZ37" i="14"/>
  <c r="AZ21" i="14"/>
  <c r="AZ43" i="14"/>
  <c r="AZ39" i="14"/>
  <c r="AZ35" i="14"/>
  <c r="AZ31" i="14"/>
  <c r="AZ27" i="14"/>
  <c r="AZ23" i="14"/>
  <c r="AZ19" i="14"/>
  <c r="AZ15" i="14"/>
  <c r="AZ11" i="14"/>
  <c r="AZ29" i="14"/>
  <c r="AZ25" i="14"/>
  <c r="AZ17" i="14"/>
  <c r="AZ44" i="14"/>
  <c r="AZ40" i="14"/>
  <c r="AZ36" i="14"/>
  <c r="AZ32" i="14"/>
  <c r="AZ28" i="14"/>
  <c r="AZ24" i="14"/>
  <c r="AZ20" i="14"/>
  <c r="AZ16" i="14"/>
  <c r="AZ12" i="14"/>
  <c r="AZ8" i="14"/>
  <c r="AZ33" i="14"/>
  <c r="AZ13" i="14"/>
  <c r="AZ9" i="14"/>
  <c r="DB12" i="14"/>
  <c r="DC12" i="14" s="1"/>
  <c r="DB14" i="14"/>
  <c r="DC14" i="14" s="1"/>
  <c r="DB41" i="14"/>
  <c r="DC41" i="14" s="1"/>
  <c r="DB26" i="14"/>
  <c r="DC26" i="14" s="1"/>
  <c r="DB44" i="14"/>
  <c r="DC44" i="14" s="1"/>
  <c r="DB8" i="14"/>
  <c r="DC8" i="14" s="1"/>
  <c r="DB28" i="14"/>
  <c r="DB18" i="14"/>
  <c r="DC18" i="14" s="1"/>
  <c r="DB23" i="14"/>
  <c r="DB21" i="14"/>
  <c r="DB39" i="14"/>
  <c r="DB20" i="14"/>
  <c r="DC20" i="14" s="1"/>
  <c r="DB32" i="14"/>
  <c r="DC32" i="14" s="1"/>
  <c r="DB33" i="14"/>
  <c r="DC33" i="14" s="1"/>
  <c r="DB16" i="14"/>
  <c r="DB30" i="14"/>
  <c r="DC30" i="14" s="1"/>
  <c r="DB9" i="14"/>
  <c r="DB25" i="14"/>
  <c r="DC25" i="14" s="1"/>
  <c r="DB11" i="14"/>
  <c r="DB36" i="14"/>
  <c r="DC36" i="14" s="1"/>
  <c r="DB43" i="14"/>
  <c r="DB24" i="14"/>
  <c r="DC24" i="14" s="1"/>
  <c r="DB34" i="14"/>
  <c r="DC34" i="14" s="1"/>
  <c r="DB37" i="14"/>
  <c r="DC37" i="14" s="1"/>
  <c r="DB22" i="14"/>
  <c r="DB15" i="14"/>
  <c r="DB27" i="14"/>
  <c r="DB13" i="14"/>
  <c r="DC13" i="14" s="1"/>
  <c r="DB31" i="14"/>
  <c r="DB42" i="14"/>
  <c r="DC42" i="14" s="1"/>
  <c r="DB10" i="14"/>
  <c r="DC10" i="14" s="1"/>
  <c r="DB29" i="14"/>
  <c r="DC29" i="14" s="1"/>
  <c r="DB38" i="14"/>
  <c r="DC38" i="14" s="1"/>
  <c r="DB19" i="14"/>
  <c r="DB35" i="14"/>
  <c r="DB40" i="14"/>
  <c r="DC40" i="14" s="1"/>
  <c r="DB17" i="14"/>
  <c r="CX24" i="13"/>
  <c r="CY24" i="13" s="1"/>
  <c r="CX20" i="13"/>
  <c r="CY20" i="13" s="1"/>
  <c r="CZ26" i="12"/>
  <c r="DA26" i="12" s="1"/>
  <c r="CZ11" i="12"/>
  <c r="DA11" i="12" s="1"/>
  <c r="CZ49" i="12"/>
  <c r="DA49" i="12" s="1"/>
  <c r="AY11" i="12"/>
  <c r="AY18" i="12"/>
  <c r="AY49" i="12"/>
  <c r="CZ18" i="12"/>
  <c r="DA18" i="12" s="1"/>
  <c r="CZ24" i="12"/>
  <c r="DA24" i="12" s="1"/>
  <c r="CZ23" i="12"/>
  <c r="DA23" i="12" s="1"/>
  <c r="CZ20" i="12"/>
  <c r="DA20" i="12" s="1"/>
  <c r="CZ47" i="12"/>
  <c r="DA47" i="12" s="1"/>
  <c r="CZ16" i="12"/>
  <c r="DA16" i="12" s="1"/>
  <c r="CZ15" i="12"/>
  <c r="DA15" i="12" s="1"/>
  <c r="CZ46" i="12"/>
  <c r="DA46" i="12" s="1"/>
  <c r="CZ10" i="12"/>
  <c r="DA10" i="12" s="1"/>
  <c r="AY16" i="12"/>
  <c r="AY10" i="12"/>
  <c r="AY23" i="12"/>
  <c r="AY8" i="12"/>
  <c r="AY21" i="12"/>
  <c r="AY46" i="12"/>
  <c r="CZ45" i="12"/>
  <c r="DA45" i="12" s="1"/>
  <c r="CZ28" i="12"/>
  <c r="DA28" i="12" s="1"/>
  <c r="CX11" i="13"/>
  <c r="CY11" i="13" s="1"/>
  <c r="CZ44" i="12"/>
  <c r="DA44" i="12" s="1"/>
  <c r="CZ29" i="12"/>
  <c r="DA29" i="12" s="1"/>
  <c r="CZ27" i="12"/>
  <c r="DA27" i="12" s="1"/>
  <c r="AY47" i="12"/>
  <c r="AY13" i="12"/>
  <c r="AY9" i="12"/>
  <c r="AY19" i="12"/>
  <c r="CZ8" i="12"/>
  <c r="DA8" i="12" s="1"/>
  <c r="CZ32" i="12"/>
  <c r="DA32" i="12" s="1"/>
  <c r="CZ40" i="12"/>
  <c r="DA40" i="12" s="1"/>
  <c r="CX16" i="13"/>
  <c r="CY16" i="13" s="1"/>
  <c r="CX32" i="13"/>
  <c r="CY32" i="13" s="1"/>
  <c r="CX13" i="13"/>
  <c r="CY13" i="13" s="1"/>
  <c r="CX30" i="13"/>
  <c r="CY30" i="13" s="1"/>
  <c r="CX12" i="13"/>
  <c r="CY12" i="13" s="1"/>
  <c r="CX28" i="13"/>
  <c r="CY28" i="13" s="1"/>
  <c r="CZ34" i="12"/>
  <c r="DA34" i="12" s="1"/>
  <c r="CZ33" i="12"/>
  <c r="DA33" i="12" s="1"/>
  <c r="CZ30" i="12"/>
  <c r="DA30" i="12" s="1"/>
  <c r="CZ25" i="27"/>
  <c r="DA25" i="27" s="1"/>
  <c r="AY41" i="27"/>
  <c r="AY42" i="27"/>
  <c r="AY53" i="27"/>
  <c r="AY8" i="27"/>
  <c r="AY28" i="27"/>
  <c r="CZ42" i="27"/>
  <c r="DA42" i="27" s="1"/>
  <c r="CZ44" i="27"/>
  <c r="DA44" i="27" s="1"/>
  <c r="AY9" i="18"/>
  <c r="AY13" i="18"/>
  <c r="AY16" i="18"/>
  <c r="AY20" i="18"/>
  <c r="AY23" i="18"/>
  <c r="AY26" i="18"/>
  <c r="AY59" i="18"/>
  <c r="AY31" i="18"/>
  <c r="AY33" i="18"/>
  <c r="AY36" i="18"/>
  <c r="AY39" i="18"/>
  <c r="AY40" i="18"/>
  <c r="AY44" i="18"/>
  <c r="AY48" i="18"/>
  <c r="AY50" i="18"/>
  <c r="AY53" i="18"/>
  <c r="AY10" i="18"/>
  <c r="AY14" i="18"/>
  <c r="AY17" i="18"/>
  <c r="AY21" i="18"/>
  <c r="AY24" i="18"/>
  <c r="AY27" i="18"/>
  <c r="AY29" i="18"/>
  <c r="AY32" i="18"/>
  <c r="AY34" i="18"/>
  <c r="AY37" i="18"/>
  <c r="AY65" i="18"/>
  <c r="AY41" i="18"/>
  <c r="AY45" i="18"/>
  <c r="AY68" i="18"/>
  <c r="AY51" i="18"/>
  <c r="AY54" i="18"/>
  <c r="CZ29" i="23"/>
  <c r="DA29" i="23" s="1"/>
  <c r="AY38" i="27"/>
  <c r="AY27" i="27"/>
  <c r="AY19" i="27"/>
  <c r="CZ33" i="27"/>
  <c r="DA33" i="27" s="1"/>
  <c r="CZ28" i="27"/>
  <c r="DA28" i="27" s="1"/>
  <c r="CZ47" i="27"/>
  <c r="DA47" i="27" s="1"/>
  <c r="AY36" i="27"/>
  <c r="AY26" i="27"/>
  <c r="AY17" i="27"/>
  <c r="CZ29" i="27"/>
  <c r="DA29" i="27" s="1"/>
  <c r="CZ56" i="27"/>
  <c r="DA56" i="27" s="1"/>
  <c r="AY37" i="27"/>
  <c r="AY23" i="27"/>
  <c r="CZ58" i="27"/>
  <c r="DA58" i="27" s="1"/>
  <c r="CZ31" i="27"/>
  <c r="DA31" i="27" s="1"/>
  <c r="CZ32" i="27"/>
  <c r="DA32" i="27" s="1"/>
  <c r="CZ34" i="27"/>
  <c r="DA34" i="27" s="1"/>
  <c r="CZ38" i="27"/>
  <c r="DA38" i="27" s="1"/>
  <c r="AY8" i="18"/>
  <c r="AY69" i="18"/>
  <c r="AY42" i="18"/>
  <c r="AY64" i="18"/>
  <c r="AY61" i="18"/>
  <c r="AY28" i="18"/>
  <c r="AY22" i="18"/>
  <c r="AY55" i="18"/>
  <c r="AX10" i="10"/>
  <c r="AX24" i="10"/>
  <c r="AX25" i="10"/>
  <c r="AX27" i="10"/>
  <c r="AX21" i="10"/>
  <c r="AX30" i="10"/>
  <c r="AX11" i="10"/>
  <c r="AX14" i="10"/>
  <c r="AX17" i="10"/>
  <c r="AX28" i="10"/>
  <c r="AX22" i="10"/>
  <c r="AX8" i="10"/>
  <c r="AY34" i="27"/>
  <c r="AY24" i="27"/>
  <c r="AY15" i="27"/>
  <c r="AY39" i="27"/>
  <c r="AY32" i="27"/>
  <c r="AY56" i="27"/>
  <c r="AY21" i="27"/>
  <c r="AY48" i="27"/>
  <c r="AY13" i="27"/>
  <c r="AY44" i="27"/>
  <c r="AY60" i="27"/>
  <c r="AY22" i="27"/>
  <c r="AY14" i="27"/>
  <c r="CZ26" i="27"/>
  <c r="DA26" i="27" s="1"/>
  <c r="AY55" i="27"/>
  <c r="AY47" i="27"/>
  <c r="AY9" i="27"/>
  <c r="CZ46" i="27"/>
  <c r="DA46" i="27" s="1"/>
  <c r="AY11" i="27"/>
  <c r="CZ15" i="27"/>
  <c r="DA15" i="27" s="1"/>
  <c r="CZ22" i="27"/>
  <c r="DA22" i="27" s="1"/>
  <c r="AY70" i="18"/>
  <c r="AY47" i="18"/>
  <c r="AY67" i="18"/>
  <c r="AY63" i="18"/>
  <c r="AY30" i="18"/>
  <c r="AY25" i="18"/>
  <c r="AY19" i="18"/>
  <c r="AY12" i="18"/>
  <c r="AX29" i="10"/>
  <c r="AX26" i="10"/>
  <c r="AX13" i="10"/>
  <c r="AY31" i="27"/>
  <c r="AY54" i="27"/>
  <c r="AY12" i="27"/>
  <c r="CZ37" i="27"/>
  <c r="DA37" i="27" s="1"/>
  <c r="CZ30" i="27"/>
  <c r="DA30" i="27" s="1"/>
  <c r="CZ18" i="27"/>
  <c r="DA18" i="27" s="1"/>
  <c r="CZ11" i="27"/>
  <c r="DA11" i="27" s="1"/>
  <c r="AY40" i="27"/>
  <c r="AY59" i="27"/>
  <c r="AY52" i="27"/>
  <c r="AY10" i="27"/>
  <c r="CZ52" i="27"/>
  <c r="DA52" i="27" s="1"/>
  <c r="AY18" i="27"/>
  <c r="AY45" i="27"/>
  <c r="CZ13" i="27"/>
  <c r="DA13" i="27" s="1"/>
  <c r="AY50" i="27"/>
  <c r="AY52" i="18"/>
  <c r="AY46" i="18"/>
  <c r="AY66" i="18"/>
  <c r="AY35" i="18"/>
  <c r="AY60" i="18"/>
  <c r="AY57" i="18"/>
  <c r="AY18" i="18"/>
  <c r="AY11" i="18"/>
  <c r="AX23" i="10"/>
  <c r="AX18" i="10"/>
  <c r="AX12" i="10"/>
  <c r="DC22" i="14"/>
  <c r="DC43" i="14"/>
  <c r="DC17" i="14"/>
  <c r="DC16" i="14"/>
  <c r="DC31" i="14"/>
  <c r="DC28" i="14"/>
  <c r="DC39" i="14"/>
  <c r="DC21" i="14"/>
  <c r="DC15" i="14"/>
  <c r="DC9" i="14"/>
  <c r="DC35" i="14"/>
  <c r="DC19" i="14"/>
  <c r="DC11" i="14"/>
  <c r="DC27" i="14"/>
  <c r="DC23" i="14"/>
  <c r="BE62" i="8" l="1"/>
  <c r="BE63" i="8" s="1"/>
  <c r="BE64" i="8" s="1"/>
  <c r="BE65" i="8" s="1"/>
  <c r="BE66" i="8" s="1"/>
</calcChain>
</file>

<file path=xl/comments1.xml><?xml version="1.0" encoding="utf-8"?>
<comments xmlns="http://schemas.openxmlformats.org/spreadsheetml/2006/main">
  <authors>
    <author>DT</author>
  </authors>
  <commentList>
    <comment ref="AO15" authorId="0" shapeId="0">
      <text>
        <r>
          <rPr>
            <b/>
            <sz val="9"/>
            <color indexed="81"/>
            <rFont val="Tahoma"/>
            <family val="2"/>
          </rPr>
          <t>DT:</t>
        </r>
        <r>
          <rPr>
            <sz val="9"/>
            <color indexed="81"/>
            <rFont val="Tahoma"/>
            <family val="2"/>
          </rPr>
          <t xml:space="preserve">
điểm cũ 2.5
HL,CT HK 2 Nh 18-19</t>
        </r>
      </text>
    </comment>
    <comment ref="CP15" authorId="0" shapeId="0">
      <text>
        <r>
          <rPr>
            <b/>
            <sz val="9"/>
            <color indexed="81"/>
            <rFont val="Tahoma"/>
            <family val="2"/>
          </rPr>
          <t>DT:</t>
        </r>
        <r>
          <rPr>
            <sz val="9"/>
            <color indexed="81"/>
            <rFont val="Tahoma"/>
            <family val="2"/>
          </rPr>
          <t xml:space="preserve">
điểm cũ 2.5
HL,CT HK 2 Nh 18-19</t>
        </r>
      </text>
    </comment>
    <comment ref="AO27" authorId="0" shapeId="0">
      <text>
        <r>
          <rPr>
            <b/>
            <sz val="9"/>
            <color indexed="81"/>
            <rFont val="Tahoma"/>
            <family val="2"/>
          </rPr>
          <t>DT:</t>
        </r>
        <r>
          <rPr>
            <sz val="9"/>
            <color indexed="81"/>
            <rFont val="Tahoma"/>
            <family val="2"/>
          </rPr>
          <t xml:space="preserve">
điểm cũ 3.8
HL, CT HK 2 NH18-19</t>
        </r>
      </text>
    </comment>
    <comment ref="CP27" authorId="0" shapeId="0">
      <text>
        <r>
          <rPr>
            <b/>
            <sz val="9"/>
            <color indexed="81"/>
            <rFont val="Tahoma"/>
            <family val="2"/>
          </rPr>
          <t>DT:</t>
        </r>
        <r>
          <rPr>
            <sz val="9"/>
            <color indexed="81"/>
            <rFont val="Tahoma"/>
            <family val="2"/>
          </rPr>
          <t xml:space="preserve">
điểm cũ 3.8
HL, CT HK 2 NH18-19</t>
        </r>
      </text>
    </comment>
    <comment ref="AO29" authorId="0" shapeId="0">
      <text>
        <r>
          <rPr>
            <b/>
            <sz val="9"/>
            <color indexed="81"/>
            <rFont val="Tahoma"/>
            <family val="2"/>
          </rPr>
          <t>DT:</t>
        </r>
        <r>
          <rPr>
            <sz val="9"/>
            <color indexed="81"/>
            <rFont val="Tahoma"/>
            <family val="2"/>
          </rPr>
          <t xml:space="preserve">
điểm cũ 3.7
HL, CT HK 2 NH18-19</t>
        </r>
      </text>
    </comment>
    <comment ref="CP29" authorId="0" shapeId="0">
      <text>
        <r>
          <rPr>
            <b/>
            <sz val="9"/>
            <color indexed="81"/>
            <rFont val="Tahoma"/>
            <family val="2"/>
          </rPr>
          <t>DT:</t>
        </r>
        <r>
          <rPr>
            <sz val="9"/>
            <color indexed="81"/>
            <rFont val="Tahoma"/>
            <family val="2"/>
          </rPr>
          <t xml:space="preserve">
điểm cũ 3.7
HL, CT HK 2 NH18-19</t>
        </r>
      </text>
    </comment>
    <comment ref="AO35" authorId="0" shapeId="0">
      <text>
        <r>
          <rPr>
            <b/>
            <sz val="9"/>
            <color indexed="81"/>
            <rFont val="Tahoma"/>
            <family val="2"/>
          </rPr>
          <t>DT:</t>
        </r>
        <r>
          <rPr>
            <sz val="9"/>
            <color indexed="81"/>
            <rFont val="Tahoma"/>
            <family val="2"/>
          </rPr>
          <t xml:space="preserve">
điểm cũ 2.4
HL, CT HK 2 NH18-19</t>
        </r>
      </text>
    </comment>
    <comment ref="CP35" authorId="0" shapeId="0">
      <text>
        <r>
          <rPr>
            <b/>
            <sz val="9"/>
            <color indexed="81"/>
            <rFont val="Tahoma"/>
            <family val="2"/>
          </rPr>
          <t>DT:</t>
        </r>
        <r>
          <rPr>
            <sz val="9"/>
            <color indexed="81"/>
            <rFont val="Tahoma"/>
            <family val="2"/>
          </rPr>
          <t xml:space="preserve">
điểm cũ 2.4
HL, CT HK 2 NH18-19</t>
        </r>
      </text>
    </comment>
    <comment ref="AJ52" authorId="0" shapeId="0">
      <text>
        <r>
          <rPr>
            <b/>
            <sz val="9"/>
            <color indexed="81"/>
            <rFont val="Tahoma"/>
            <family val="2"/>
          </rPr>
          <t>DT:</t>
        </r>
        <r>
          <rPr>
            <sz val="9"/>
            <color indexed="81"/>
            <rFont val="Tahoma"/>
            <family val="2"/>
          </rPr>
          <t xml:space="preserve">
điểm cũ 2.5
HL CT HK2 NH 18-19
</t>
        </r>
      </text>
    </comment>
    <comment ref="CK52" authorId="0" shapeId="0">
      <text>
        <r>
          <rPr>
            <b/>
            <sz val="9"/>
            <color indexed="81"/>
            <rFont val="Tahoma"/>
            <family val="2"/>
          </rPr>
          <t>DT:</t>
        </r>
        <r>
          <rPr>
            <sz val="9"/>
            <color indexed="81"/>
            <rFont val="Tahoma"/>
            <family val="2"/>
          </rPr>
          <t xml:space="preserve">
điểm cũ 2.5
HL CT HK2 NH 18-19
</t>
        </r>
      </text>
    </comment>
    <comment ref="AO58" authorId="0" shapeId="0">
      <text>
        <r>
          <rPr>
            <b/>
            <sz val="9"/>
            <color indexed="81"/>
            <rFont val="Tahoma"/>
            <family val="2"/>
          </rPr>
          <t>DT:</t>
        </r>
        <r>
          <rPr>
            <sz val="9"/>
            <color indexed="81"/>
            <rFont val="Tahoma"/>
            <family val="2"/>
          </rPr>
          <t xml:space="preserve">
điểm cũ 2.6
HL, CT HK 2 NH18-19</t>
        </r>
      </text>
    </comment>
    <comment ref="CP58" authorId="0" shapeId="0">
      <text>
        <r>
          <rPr>
            <b/>
            <sz val="9"/>
            <color indexed="81"/>
            <rFont val="Tahoma"/>
            <family val="2"/>
          </rPr>
          <t>DT:</t>
        </r>
        <r>
          <rPr>
            <sz val="9"/>
            <color indexed="81"/>
            <rFont val="Tahoma"/>
            <family val="2"/>
          </rPr>
          <t xml:space="preserve">
điểm cũ 2.6
HL, CT HK 2 NH18-19</t>
        </r>
      </text>
    </comment>
  </commentList>
</comments>
</file>

<file path=xl/comments2.xml><?xml version="1.0" encoding="utf-8"?>
<comments xmlns="http://schemas.openxmlformats.org/spreadsheetml/2006/main">
  <authors>
    <author>Tuong Van</author>
  </authors>
  <commentList>
    <comment ref="B9" authorId="0" shapeId="0">
      <text>
        <r>
          <rPr>
            <b/>
            <sz val="9"/>
            <color indexed="81"/>
            <rFont val="Tahoma"/>
            <family val="2"/>
          </rPr>
          <t>Tuong Van:</t>
        </r>
        <r>
          <rPr>
            <sz val="9"/>
            <color indexed="81"/>
            <rFont val="Tahoma"/>
            <family val="2"/>
          </rPr>
          <t xml:space="preserve">
HLCT PPNC
HKI19-20</t>
        </r>
      </text>
    </comment>
    <comment ref="AI9" authorId="0" shapeId="0">
      <text>
        <r>
          <rPr>
            <b/>
            <sz val="9"/>
            <color indexed="81"/>
            <rFont val="Tahoma"/>
            <family val="2"/>
          </rPr>
          <t>Tuong Van:</t>
        </r>
        <r>
          <rPr>
            <sz val="9"/>
            <color indexed="81"/>
            <rFont val="Tahoma"/>
            <family val="2"/>
          </rPr>
          <t xml:space="preserve">
HLCT HKI 19-20
Điểm cũ 2.5
18/5</t>
        </r>
      </text>
    </comment>
  </commentList>
</comments>
</file>

<file path=xl/comments3.xml><?xml version="1.0" encoding="utf-8"?>
<comments xmlns="http://schemas.openxmlformats.org/spreadsheetml/2006/main">
  <authors>
    <author>Tuong Van</author>
  </authors>
  <commentList>
    <comment ref="AO8" authorId="0" shapeId="0">
      <text>
        <r>
          <rPr>
            <b/>
            <sz val="9"/>
            <color indexed="81"/>
            <rFont val="Tahoma"/>
            <family val="2"/>
          </rPr>
          <t>Tuong Van:</t>
        </r>
        <r>
          <rPr>
            <sz val="9"/>
            <color indexed="81"/>
            <rFont val="Tahoma"/>
            <family val="2"/>
          </rPr>
          <t xml:space="preserve">
HLCT HKI 19-20
Điểm cũ TKDL 2.4
18/5</t>
        </r>
      </text>
    </comment>
  </commentList>
</comments>
</file>

<file path=xl/comments4.xml><?xml version="1.0" encoding="utf-8"?>
<comments xmlns="http://schemas.openxmlformats.org/spreadsheetml/2006/main">
  <authors>
    <author>DT</author>
  </authors>
  <commentList>
    <comment ref="AO27" authorId="0" shapeId="0">
      <text>
        <r>
          <rPr>
            <b/>
            <sz val="9"/>
            <color indexed="81"/>
            <rFont val="Tahoma"/>
            <family val="2"/>
          </rPr>
          <t>DT:</t>
        </r>
        <r>
          <rPr>
            <sz val="9"/>
            <color indexed="81"/>
            <rFont val="Tahoma"/>
            <family val="2"/>
          </rPr>
          <t xml:space="preserve">
điểm cũ 4.5
HL, CT HK 2 NH18-19</t>
        </r>
      </text>
    </comment>
    <comment ref="CP27" authorId="0" shapeId="0">
      <text>
        <r>
          <rPr>
            <b/>
            <sz val="9"/>
            <color indexed="81"/>
            <rFont val="Tahoma"/>
            <family val="2"/>
          </rPr>
          <t>DT:</t>
        </r>
        <r>
          <rPr>
            <sz val="9"/>
            <color indexed="81"/>
            <rFont val="Tahoma"/>
            <family val="2"/>
          </rPr>
          <t xml:space="preserve">
điểm cũ 4.5
HL, CT HK 2 NH18-19</t>
        </r>
      </text>
    </comment>
    <comment ref="AJ34" authorId="0" shapeId="0">
      <text>
        <r>
          <rPr>
            <b/>
            <sz val="9"/>
            <color indexed="81"/>
            <rFont val="Tahoma"/>
            <family val="2"/>
          </rPr>
          <t>DT:</t>
        </r>
        <r>
          <rPr>
            <sz val="9"/>
            <color indexed="81"/>
            <rFont val="Tahoma"/>
            <family val="2"/>
          </rPr>
          <t xml:space="preserve">
điểm cũ 2.7
HL, CT HK 2 NH18-19</t>
        </r>
      </text>
    </comment>
    <comment ref="AU34" authorId="0" shapeId="0">
      <text>
        <r>
          <rPr>
            <b/>
            <sz val="9"/>
            <color indexed="81"/>
            <rFont val="Tahoma"/>
            <family val="2"/>
          </rPr>
          <t>DT:</t>
        </r>
        <r>
          <rPr>
            <sz val="9"/>
            <color indexed="81"/>
            <rFont val="Tahoma"/>
            <family val="2"/>
          </rPr>
          <t xml:space="preserve">
điểm cũ 3.3
HL, CT HK 2 NH18-19</t>
        </r>
      </text>
    </comment>
    <comment ref="CK34" authorId="0" shapeId="0">
      <text>
        <r>
          <rPr>
            <b/>
            <sz val="9"/>
            <color indexed="81"/>
            <rFont val="Tahoma"/>
            <family val="2"/>
          </rPr>
          <t>DT:</t>
        </r>
        <r>
          <rPr>
            <sz val="9"/>
            <color indexed="81"/>
            <rFont val="Tahoma"/>
            <family val="2"/>
          </rPr>
          <t xml:space="preserve">
điểm cũ 2.7
HL, CT HK 2 NH18-19</t>
        </r>
      </text>
    </comment>
    <comment ref="CV34" authorId="0" shapeId="0">
      <text>
        <r>
          <rPr>
            <b/>
            <sz val="9"/>
            <color indexed="81"/>
            <rFont val="Tahoma"/>
            <family val="2"/>
          </rPr>
          <t>DT:</t>
        </r>
        <r>
          <rPr>
            <sz val="9"/>
            <color indexed="81"/>
            <rFont val="Tahoma"/>
            <family val="2"/>
          </rPr>
          <t xml:space="preserve">
điểm cũ 3.3
HL, CT HK 2 NH18-19</t>
        </r>
      </text>
    </comment>
    <comment ref="AO42" authorId="0" shapeId="0">
      <text>
        <r>
          <rPr>
            <b/>
            <sz val="9"/>
            <color indexed="81"/>
            <rFont val="Tahoma"/>
            <family val="2"/>
          </rPr>
          <t>DT:</t>
        </r>
        <r>
          <rPr>
            <sz val="9"/>
            <color indexed="81"/>
            <rFont val="Tahoma"/>
            <family val="2"/>
          </rPr>
          <t xml:space="preserve">
điểm cũ 3.7
HL, CT HK 2 NH18-19</t>
        </r>
      </text>
    </comment>
    <comment ref="CP42" authorId="0" shapeId="0">
      <text>
        <r>
          <rPr>
            <b/>
            <sz val="9"/>
            <color indexed="81"/>
            <rFont val="Tahoma"/>
            <family val="2"/>
          </rPr>
          <t>DT:</t>
        </r>
        <r>
          <rPr>
            <sz val="9"/>
            <color indexed="81"/>
            <rFont val="Tahoma"/>
            <family val="2"/>
          </rPr>
          <t xml:space="preserve">
điểm cũ 3.7
HL, CT HK 2 NH18-19</t>
        </r>
      </text>
    </comment>
    <comment ref="AO43" authorId="0" shapeId="0">
      <text>
        <r>
          <rPr>
            <b/>
            <sz val="9"/>
            <color indexed="81"/>
            <rFont val="Tahoma"/>
            <family val="2"/>
          </rPr>
          <t>DT:</t>
        </r>
        <r>
          <rPr>
            <sz val="9"/>
            <color indexed="81"/>
            <rFont val="Tahoma"/>
            <family val="2"/>
          </rPr>
          <t xml:space="preserve">
điểm cũ 3.4
HL, CT HK 2 NH18-19</t>
        </r>
      </text>
    </comment>
    <comment ref="CP43" authorId="0" shapeId="0">
      <text>
        <r>
          <rPr>
            <b/>
            <sz val="9"/>
            <color indexed="81"/>
            <rFont val="Tahoma"/>
            <family val="2"/>
          </rPr>
          <t>DT:</t>
        </r>
        <r>
          <rPr>
            <sz val="9"/>
            <color indexed="81"/>
            <rFont val="Tahoma"/>
            <family val="2"/>
          </rPr>
          <t xml:space="preserve">
điểm cũ 3.4
HL, CT HK 2 NH18-19</t>
        </r>
      </text>
    </comment>
    <comment ref="AK50" authorId="0" shapeId="0">
      <text>
        <r>
          <rPr>
            <b/>
            <sz val="9"/>
            <color indexed="81"/>
            <rFont val="Tahoma"/>
            <family val="2"/>
          </rPr>
          <t>DT:</t>
        </r>
        <r>
          <rPr>
            <sz val="9"/>
            <color indexed="81"/>
            <rFont val="Tahoma"/>
            <family val="2"/>
          </rPr>
          <t xml:space="preserve">
điểm cũ 3.9
HL, CT HK 2 NH18-19</t>
        </r>
      </text>
    </comment>
    <comment ref="AO50" authorId="0" shapeId="0">
      <text>
        <r>
          <rPr>
            <b/>
            <sz val="9"/>
            <color indexed="81"/>
            <rFont val="Tahoma"/>
            <family val="2"/>
          </rPr>
          <t>DT:</t>
        </r>
        <r>
          <rPr>
            <sz val="9"/>
            <color indexed="81"/>
            <rFont val="Tahoma"/>
            <family val="2"/>
          </rPr>
          <t xml:space="preserve">
điểm cũ 2.5
HL, CT HK 2 NH18-19</t>
        </r>
      </text>
    </comment>
    <comment ref="CL50" authorId="0" shapeId="0">
      <text>
        <r>
          <rPr>
            <b/>
            <sz val="9"/>
            <color indexed="81"/>
            <rFont val="Tahoma"/>
            <family val="2"/>
          </rPr>
          <t>DT:</t>
        </r>
        <r>
          <rPr>
            <sz val="9"/>
            <color indexed="81"/>
            <rFont val="Tahoma"/>
            <family val="2"/>
          </rPr>
          <t xml:space="preserve">
điểm cũ 3.9
HL, CT HK 2 NH18-19</t>
        </r>
      </text>
    </comment>
    <comment ref="CP50" authorId="0" shapeId="0">
      <text>
        <r>
          <rPr>
            <b/>
            <sz val="9"/>
            <color indexed="81"/>
            <rFont val="Tahoma"/>
            <family val="2"/>
          </rPr>
          <t>DT:</t>
        </r>
        <r>
          <rPr>
            <sz val="9"/>
            <color indexed="81"/>
            <rFont val="Tahoma"/>
            <family val="2"/>
          </rPr>
          <t xml:space="preserve">
điểm cũ 2.5
HL, CT HK 2 NH18-19</t>
        </r>
      </text>
    </comment>
  </commentList>
</comments>
</file>

<file path=xl/comments5.xml><?xml version="1.0" encoding="utf-8"?>
<comments xmlns="http://schemas.openxmlformats.org/spreadsheetml/2006/main">
  <authors>
    <author>DT</author>
  </authors>
  <commentList>
    <comment ref="D57" authorId="0" shapeId="0">
      <text>
        <r>
          <rPr>
            <b/>
            <sz val="9"/>
            <color indexed="81"/>
            <rFont val="Tahoma"/>
            <family val="2"/>
          </rPr>
          <t>DT:</t>
        </r>
        <r>
          <rPr>
            <sz val="9"/>
            <color indexed="81"/>
            <rFont val="Tahoma"/>
            <family val="2"/>
          </rPr>
          <t xml:space="preserve">
CĐ chưa đạt</t>
        </r>
      </text>
    </comment>
  </commentList>
</comments>
</file>

<file path=xl/comments6.xml><?xml version="1.0" encoding="utf-8"?>
<comments xmlns="http://schemas.openxmlformats.org/spreadsheetml/2006/main">
  <authors>
    <author>DT</author>
  </authors>
  <commentList>
    <comment ref="AC27" authorId="0" shapeId="0">
      <text>
        <r>
          <rPr>
            <b/>
            <sz val="9"/>
            <color indexed="81"/>
            <rFont val="Tahoma"/>
            <family val="2"/>
          </rPr>
          <t>DT:</t>
        </r>
        <r>
          <rPr>
            <sz val="9"/>
            <color indexed="81"/>
            <rFont val="Tahoma"/>
            <family val="2"/>
          </rPr>
          <t xml:space="preserve">
điểm cũ 2.8
Hl, CT HK 2 Nh 18-19</t>
        </r>
      </text>
    </comment>
    <comment ref="CD27" authorId="0" shapeId="0">
      <text>
        <r>
          <rPr>
            <b/>
            <sz val="9"/>
            <color indexed="81"/>
            <rFont val="Tahoma"/>
            <family val="2"/>
          </rPr>
          <t>DT:</t>
        </r>
        <r>
          <rPr>
            <sz val="9"/>
            <color indexed="81"/>
            <rFont val="Tahoma"/>
            <family val="2"/>
          </rPr>
          <t xml:space="preserve">
điểm cũ 2.8
Hl, CT HK 2 Nh 18-19</t>
        </r>
      </text>
    </comment>
    <comment ref="B50" authorId="0" shapeId="0">
      <text>
        <r>
          <rPr>
            <b/>
            <sz val="9"/>
            <color indexed="81"/>
            <rFont val="Tahoma"/>
            <family val="2"/>
          </rPr>
          <t>DT:</t>
        </r>
        <r>
          <rPr>
            <sz val="9"/>
            <color indexed="81"/>
            <rFont val="Tahoma"/>
            <family val="2"/>
          </rPr>
          <t xml:space="preserve">
Thảo Ngân đổi HP
</t>
        </r>
      </text>
    </comment>
    <comment ref="D50" authorId="0" shapeId="0">
      <text>
        <r>
          <rPr>
            <b/>
            <sz val="9"/>
            <color indexed="81"/>
            <rFont val="Tahoma"/>
            <family val="2"/>
          </rPr>
          <t>DT:</t>
        </r>
        <r>
          <rPr>
            <sz val="9"/>
            <color indexed="81"/>
            <rFont val="Tahoma"/>
            <family val="2"/>
          </rPr>
          <t xml:space="preserve">
Chuyển HP
</t>
        </r>
      </text>
    </comment>
    <comment ref="BE50" authorId="0" shapeId="0">
      <text>
        <r>
          <rPr>
            <b/>
            <sz val="9"/>
            <color indexed="81"/>
            <rFont val="Tahoma"/>
            <family val="2"/>
          </rPr>
          <t>DT:</t>
        </r>
        <r>
          <rPr>
            <sz val="9"/>
            <color indexed="81"/>
            <rFont val="Tahoma"/>
            <family val="2"/>
          </rPr>
          <t xml:space="preserve">
Chuyển HP
</t>
        </r>
      </text>
    </comment>
  </commentList>
</comments>
</file>

<file path=xl/comments7.xml><?xml version="1.0" encoding="utf-8"?>
<comments xmlns="http://schemas.openxmlformats.org/spreadsheetml/2006/main">
  <authors>
    <author>Tuong Van</author>
  </authors>
  <commentList>
    <comment ref="AP9" authorId="0" shapeId="0">
      <text>
        <r>
          <rPr>
            <b/>
            <sz val="9"/>
            <color indexed="81"/>
            <rFont val="Tahoma"/>
            <family val="2"/>
          </rPr>
          <t>Tuong Van:</t>
        </r>
        <r>
          <rPr>
            <sz val="9"/>
            <color indexed="81"/>
            <rFont val="Tahoma"/>
            <family val="2"/>
          </rPr>
          <t xml:space="preserve">
HLCT HKI 19-20
Điểm cũ 3.9
18/5</t>
        </r>
      </text>
    </comment>
  </commentList>
</comments>
</file>

<file path=xl/comments8.xml><?xml version="1.0" encoding="utf-8"?>
<comments xmlns="http://schemas.openxmlformats.org/spreadsheetml/2006/main">
  <authors>
    <author>DT</author>
  </authors>
  <commentList>
    <comment ref="D44" authorId="0" shapeId="0">
      <text>
        <r>
          <rPr>
            <b/>
            <sz val="9"/>
            <color indexed="81"/>
            <rFont val="Tahoma"/>
            <family val="2"/>
          </rPr>
          <t>DT:</t>
        </r>
        <r>
          <rPr>
            <sz val="9"/>
            <color indexed="81"/>
            <rFont val="Tahoma"/>
            <family val="2"/>
          </rPr>
          <t xml:space="preserve">
CĐ chưa đạt</t>
        </r>
      </text>
    </comment>
  </commentList>
</comments>
</file>

<file path=xl/comments9.xml><?xml version="1.0" encoding="utf-8"?>
<comments xmlns="http://schemas.openxmlformats.org/spreadsheetml/2006/main">
  <authors>
    <author>Tuong Van</author>
  </authors>
  <commentList>
    <comment ref="J9" authorId="0" shapeId="0">
      <text>
        <r>
          <rPr>
            <b/>
            <sz val="9"/>
            <color indexed="81"/>
            <rFont val="Tahoma"/>
            <family val="2"/>
          </rPr>
          <t>Tuong Van:</t>
        </r>
        <r>
          <rPr>
            <sz val="9"/>
            <color indexed="81"/>
            <rFont val="Tahoma"/>
            <family val="2"/>
          </rPr>
          <t xml:space="preserve">
HLCT HKI 19-20
Điểm cũ 3.5
18/5</t>
        </r>
      </text>
    </comment>
  </commentList>
</comments>
</file>

<file path=xl/comments10.xml><?xml version="1.0" encoding="utf-8"?>
<comments xmlns="http://schemas.openxmlformats.org/spreadsheetml/2006/main">
  <authors>
    <author>Tuong Van</author>
  </authors>
  <commentList>
    <comment ref="AF9" authorId="0" shapeId="0">
      <text>
        <r>
          <rPr>
            <b/>
            <sz val="9"/>
            <color indexed="81"/>
            <rFont val="Tahoma"/>
            <family val="2"/>
          </rPr>
          <t>Tuong Van:</t>
        </r>
        <r>
          <rPr>
            <sz val="9"/>
            <color indexed="81"/>
            <rFont val="Tahoma"/>
            <family val="2"/>
          </rPr>
          <t xml:space="preserve">
HLCT HKI 19-20
Điểm cũ 3.7
18/5</t>
        </r>
      </text>
    </comment>
    <comment ref="AX11" authorId="0" shapeId="0">
      <text>
        <r>
          <rPr>
            <b/>
            <sz val="9"/>
            <color indexed="81"/>
            <rFont val="Tahoma"/>
            <charset val="1"/>
          </rPr>
          <t>Tuong Van:</t>
        </r>
        <r>
          <rPr>
            <sz val="9"/>
            <color indexed="81"/>
            <rFont val="Tahoma"/>
            <charset val="1"/>
          </rPr>
          <t xml:space="preserve">
HLCT HKII 19-20
</t>
        </r>
      </text>
    </comment>
  </commentList>
</comments>
</file>

<file path=xl/comments11.xml><?xml version="1.0" encoding="utf-8"?>
<comments xmlns="http://schemas.openxmlformats.org/spreadsheetml/2006/main">
  <authors>
    <author>Tuong Van</author>
  </authors>
  <commentList>
    <comment ref="AO53" authorId="0" shapeId="0">
      <text>
        <r>
          <rPr>
            <b/>
            <sz val="9"/>
            <color indexed="81"/>
            <rFont val="Tahoma"/>
            <family val="2"/>
          </rPr>
          <t>Tuong Van:</t>
        </r>
        <r>
          <rPr>
            <sz val="9"/>
            <color indexed="81"/>
            <rFont val="Tahoma"/>
            <family val="2"/>
          </rPr>
          <t xml:space="preserve">
thay TKDL bang QLDD</t>
        </r>
      </text>
    </comment>
    <comment ref="AO65" authorId="0" shapeId="0">
      <text>
        <r>
          <rPr>
            <b/>
            <sz val="9"/>
            <color indexed="81"/>
            <rFont val="Tahoma"/>
            <family val="2"/>
          </rPr>
          <t>Tuong Van:</t>
        </r>
        <r>
          <rPr>
            <sz val="9"/>
            <color indexed="81"/>
            <rFont val="Tahoma"/>
            <family val="2"/>
          </rPr>
          <t xml:space="preserve">
thay TKDL bang QLDD</t>
        </r>
      </text>
    </comment>
  </commentList>
</comments>
</file>

<file path=xl/comments12.xml><?xml version="1.0" encoding="utf-8"?>
<comments xmlns="http://schemas.openxmlformats.org/spreadsheetml/2006/main">
  <authors>
    <author>DT</author>
    <author>Tuong Van</author>
  </authors>
  <commentList>
    <comment ref="AP16" authorId="0" shapeId="0">
      <text>
        <r>
          <rPr>
            <b/>
            <sz val="9"/>
            <color indexed="81"/>
            <rFont val="Tahoma"/>
            <family val="2"/>
          </rPr>
          <t>DT:</t>
        </r>
        <r>
          <rPr>
            <sz val="9"/>
            <color indexed="81"/>
            <rFont val="Tahoma"/>
            <family val="2"/>
          </rPr>
          <t xml:space="preserve">
điểm cũ 2.5
HL,CT HK 2 Nh 18-19</t>
        </r>
      </text>
    </comment>
    <comment ref="AP21" authorId="1" shapeId="0">
      <text>
        <r>
          <rPr>
            <b/>
            <sz val="9"/>
            <color indexed="81"/>
            <rFont val="Tahoma"/>
            <family val="2"/>
          </rPr>
          <t>Tuong Van:</t>
        </r>
        <r>
          <rPr>
            <sz val="9"/>
            <color indexed="81"/>
            <rFont val="Tahoma"/>
            <family val="2"/>
          </rPr>
          <t xml:space="preserve">
thay TKDL bang QLDD</t>
        </r>
      </text>
    </comment>
    <comment ref="AP24" authorId="1" shapeId="0">
      <text>
        <r>
          <rPr>
            <b/>
            <sz val="9"/>
            <color indexed="81"/>
            <rFont val="Tahoma"/>
            <family val="2"/>
          </rPr>
          <t>Tuong Van:</t>
        </r>
        <r>
          <rPr>
            <sz val="9"/>
            <color indexed="81"/>
            <rFont val="Tahoma"/>
            <family val="2"/>
          </rPr>
          <t xml:space="preserve">
thay TKDL bang QLDD</t>
        </r>
      </text>
    </comment>
    <comment ref="AK25" authorId="0" shapeId="0">
      <text>
        <r>
          <rPr>
            <b/>
            <sz val="9"/>
            <color indexed="81"/>
            <rFont val="Tahoma"/>
            <family val="2"/>
          </rPr>
          <t>DT:</t>
        </r>
        <r>
          <rPr>
            <sz val="9"/>
            <color indexed="81"/>
            <rFont val="Tahoma"/>
            <family val="2"/>
          </rPr>
          <t xml:space="preserve">
điểm cũ 2.5
HL CT HK2 NH 18-19
</t>
        </r>
      </text>
    </comment>
    <comment ref="AP32" authorId="1" shapeId="0">
      <text>
        <r>
          <rPr>
            <b/>
            <sz val="9"/>
            <color indexed="81"/>
            <rFont val="Tahoma"/>
            <family val="2"/>
          </rPr>
          <t>Tuong Van:</t>
        </r>
        <r>
          <rPr>
            <sz val="9"/>
            <color indexed="81"/>
            <rFont val="Tahoma"/>
            <family val="2"/>
          </rPr>
          <t xml:space="preserve">
thay TKDL bang QLDD</t>
        </r>
      </text>
    </comment>
    <comment ref="AP40" authorId="0" shapeId="0">
      <text>
        <r>
          <rPr>
            <b/>
            <sz val="9"/>
            <color indexed="81"/>
            <rFont val="Tahoma"/>
            <family val="2"/>
          </rPr>
          <t>DT:</t>
        </r>
        <r>
          <rPr>
            <sz val="9"/>
            <color indexed="81"/>
            <rFont val="Tahoma"/>
            <family val="2"/>
          </rPr>
          <t xml:space="preserve">
điểm cũ 3.8
HL, CT HK 2 NH18-19</t>
        </r>
      </text>
    </comment>
    <comment ref="AP41" authorId="0" shapeId="0">
      <text>
        <r>
          <rPr>
            <b/>
            <sz val="9"/>
            <color indexed="81"/>
            <rFont val="Tahoma"/>
            <family val="2"/>
          </rPr>
          <t>DT:</t>
        </r>
        <r>
          <rPr>
            <sz val="9"/>
            <color indexed="81"/>
            <rFont val="Tahoma"/>
            <family val="2"/>
          </rPr>
          <t xml:space="preserve">
điểm cũ 2.6
HL, CT HK 2 NH18-19</t>
        </r>
      </text>
    </comment>
    <comment ref="AP43" authorId="0" shapeId="0">
      <text>
        <r>
          <rPr>
            <b/>
            <sz val="9"/>
            <color indexed="81"/>
            <rFont val="Tahoma"/>
            <family val="2"/>
          </rPr>
          <t>DT:</t>
        </r>
        <r>
          <rPr>
            <sz val="9"/>
            <color indexed="81"/>
            <rFont val="Tahoma"/>
            <family val="2"/>
          </rPr>
          <t xml:space="preserve">
điểm cũ 3.7
HL, CT HK 2 NH18-19</t>
        </r>
      </text>
    </comment>
    <comment ref="AP49" authorId="1" shapeId="0">
      <text>
        <r>
          <rPr>
            <b/>
            <sz val="9"/>
            <color indexed="81"/>
            <rFont val="Tahoma"/>
            <family val="2"/>
          </rPr>
          <t>Tuong Van:</t>
        </r>
        <r>
          <rPr>
            <sz val="9"/>
            <color indexed="81"/>
            <rFont val="Tahoma"/>
            <family val="2"/>
          </rPr>
          <t xml:space="preserve">
thay TKDL bang QLDD</t>
        </r>
      </text>
    </comment>
    <comment ref="AP52" authorId="0" shapeId="0">
      <text>
        <r>
          <rPr>
            <b/>
            <sz val="9"/>
            <color indexed="81"/>
            <rFont val="Tahoma"/>
            <family val="2"/>
          </rPr>
          <t>DT:</t>
        </r>
        <r>
          <rPr>
            <sz val="9"/>
            <color indexed="81"/>
            <rFont val="Tahoma"/>
            <family val="2"/>
          </rPr>
          <t xml:space="preserve">
điểm cũ 2.4
HL, CT HK 2 NH18-19</t>
        </r>
      </text>
    </comment>
    <comment ref="AP59" authorId="1" shapeId="0">
      <text>
        <r>
          <rPr>
            <b/>
            <sz val="9"/>
            <color indexed="81"/>
            <rFont val="Tahoma"/>
            <family val="2"/>
          </rPr>
          <t>Tuong Van:</t>
        </r>
        <r>
          <rPr>
            <sz val="9"/>
            <color indexed="81"/>
            <rFont val="Tahoma"/>
            <family val="2"/>
          </rPr>
          <t xml:space="preserve">
thay TKDL bang QLDD</t>
        </r>
      </text>
    </comment>
    <comment ref="AP63" authorId="1" shapeId="0">
      <text>
        <r>
          <rPr>
            <b/>
            <sz val="9"/>
            <color indexed="81"/>
            <rFont val="Tahoma"/>
            <family val="2"/>
          </rPr>
          <t>Tuong Van:</t>
        </r>
        <r>
          <rPr>
            <sz val="9"/>
            <color indexed="81"/>
            <rFont val="Tahoma"/>
            <family val="2"/>
          </rPr>
          <t xml:space="preserve">
thay TKDL bang QLDD</t>
        </r>
      </text>
    </comment>
    <comment ref="AP67" authorId="1" shapeId="0">
      <text>
        <r>
          <rPr>
            <b/>
            <sz val="9"/>
            <color indexed="81"/>
            <rFont val="Tahoma"/>
            <family val="2"/>
          </rPr>
          <t>Tuong Van:</t>
        </r>
        <r>
          <rPr>
            <sz val="9"/>
            <color indexed="81"/>
            <rFont val="Tahoma"/>
            <family val="2"/>
          </rPr>
          <t xml:space="preserve">
thay TKDL bang QLDD</t>
        </r>
      </text>
    </comment>
  </commentList>
</comments>
</file>

<file path=xl/comments13.xml><?xml version="1.0" encoding="utf-8"?>
<comments xmlns="http://schemas.openxmlformats.org/spreadsheetml/2006/main">
  <authors>
    <author>DT</author>
    <author>Tuong Van</author>
  </authors>
  <commentList>
    <comment ref="AP29" authorId="0" shapeId="0">
      <text>
        <r>
          <rPr>
            <b/>
            <sz val="9"/>
            <color indexed="81"/>
            <rFont val="Tahoma"/>
            <family val="2"/>
          </rPr>
          <t>DT:</t>
        </r>
        <r>
          <rPr>
            <sz val="9"/>
            <color indexed="81"/>
            <rFont val="Tahoma"/>
            <family val="2"/>
          </rPr>
          <t xml:space="preserve">
điểm cũ 4.5
HL, CT HK 2 NH18-19</t>
        </r>
      </text>
    </comment>
    <comment ref="AK40" authorId="0" shapeId="0">
      <text>
        <r>
          <rPr>
            <b/>
            <sz val="9"/>
            <color indexed="81"/>
            <rFont val="Tahoma"/>
            <family val="2"/>
          </rPr>
          <t>DT:</t>
        </r>
        <r>
          <rPr>
            <sz val="9"/>
            <color indexed="81"/>
            <rFont val="Tahoma"/>
            <family val="2"/>
          </rPr>
          <t xml:space="preserve">
điểm cũ 2.7
HL, CT HK 2 NH18-19</t>
        </r>
      </text>
    </comment>
    <comment ref="AV40" authorId="0" shapeId="0">
      <text>
        <r>
          <rPr>
            <b/>
            <sz val="9"/>
            <color indexed="81"/>
            <rFont val="Tahoma"/>
            <family val="2"/>
          </rPr>
          <t>DT:</t>
        </r>
        <r>
          <rPr>
            <sz val="9"/>
            <color indexed="81"/>
            <rFont val="Tahoma"/>
            <family val="2"/>
          </rPr>
          <t xml:space="preserve">
điểm cũ 3.3
HL, CT HK 2 NH18-19</t>
        </r>
      </text>
    </comment>
    <comment ref="AP49" authorId="0" shapeId="0">
      <text>
        <r>
          <rPr>
            <b/>
            <sz val="9"/>
            <color indexed="81"/>
            <rFont val="Tahoma"/>
            <family val="2"/>
          </rPr>
          <t>DT:</t>
        </r>
        <r>
          <rPr>
            <sz val="9"/>
            <color indexed="81"/>
            <rFont val="Tahoma"/>
            <family val="2"/>
          </rPr>
          <t xml:space="preserve">
điểm cũ 3.7
HL, CT HK 2 NH18-19</t>
        </r>
      </text>
    </comment>
    <comment ref="AP52" authorId="0" shapeId="0">
      <text>
        <r>
          <rPr>
            <b/>
            <sz val="9"/>
            <color indexed="81"/>
            <rFont val="Tahoma"/>
            <family val="2"/>
          </rPr>
          <t>DT:</t>
        </r>
        <r>
          <rPr>
            <sz val="9"/>
            <color indexed="81"/>
            <rFont val="Tahoma"/>
            <family val="2"/>
          </rPr>
          <t xml:space="preserve">
điểm cũ 3.4
HL, CT HK 2 NH18-19</t>
        </r>
      </text>
    </comment>
    <comment ref="AL61" authorId="0" shapeId="0">
      <text>
        <r>
          <rPr>
            <b/>
            <sz val="9"/>
            <color indexed="81"/>
            <rFont val="Tahoma"/>
            <family val="2"/>
          </rPr>
          <t>DT:</t>
        </r>
        <r>
          <rPr>
            <sz val="9"/>
            <color indexed="81"/>
            <rFont val="Tahoma"/>
            <family val="2"/>
          </rPr>
          <t xml:space="preserve">
điểm cũ 3.9
HL, CT HK 2 NH18-19</t>
        </r>
      </text>
    </comment>
    <comment ref="AP61" authorId="0" shapeId="0">
      <text>
        <r>
          <rPr>
            <b/>
            <sz val="9"/>
            <color indexed="81"/>
            <rFont val="Tahoma"/>
            <family val="2"/>
          </rPr>
          <t>DT:</t>
        </r>
        <r>
          <rPr>
            <sz val="9"/>
            <color indexed="81"/>
            <rFont val="Tahoma"/>
            <family val="2"/>
          </rPr>
          <t xml:space="preserve">
điểm cũ 2.5
HL, CT HK 2 NH18-19</t>
        </r>
      </text>
    </comment>
    <comment ref="AQ65" authorId="1" shapeId="0">
      <text>
        <r>
          <rPr>
            <b/>
            <sz val="9"/>
            <color indexed="81"/>
            <rFont val="Tahoma"/>
            <family val="2"/>
          </rPr>
          <t>Tuong Van:</t>
        </r>
        <r>
          <rPr>
            <sz val="9"/>
            <color indexed="81"/>
            <rFont val="Tahoma"/>
            <family val="2"/>
          </rPr>
          <t xml:space="preserve">
thay PPNC bang QLDD</t>
        </r>
      </text>
    </comment>
  </commentList>
</comments>
</file>

<file path=xl/comments14.xml><?xml version="1.0" encoding="utf-8"?>
<comments xmlns="http://schemas.openxmlformats.org/spreadsheetml/2006/main">
  <authors>
    <author>Tuong Van</author>
  </authors>
  <commentList>
    <comment ref="AP26" authorId="0" shapeId="0">
      <text>
        <r>
          <rPr>
            <b/>
            <sz val="9"/>
            <color indexed="81"/>
            <rFont val="Tahoma"/>
            <family val="2"/>
          </rPr>
          <t>Tuong Van:</t>
        </r>
        <r>
          <rPr>
            <sz val="9"/>
            <color indexed="81"/>
            <rFont val="Tahoma"/>
            <family val="2"/>
          </rPr>
          <t xml:space="preserve">
thay TKDL bang QLDD</t>
        </r>
      </text>
    </comment>
  </commentList>
</comments>
</file>

<file path=xl/sharedStrings.xml><?xml version="1.0" encoding="utf-8"?>
<sst xmlns="http://schemas.openxmlformats.org/spreadsheetml/2006/main" count="7202" uniqueCount="1501">
  <si>
    <t>STT</t>
  </si>
  <si>
    <t>HỌ VÀ TÊN</t>
  </si>
  <si>
    <t>Mã SV</t>
  </si>
  <si>
    <t xml:space="preserve">Tổng điểm </t>
  </si>
  <si>
    <t>NS</t>
  </si>
  <si>
    <t>Anh</t>
  </si>
  <si>
    <t>Lê Thị</t>
  </si>
  <si>
    <t>Dung</t>
  </si>
  <si>
    <t>Nguyễn Thị</t>
  </si>
  <si>
    <t>Hiếu</t>
  </si>
  <si>
    <t>Lê Thị Mỹ</t>
  </si>
  <si>
    <t>Huyền</t>
  </si>
  <si>
    <t>Linh</t>
  </si>
  <si>
    <t>Phan Thị</t>
  </si>
  <si>
    <t>Ngọc</t>
  </si>
  <si>
    <t>Thùy</t>
  </si>
  <si>
    <t>Tuấn</t>
  </si>
  <si>
    <t>Vi</t>
  </si>
  <si>
    <t>Hoàng Thị</t>
  </si>
  <si>
    <t>BẢNG ĐIỂM TỔNG KẾT</t>
  </si>
  <si>
    <t>Ngành:  QUẢN TRỊ DỊCH VỤ DU LỊCH VÀ LỮ HÀNH</t>
  </si>
  <si>
    <t>Chuyên ngành: Hướng dẫn du lịch</t>
  </si>
  <si>
    <t>Ánh</t>
  </si>
  <si>
    <t>Chính</t>
  </si>
  <si>
    <t>Đoàn Thị</t>
  </si>
  <si>
    <t>Đức</t>
  </si>
  <si>
    <t>Trần Thị</t>
  </si>
  <si>
    <t>Hoàng</t>
  </si>
  <si>
    <t>Huy</t>
  </si>
  <si>
    <t>Lê Quang</t>
  </si>
  <si>
    <t>Trần Quang</t>
  </si>
  <si>
    <t>Nguyễn Ngọc</t>
  </si>
  <si>
    <t>Minh</t>
  </si>
  <si>
    <t>Ngân</t>
  </si>
  <si>
    <t>Nhi</t>
  </si>
  <si>
    <t>Nguyễn Thị Trà</t>
  </si>
  <si>
    <t>Phi</t>
  </si>
  <si>
    <t>Nguyễn Văn</t>
  </si>
  <si>
    <t>Phương</t>
  </si>
  <si>
    <t>Phượng</t>
  </si>
  <si>
    <t>Tâm</t>
  </si>
  <si>
    <t>Thương</t>
  </si>
  <si>
    <t>Thủy</t>
  </si>
  <si>
    <t>Tiên</t>
  </si>
  <si>
    <t>15D4011003</t>
  </si>
  <si>
    <t>28/05/1997</t>
  </si>
  <si>
    <t>15D4011010</t>
  </si>
  <si>
    <t>Nguyễn Thị Ngọc</t>
  </si>
  <si>
    <t>21/06/1996</t>
  </si>
  <si>
    <t>15D4011013</t>
  </si>
  <si>
    <t>Bê</t>
  </si>
  <si>
    <t>28/02/1997</t>
  </si>
  <si>
    <t>15D4011014</t>
  </si>
  <si>
    <t>Hồ Thị Thanh</t>
  </si>
  <si>
    <t>Bình</t>
  </si>
  <si>
    <t>02/08/1997</t>
  </si>
  <si>
    <t>15D4011020</t>
  </si>
  <si>
    <t>Nguyễn Thị Minh</t>
  </si>
  <si>
    <t>Châu</t>
  </si>
  <si>
    <t>29/10/1997</t>
  </si>
  <si>
    <t>15D4011022</t>
  </si>
  <si>
    <t>Đỗ Văn Minh</t>
  </si>
  <si>
    <t>29/05/1997</t>
  </si>
  <si>
    <t>15D4011026</t>
  </si>
  <si>
    <t>Đặng Thị Bạch</t>
  </si>
  <si>
    <t>Diệp</t>
  </si>
  <si>
    <t>05/06/1997</t>
  </si>
  <si>
    <t>15D4011028</t>
  </si>
  <si>
    <t>Duận</t>
  </si>
  <si>
    <t>03/02/1997</t>
  </si>
  <si>
    <t>15D4011029</t>
  </si>
  <si>
    <t>04/07/1997</t>
  </si>
  <si>
    <t>15D4011035</t>
  </si>
  <si>
    <t>Lê Hoàng</t>
  </si>
  <si>
    <t>10/08/1997</t>
  </si>
  <si>
    <t>15D4011038</t>
  </si>
  <si>
    <t>Phan Thanh</t>
  </si>
  <si>
    <t>12/03/1997</t>
  </si>
  <si>
    <t>15D4011042</t>
  </si>
  <si>
    <t>Giang</t>
  </si>
  <si>
    <t>08/11/1997</t>
  </si>
  <si>
    <t>15D4011049</t>
  </si>
  <si>
    <t>Tạ Vĩnh</t>
  </si>
  <si>
    <t>Hạ</t>
  </si>
  <si>
    <t>23/07/1996</t>
  </si>
  <si>
    <t>15D4011051</t>
  </si>
  <si>
    <t>Hà Thị Tuyết</t>
  </si>
  <si>
    <t>Hậu</t>
  </si>
  <si>
    <t>15D4011060</t>
  </si>
  <si>
    <t>Huỳnh Thị</t>
  </si>
  <si>
    <t>Hiền</t>
  </si>
  <si>
    <t>27/02/1997</t>
  </si>
  <si>
    <t>15D4011064</t>
  </si>
  <si>
    <t>Trần Thị Thu</t>
  </si>
  <si>
    <t>20/04/1997</t>
  </si>
  <si>
    <t>15D4011065</t>
  </si>
  <si>
    <t>Văn Thị</t>
  </si>
  <si>
    <t>01/08/1996</t>
  </si>
  <si>
    <t>15D4011066</t>
  </si>
  <si>
    <t>13/12/1997</t>
  </si>
  <si>
    <t>15D4011067</t>
  </si>
  <si>
    <t>18/02/1997</t>
  </si>
  <si>
    <t>15D4011072</t>
  </si>
  <si>
    <t>Trần Văn</t>
  </si>
  <si>
    <t>12/04/1997</t>
  </si>
  <si>
    <t>15D4011075</t>
  </si>
  <si>
    <t>20/10/1997</t>
  </si>
  <si>
    <t>15D4011077</t>
  </si>
  <si>
    <t>Lê Xuân</t>
  </si>
  <si>
    <t>Hùng</t>
  </si>
  <si>
    <t>02/06/1997</t>
  </si>
  <si>
    <t>15D4011078</t>
  </si>
  <si>
    <t>Nguyễn Trần Xuân</t>
  </si>
  <si>
    <t>Hương</t>
  </si>
  <si>
    <t>05/03/1997</t>
  </si>
  <si>
    <t>15D4011084</t>
  </si>
  <si>
    <t>Thái Quang</t>
  </si>
  <si>
    <t>Khanh</t>
  </si>
  <si>
    <t>12/12/1997</t>
  </si>
  <si>
    <t>15D4011091</t>
  </si>
  <si>
    <t>Liểu</t>
  </si>
  <si>
    <t>02/02/1997</t>
  </si>
  <si>
    <t>15D4011094</t>
  </si>
  <si>
    <t>24/03/1997</t>
  </si>
  <si>
    <t>15D4011098</t>
  </si>
  <si>
    <t>Nguyễn Thị Hồng</t>
  </si>
  <si>
    <t>Lĩnh</t>
  </si>
  <si>
    <t>14/09/1997</t>
  </si>
  <si>
    <t>15D4011103</t>
  </si>
  <si>
    <t>Lý</t>
  </si>
  <si>
    <t>15D4011106</t>
  </si>
  <si>
    <t>Nguyễn</t>
  </si>
  <si>
    <t>Mạnh</t>
  </si>
  <si>
    <t>02/07/1997</t>
  </si>
  <si>
    <t>15D4011109</t>
  </si>
  <si>
    <t>18/11/1997</t>
  </si>
  <si>
    <t>15D4011114</t>
  </si>
  <si>
    <t>Đào Văn</t>
  </si>
  <si>
    <t>Năm</t>
  </si>
  <si>
    <t>02/05/1998</t>
  </si>
  <si>
    <t>15D4011118</t>
  </si>
  <si>
    <t>06/06/1997</t>
  </si>
  <si>
    <t>15D4011119</t>
  </si>
  <si>
    <t>Nguyễn Tú</t>
  </si>
  <si>
    <t>27/07/1995</t>
  </si>
  <si>
    <t>15D4011128</t>
  </si>
  <si>
    <t>Võ Thị Bích</t>
  </si>
  <si>
    <t>28/11/1997</t>
  </si>
  <si>
    <t>15D4011134</t>
  </si>
  <si>
    <t>Nhân</t>
  </si>
  <si>
    <t>03/05/1997</t>
  </si>
  <si>
    <t>15D4011135</t>
  </si>
  <si>
    <t>Nguyễn Vũ</t>
  </si>
  <si>
    <t>01/06/1997</t>
  </si>
  <si>
    <t>15D4011137</t>
  </si>
  <si>
    <t>Lê Thị Ý</t>
  </si>
  <si>
    <t>01/09/1997</t>
  </si>
  <si>
    <t>15D4011139</t>
  </si>
  <si>
    <t>Phan Thị Lan</t>
  </si>
  <si>
    <t>07/12/1997</t>
  </si>
  <si>
    <t>15D4011151</t>
  </si>
  <si>
    <t>Như</t>
  </si>
  <si>
    <t>28/06/1996</t>
  </si>
  <si>
    <t>15D4011160</t>
  </si>
  <si>
    <t>Nguyễn Thị Thục</t>
  </si>
  <si>
    <t>Oanh</t>
  </si>
  <si>
    <t>17/05/1997</t>
  </si>
  <si>
    <t>15D4011162</t>
  </si>
  <si>
    <t>17/10/1997</t>
  </si>
  <si>
    <t>15D4011166</t>
  </si>
  <si>
    <t>15D4011168</t>
  </si>
  <si>
    <t>Lê Văn</t>
  </si>
  <si>
    <t>17/08/1997</t>
  </si>
  <si>
    <t>15D4011169</t>
  </si>
  <si>
    <t>20/03/1996</t>
  </si>
  <si>
    <t>15D4011174</t>
  </si>
  <si>
    <t>Lê Thị Thuý</t>
  </si>
  <si>
    <t>22/03/1997</t>
  </si>
  <si>
    <t>15D4011177</t>
  </si>
  <si>
    <t>Nguyễn Thái</t>
  </si>
  <si>
    <t>Quan</t>
  </si>
  <si>
    <t>26/07/1997</t>
  </si>
  <si>
    <t>15D4011178</t>
  </si>
  <si>
    <t>Lê Tân</t>
  </si>
  <si>
    <t>Quang</t>
  </si>
  <si>
    <t>28/01/1997</t>
  </si>
  <si>
    <t>15D4011189</t>
  </si>
  <si>
    <t>Quý</t>
  </si>
  <si>
    <t>05/08/1997</t>
  </si>
  <si>
    <t>15D4011193</t>
  </si>
  <si>
    <t>Hồ Phú</t>
  </si>
  <si>
    <t>Sĩ</t>
  </si>
  <si>
    <t>03/11/1997</t>
  </si>
  <si>
    <t>15D4011195</t>
  </si>
  <si>
    <t>Phan</t>
  </si>
  <si>
    <t>Tám</t>
  </si>
  <si>
    <t>08/01/1997</t>
  </si>
  <si>
    <t>15D4011197</t>
  </si>
  <si>
    <t>Nguyễn Cửu Thị</t>
  </si>
  <si>
    <t>17/06/1996</t>
  </si>
  <si>
    <t>15D4011224</t>
  </si>
  <si>
    <t>Thi</t>
  </si>
  <si>
    <t>24/01/1997</t>
  </si>
  <si>
    <t>15D4011226</t>
  </si>
  <si>
    <t>Thoa</t>
  </si>
  <si>
    <t>07/11/1997</t>
  </si>
  <si>
    <t>15D4011236</t>
  </si>
  <si>
    <t>01/08/1997</t>
  </si>
  <si>
    <t>15D4011242</t>
  </si>
  <si>
    <t>15D4011248</t>
  </si>
  <si>
    <t>Hà Thị Thanh</t>
  </si>
  <si>
    <t>18/08/1997</t>
  </si>
  <si>
    <t>15D4011250</t>
  </si>
  <si>
    <t>Nguyễn Tri</t>
  </si>
  <si>
    <t>Thức</t>
  </si>
  <si>
    <t>13/11/1997</t>
  </si>
  <si>
    <t>15D4011254</t>
  </si>
  <si>
    <t>Nguyễn Thủy</t>
  </si>
  <si>
    <t>01/02/1997</t>
  </si>
  <si>
    <t>15D4011255</t>
  </si>
  <si>
    <t>Nguyễn Trịnh Nhật</t>
  </si>
  <si>
    <t>31/12/1997</t>
  </si>
  <si>
    <t>15D4011275</t>
  </si>
  <si>
    <t>18/03/1997</t>
  </si>
  <si>
    <t>15D4011276</t>
  </si>
  <si>
    <t>Võ Văn</t>
  </si>
  <si>
    <t>15/10/1997</t>
  </si>
  <si>
    <t>15D4011279</t>
  </si>
  <si>
    <t>Ty</t>
  </si>
  <si>
    <t>11/03/1997</t>
  </si>
  <si>
    <t>15D4011286</t>
  </si>
  <si>
    <t>Đoàn Thị Tường</t>
  </si>
  <si>
    <t>15D4011287</t>
  </si>
  <si>
    <t>Đoàn Quang</t>
  </si>
  <si>
    <t>Vinh</t>
  </si>
  <si>
    <t>14/07/1997</t>
  </si>
  <si>
    <t>Hệ thống các tuyến điểm du lịch</t>
  </si>
  <si>
    <t>Kỹ năng giao tiếp</t>
  </si>
  <si>
    <t>Ngoại ngữ chuyên ngành</t>
  </si>
  <si>
    <t>Quản trị học</t>
  </si>
  <si>
    <t>Tổng quan du lịch</t>
  </si>
  <si>
    <t xml:space="preserve">Văn hóa học </t>
  </si>
  <si>
    <t>Ngành:  KINH TẾ</t>
  </si>
  <si>
    <t>Chuyên ngành: Kinh tế du lịch</t>
  </si>
  <si>
    <t>Khóa 49</t>
  </si>
  <si>
    <t>Địa lý du lịch</t>
  </si>
  <si>
    <t>Kinh tế môi trường</t>
  </si>
  <si>
    <t>Kinh tế phát triển</t>
  </si>
  <si>
    <t xml:space="preserve">Nguyên lý thống kê kinh tế </t>
  </si>
  <si>
    <t>15D4031001</t>
  </si>
  <si>
    <t>Nguyễn Thị Trâm</t>
  </si>
  <si>
    <t>20/05/1997</t>
  </si>
  <si>
    <t>15D4031002</t>
  </si>
  <si>
    <t>Nguyễn Thị Vân</t>
  </si>
  <si>
    <t>09/12/1997</t>
  </si>
  <si>
    <t>15D4031003</t>
  </si>
  <si>
    <t>Ngô Minh</t>
  </si>
  <si>
    <t>22/10/1997</t>
  </si>
  <si>
    <t>15D4031004</t>
  </si>
  <si>
    <t>Hồ Thị Quỳnh</t>
  </si>
  <si>
    <t>Chi</t>
  </si>
  <si>
    <t>15/12/1997</t>
  </si>
  <si>
    <t>15D4031005</t>
  </si>
  <si>
    <t>Lê Mai Kim</t>
  </si>
  <si>
    <t>25/03/1997</t>
  </si>
  <si>
    <t>15D4031006</t>
  </si>
  <si>
    <t>Lê Hoàng Phước</t>
  </si>
  <si>
    <t>Cường</t>
  </si>
  <si>
    <t>01/07/1997</t>
  </si>
  <si>
    <t>15D4031007</t>
  </si>
  <si>
    <t>Nguyễn Thị Thuỳ</t>
  </si>
  <si>
    <t>15D4031008</t>
  </si>
  <si>
    <t>Ngô Vĩnh Thiện</t>
  </si>
  <si>
    <t>Hà</t>
  </si>
  <si>
    <t>11/05/1997</t>
  </si>
  <si>
    <t>15D4031009</t>
  </si>
  <si>
    <t>Trần Thị Vũ</t>
  </si>
  <si>
    <t>01/05/1997</t>
  </si>
  <si>
    <t>15D4031010</t>
  </si>
  <si>
    <t>Nguyễn Thị Mỹ</t>
  </si>
  <si>
    <t>Hạnh</t>
  </si>
  <si>
    <t>10/11/1997</t>
  </si>
  <si>
    <t>15D4031011</t>
  </si>
  <si>
    <t>20/05/1996</t>
  </si>
  <si>
    <t>15D4031013</t>
  </si>
  <si>
    <t>Trịnh Thị Nguyên</t>
  </si>
  <si>
    <t>Hòa</t>
  </si>
  <si>
    <t>20/09/1997</t>
  </si>
  <si>
    <t>15D4031014</t>
  </si>
  <si>
    <t>Đặng Thị Diệu</t>
  </si>
  <si>
    <t>23/10/1997</t>
  </si>
  <si>
    <t>15D4031015</t>
  </si>
  <si>
    <t>Lê Thị Thanh</t>
  </si>
  <si>
    <t>15D4031016</t>
  </si>
  <si>
    <t>19/05/1997</t>
  </si>
  <si>
    <t>15D4031017</t>
  </si>
  <si>
    <t>Nguyễn Mỹ Diệp</t>
  </si>
  <si>
    <t>12/07/1997</t>
  </si>
  <si>
    <t>15D4031018</t>
  </si>
  <si>
    <t>Trần Đức Anh</t>
  </si>
  <si>
    <t>Kiệt</t>
  </si>
  <si>
    <t>21/03/1997</t>
  </si>
  <si>
    <t>15D4031021</t>
  </si>
  <si>
    <t>Phùng Thị Trà</t>
  </si>
  <si>
    <t>My</t>
  </si>
  <si>
    <t>11/06/1997</t>
  </si>
  <si>
    <t>15D4031022</t>
  </si>
  <si>
    <t>Lê Thị Minh</t>
  </si>
  <si>
    <t>Nga</t>
  </si>
  <si>
    <t>01/02/1995</t>
  </si>
  <si>
    <t>15D4031023</t>
  </si>
  <si>
    <t>Ngô Thị Thảo</t>
  </si>
  <si>
    <t>28/04/1997</t>
  </si>
  <si>
    <t>15D4031024</t>
  </si>
  <si>
    <t>Trần Thị Liên</t>
  </si>
  <si>
    <t>26/01/1997</t>
  </si>
  <si>
    <t>15D4031027</t>
  </si>
  <si>
    <t>Phạm Hoàng Thành</t>
  </si>
  <si>
    <t>15D4031028</t>
  </si>
  <si>
    <t>Nguyễn Thị Bình</t>
  </si>
  <si>
    <t>05/12/1997</t>
  </si>
  <si>
    <t>15D4031029</t>
  </si>
  <si>
    <t>Nguyễn Thị Hà</t>
  </si>
  <si>
    <t>28/07/1997</t>
  </si>
  <si>
    <t>15D4031030</t>
  </si>
  <si>
    <t>Nguyễn Thị Ý</t>
  </si>
  <si>
    <t>15D4031031</t>
  </si>
  <si>
    <t>Trương Thị Tuyết</t>
  </si>
  <si>
    <t>03/03/1997</t>
  </si>
  <si>
    <t>15D4031032</t>
  </si>
  <si>
    <t>Nguyễn Nguyễn Hồng</t>
  </si>
  <si>
    <t>Nhung</t>
  </si>
  <si>
    <t>14/01/1997</t>
  </si>
  <si>
    <t>15D4031033</t>
  </si>
  <si>
    <t>Nguyễn Thị Cẩm</t>
  </si>
  <si>
    <t>18/10/1997</t>
  </si>
  <si>
    <t>15D4031034</t>
  </si>
  <si>
    <t>29/11/1997</t>
  </si>
  <si>
    <t>15D4031035</t>
  </si>
  <si>
    <t>Châu Thị Quỳnh</t>
  </si>
  <si>
    <t>15D4031036</t>
  </si>
  <si>
    <t>Trần Thị Quỳnh</t>
  </si>
  <si>
    <t>05/11/1997</t>
  </si>
  <si>
    <t>15D4031037</t>
  </si>
  <si>
    <t>Trần Huỳnh Bảo</t>
  </si>
  <si>
    <t>Ny</t>
  </si>
  <si>
    <t>15D4031038</t>
  </si>
  <si>
    <t>Ngô Đức</t>
  </si>
  <si>
    <t>Phúc</t>
  </si>
  <si>
    <t>25/04/1997</t>
  </si>
  <si>
    <t>15D4031039</t>
  </si>
  <si>
    <t>Lê Thị Lan</t>
  </si>
  <si>
    <t>02/01/1997</t>
  </si>
  <si>
    <t>15D4031040</t>
  </si>
  <si>
    <t>Trương Anh</t>
  </si>
  <si>
    <t>15D4031041</t>
  </si>
  <si>
    <t>Phạm Lê Hạnh</t>
  </si>
  <si>
    <t>Phước</t>
  </si>
  <si>
    <t>26/02/1997</t>
  </si>
  <si>
    <t>15D4031042</t>
  </si>
  <si>
    <t>Nguyễn Quang</t>
  </si>
  <si>
    <t>Quân</t>
  </si>
  <si>
    <t>30/10/1997</t>
  </si>
  <si>
    <t>15D4031043</t>
  </si>
  <si>
    <t>Quỳnh</t>
  </si>
  <si>
    <t>01/10/1997</t>
  </si>
  <si>
    <t>15D4031044</t>
  </si>
  <si>
    <t>Phạm Bùi Như</t>
  </si>
  <si>
    <t>29/01/1997</t>
  </si>
  <si>
    <t>15D4031046</t>
  </si>
  <si>
    <t>Hồ Thị Thu</t>
  </si>
  <si>
    <t>Thảo</t>
  </si>
  <si>
    <t>29/07/1997</t>
  </si>
  <si>
    <t>15D4031048</t>
  </si>
  <si>
    <t>16/11/1997</t>
  </si>
  <si>
    <t>15D4031049</t>
  </si>
  <si>
    <t>Nguyễn Thị Thanh</t>
  </si>
  <si>
    <t>Thúy</t>
  </si>
  <si>
    <t>15D4031051</t>
  </si>
  <si>
    <t>Trần Anh</t>
  </si>
  <si>
    <t>Thư</t>
  </si>
  <si>
    <t>13/10/1997</t>
  </si>
  <si>
    <t>15D4031053</t>
  </si>
  <si>
    <t>Ngô Thị Thuỳ</t>
  </si>
  <si>
    <t>Trang</t>
  </si>
  <si>
    <t>15D4031054</t>
  </si>
  <si>
    <t>Nguyễn Đặng Thị Thùy</t>
  </si>
  <si>
    <t>15D4031055</t>
  </si>
  <si>
    <t>Trâm</t>
  </si>
  <si>
    <t>08/04/1996</t>
  </si>
  <si>
    <t>15D4031056</t>
  </si>
  <si>
    <t>Nguyễn Thục</t>
  </si>
  <si>
    <t>Trinh</t>
  </si>
  <si>
    <t>03/12/1996</t>
  </si>
  <si>
    <t>15D4031057</t>
  </si>
  <si>
    <t>Tú</t>
  </si>
  <si>
    <t>18/06/1997</t>
  </si>
  <si>
    <t>15D4031058</t>
  </si>
  <si>
    <t>Nguyễn Trần ái</t>
  </si>
  <si>
    <t>Vân</t>
  </si>
  <si>
    <t>03/07/1997</t>
  </si>
  <si>
    <t>15D4031059</t>
  </si>
  <si>
    <t>Nguyễn Thị Kim</t>
  </si>
  <si>
    <t>08/02/1997</t>
  </si>
  <si>
    <t>15D4031060</t>
  </si>
  <si>
    <t>Lê Tấn Hoàng</t>
  </si>
  <si>
    <t>Vũ</t>
  </si>
  <si>
    <t>09/01/1997</t>
  </si>
  <si>
    <t>15D4031061</t>
  </si>
  <si>
    <t>Đinh Thị Hà</t>
  </si>
  <si>
    <t>Vy</t>
  </si>
  <si>
    <t>04/12/1996</t>
  </si>
  <si>
    <t>15D4031062</t>
  </si>
  <si>
    <t>Kiều Thị Tường</t>
  </si>
  <si>
    <t>27/04/1997</t>
  </si>
  <si>
    <t>Ngành:  QUẢN TRỊ KINH DOANH</t>
  </si>
  <si>
    <t>Chuyên ngành: Quản trị quan hệ công chúng</t>
  </si>
  <si>
    <t>Marketing dịch vụ</t>
  </si>
  <si>
    <t>Nhập môn quan hệ công chúng</t>
  </si>
  <si>
    <t>Văn hóa học</t>
  </si>
  <si>
    <t>15D4021002</t>
  </si>
  <si>
    <t>Dương Ngọc Phương</t>
  </si>
  <si>
    <t>27/06/1997</t>
  </si>
  <si>
    <t>15D4021009</t>
  </si>
  <si>
    <t>Trần Thị Thảo</t>
  </si>
  <si>
    <t>15/04/1997</t>
  </si>
  <si>
    <t>15D4021011</t>
  </si>
  <si>
    <t>Mai Thị Ngọc</t>
  </si>
  <si>
    <t>12/05/1997</t>
  </si>
  <si>
    <t>15D4021042</t>
  </si>
  <si>
    <t>Lê Thị Hồng</t>
  </si>
  <si>
    <t>19/08/1997</t>
  </si>
  <si>
    <t>15D4021050</t>
  </si>
  <si>
    <t>Phạm Thị Thanh</t>
  </si>
  <si>
    <t>Hằng</t>
  </si>
  <si>
    <t>09/03/1997</t>
  </si>
  <si>
    <t>15D4021073</t>
  </si>
  <si>
    <t>Trần Linh</t>
  </si>
  <si>
    <t>Lan</t>
  </si>
  <si>
    <t>16/08/1997</t>
  </si>
  <si>
    <t>15D4021074</t>
  </si>
  <si>
    <t>Bùi Thị</t>
  </si>
  <si>
    <t>Lài</t>
  </si>
  <si>
    <t>26/10/1996</t>
  </si>
  <si>
    <t>15D4021075</t>
  </si>
  <si>
    <t>Nguyễn Thị En</t>
  </si>
  <si>
    <t>Len</t>
  </si>
  <si>
    <t>05/02/1997</t>
  </si>
  <si>
    <t>15D4021076</t>
  </si>
  <si>
    <t>Lê</t>
  </si>
  <si>
    <t>06/11/1997</t>
  </si>
  <si>
    <t>15D4021081</t>
  </si>
  <si>
    <t>15/02/1997</t>
  </si>
  <si>
    <t>15D4021104</t>
  </si>
  <si>
    <t>Trương Thị Ngọc</t>
  </si>
  <si>
    <t>02/09/1997</t>
  </si>
  <si>
    <t>15D4021105</t>
  </si>
  <si>
    <t>Đặng Thị</t>
  </si>
  <si>
    <t>Ngà</t>
  </si>
  <si>
    <t>04/11/1997</t>
  </si>
  <si>
    <t>15D4021107</t>
  </si>
  <si>
    <t>Đặng Nguyễn Hữu</t>
  </si>
  <si>
    <t>Nghĩa</t>
  </si>
  <si>
    <t>20/08/1996</t>
  </si>
  <si>
    <t>15D4021108</t>
  </si>
  <si>
    <t>Bùi Thị Như</t>
  </si>
  <si>
    <t>15D4021121</t>
  </si>
  <si>
    <t>Nguyễn Thị Tâm</t>
  </si>
  <si>
    <t>09/11/1997</t>
  </si>
  <si>
    <t>15D4021138</t>
  </si>
  <si>
    <t>Võ Kiều</t>
  </si>
  <si>
    <t>06/10/1997</t>
  </si>
  <si>
    <t>15D4021151</t>
  </si>
  <si>
    <t>Đỗ Lê Nhật</t>
  </si>
  <si>
    <t>15D4021159</t>
  </si>
  <si>
    <t>Phạm Phước</t>
  </si>
  <si>
    <t>Sang</t>
  </si>
  <si>
    <t>15D4021168</t>
  </si>
  <si>
    <t>10/09/1996</t>
  </si>
  <si>
    <t>15D4021175</t>
  </si>
  <si>
    <t>Chế Thị Anh</t>
  </si>
  <si>
    <t>Thơ</t>
  </si>
  <si>
    <t>30/08/1997</t>
  </si>
  <si>
    <t>15D4021181</t>
  </si>
  <si>
    <t>Lê Thị Thu</t>
  </si>
  <si>
    <t>05/07/1997</t>
  </si>
  <si>
    <t>15D4021187</t>
  </si>
  <si>
    <t>Ngô Thị Huyền</t>
  </si>
  <si>
    <t>15D4021191</t>
  </si>
  <si>
    <t>02/03/1997</t>
  </si>
  <si>
    <t>15D4021199</t>
  </si>
  <si>
    <t>Nguyễn Thị Thùy</t>
  </si>
  <si>
    <t>20/07/1997</t>
  </si>
  <si>
    <t>15D4021214</t>
  </si>
  <si>
    <t>Võ Thiện</t>
  </si>
  <si>
    <t>05/01/1997</t>
  </si>
  <si>
    <t>15D4021218</t>
  </si>
  <si>
    <t>15D4021225</t>
  </si>
  <si>
    <t>Bùi Xuân</t>
  </si>
  <si>
    <t>Việt</t>
  </si>
  <si>
    <t>Chuyên ngành: Quản lý lữ hành</t>
  </si>
  <si>
    <t>Khóa 49 Lớp Quản lý lữ hành 1</t>
  </si>
  <si>
    <t xml:space="preserve">Kỹ năng giao tiếp </t>
  </si>
  <si>
    <t>15D4011006</t>
  </si>
  <si>
    <t>Trương Thị Phương</t>
  </si>
  <si>
    <t>16/04/1997</t>
  </si>
  <si>
    <t>15D4011009</t>
  </si>
  <si>
    <t>06/12/1997</t>
  </si>
  <si>
    <t>15D4011012</t>
  </si>
  <si>
    <t>Nguyễn Thị Thu</t>
  </si>
  <si>
    <t>Ba</t>
  </si>
  <si>
    <t>03/03/1996</t>
  </si>
  <si>
    <t>15D4011017</t>
  </si>
  <si>
    <t>Thái Thị Hồng</t>
  </si>
  <si>
    <t>Cẩm</t>
  </si>
  <si>
    <t>07/09/1997</t>
  </si>
  <si>
    <t>15D4011018</t>
  </si>
  <si>
    <t>Huỳnh Thị Minh</t>
  </si>
  <si>
    <t>21/08/1997</t>
  </si>
  <si>
    <t>15D4011027</t>
  </si>
  <si>
    <t>Võ Quang</t>
  </si>
  <si>
    <t>Dinh</t>
  </si>
  <si>
    <t>15D4011030</t>
  </si>
  <si>
    <t>Dương Thị Thu</t>
  </si>
  <si>
    <t>Duyên</t>
  </si>
  <si>
    <t>16/02/1997</t>
  </si>
  <si>
    <t>15D4011036</t>
  </si>
  <si>
    <t>06/01/1997</t>
  </si>
  <si>
    <t>15D4011037</t>
  </si>
  <si>
    <t>Nguyễn Cữu Hoài</t>
  </si>
  <si>
    <t>10/09/1997</t>
  </si>
  <si>
    <t>15D4011045</t>
  </si>
  <si>
    <t>10/05/1997</t>
  </si>
  <si>
    <t>15D4011046</t>
  </si>
  <si>
    <t>Phan Thị Thu</t>
  </si>
  <si>
    <t>15D4011059</t>
  </si>
  <si>
    <t>Hồ Thị</t>
  </si>
  <si>
    <t>12/06/1997</t>
  </si>
  <si>
    <t>15D4011071</t>
  </si>
  <si>
    <t>Trần Lương</t>
  </si>
  <si>
    <t>Hồng</t>
  </si>
  <si>
    <t>17/05/1996</t>
  </si>
  <si>
    <t>15D4011074</t>
  </si>
  <si>
    <t>Nguyễn Thị Diệu</t>
  </si>
  <si>
    <t>22/05/1997</t>
  </si>
  <si>
    <t>15D4011076</t>
  </si>
  <si>
    <t>Nguyễn Thị Như</t>
  </si>
  <si>
    <t>Huỳnh</t>
  </si>
  <si>
    <t>01/01/1997</t>
  </si>
  <si>
    <t>15D4011083</t>
  </si>
  <si>
    <t>Đặng</t>
  </si>
  <si>
    <t>Hướng</t>
  </si>
  <si>
    <t>20/01/1997</t>
  </si>
  <si>
    <t>15D4011085</t>
  </si>
  <si>
    <t>Võ Thị</t>
  </si>
  <si>
    <t>Kiều</t>
  </si>
  <si>
    <t>11/10/1997</t>
  </si>
  <si>
    <t>15D4011086</t>
  </si>
  <si>
    <t>Trần Nhã</t>
  </si>
  <si>
    <t>Kỳ</t>
  </si>
  <si>
    <t>21/11/1996</t>
  </si>
  <si>
    <t>15D4011092</t>
  </si>
  <si>
    <t>Trà Thị</t>
  </si>
  <si>
    <t>Liễu</t>
  </si>
  <si>
    <t>08/03/1997</t>
  </si>
  <si>
    <t>15D4011093</t>
  </si>
  <si>
    <t>Nguyễn Thị Mê</t>
  </si>
  <si>
    <t>Lin</t>
  </si>
  <si>
    <t>15D4011100</t>
  </si>
  <si>
    <t>Long</t>
  </si>
  <si>
    <t>02/01/1996</t>
  </si>
  <si>
    <t>15D4011101</t>
  </si>
  <si>
    <t>Hồ Thị Yến</t>
  </si>
  <si>
    <t>Ly</t>
  </si>
  <si>
    <t>14/10/1997</t>
  </si>
  <si>
    <t>15D4011113</t>
  </si>
  <si>
    <t>Phạm Thị</t>
  </si>
  <si>
    <t>Na</t>
  </si>
  <si>
    <t>15D4011115</t>
  </si>
  <si>
    <t>Lê Thị Thảo</t>
  </si>
  <si>
    <t>07/03/1997</t>
  </si>
  <si>
    <t>15D4011123</t>
  </si>
  <si>
    <t>15D4011124</t>
  </si>
  <si>
    <t>Trần Minh</t>
  </si>
  <si>
    <t>20/12/1997</t>
  </si>
  <si>
    <t>15D4011131</t>
  </si>
  <si>
    <t>Phan Thị Thục</t>
  </si>
  <si>
    <t>Nguyên</t>
  </si>
  <si>
    <t>15D4011132</t>
  </si>
  <si>
    <t>Nguyệt</t>
  </si>
  <si>
    <t>15D4011143</t>
  </si>
  <si>
    <t>Nhớ</t>
  </si>
  <si>
    <t>15D4011144</t>
  </si>
  <si>
    <t>15D4011149</t>
  </si>
  <si>
    <t>15/05/1997</t>
  </si>
  <si>
    <t>15D4011150</t>
  </si>
  <si>
    <t>15D4011157</t>
  </si>
  <si>
    <t>Phan Hữu</t>
  </si>
  <si>
    <t>Niên</t>
  </si>
  <si>
    <t>15D4011158</t>
  </si>
  <si>
    <t>06/08/1997</t>
  </si>
  <si>
    <t>15D4011159</t>
  </si>
  <si>
    <t>Nguyễn Thị Kiều</t>
  </si>
  <si>
    <t>15D4011170</t>
  </si>
  <si>
    <t>15D4011183</t>
  </si>
  <si>
    <t>Võ Thị Thảo</t>
  </si>
  <si>
    <t>Quyên</t>
  </si>
  <si>
    <t>15D4011187</t>
  </si>
  <si>
    <t>15D4011191</t>
  </si>
  <si>
    <t>Nguyễn Thị ánh</t>
  </si>
  <si>
    <t>Sao</t>
  </si>
  <si>
    <t>15D4011194</t>
  </si>
  <si>
    <t>Mai Thị Kim</t>
  </si>
  <si>
    <t>Sương</t>
  </si>
  <si>
    <t>09/08/1997</t>
  </si>
  <si>
    <t>15D4011198</t>
  </si>
  <si>
    <t>21/02/1997</t>
  </si>
  <si>
    <t>15D4011200</t>
  </si>
  <si>
    <t>Nguyễn Thị Trinh</t>
  </si>
  <si>
    <t>15D4011202</t>
  </si>
  <si>
    <t>Hoàng Thị Thiên</t>
  </si>
  <si>
    <t>Thanh</t>
  </si>
  <si>
    <t>30/03/1997</t>
  </si>
  <si>
    <t>15D4011208</t>
  </si>
  <si>
    <t>19/03/1997</t>
  </si>
  <si>
    <t>15D4011210</t>
  </si>
  <si>
    <t>Bùi Thị Thanh</t>
  </si>
  <si>
    <t>13/07/1996</t>
  </si>
  <si>
    <t>15D4011218</t>
  </si>
  <si>
    <t>Hà Thị</t>
  </si>
  <si>
    <t>Thạnh</t>
  </si>
  <si>
    <t>15D4011219</t>
  </si>
  <si>
    <t>Chu Duy</t>
  </si>
  <si>
    <t>Thật</t>
  </si>
  <si>
    <t>25/06/1997</t>
  </si>
  <si>
    <t>15D4011227</t>
  </si>
  <si>
    <t>29/12/1997</t>
  </si>
  <si>
    <t>15D4011228</t>
  </si>
  <si>
    <t>Thu</t>
  </si>
  <si>
    <t>04/04/1997</t>
  </si>
  <si>
    <t>15D4011235</t>
  </si>
  <si>
    <t>Đinh Thị</t>
  </si>
  <si>
    <t>18/05/1997</t>
  </si>
  <si>
    <t>15D4011237</t>
  </si>
  <si>
    <t>05/04/1997</t>
  </si>
  <si>
    <t>15D4011245</t>
  </si>
  <si>
    <t>Hoàng Thị Anh</t>
  </si>
  <si>
    <t>15D4011246</t>
  </si>
  <si>
    <t>Lê Trần Anh</t>
  </si>
  <si>
    <t>15D4011247</t>
  </si>
  <si>
    <t>Trần Thị Anh</t>
  </si>
  <si>
    <t>21/07/1997</t>
  </si>
  <si>
    <t>15D4011256</t>
  </si>
  <si>
    <t>Phan Thị Thuỷ</t>
  </si>
  <si>
    <t>19/08/1996</t>
  </si>
  <si>
    <t>15D4011259</t>
  </si>
  <si>
    <t>Lê Thị Huyền</t>
  </si>
  <si>
    <t>15D4011266</t>
  </si>
  <si>
    <t>Phạm Thị Ngọc</t>
  </si>
  <si>
    <t>10/07/1997</t>
  </si>
  <si>
    <t>15D4011267</t>
  </si>
  <si>
    <t>Võ Thị Ngọc</t>
  </si>
  <si>
    <t>15D4011277</t>
  </si>
  <si>
    <t>Tuyền</t>
  </si>
  <si>
    <t>16/09/1997</t>
  </si>
  <si>
    <t>15D4011285</t>
  </si>
  <si>
    <t>Vẻ</t>
  </si>
  <si>
    <t>01/04/1997</t>
  </si>
  <si>
    <t>15D4011289</t>
  </si>
  <si>
    <t>29/06/1997</t>
  </si>
  <si>
    <t>Khóa 49 Lớp Quản lý lữ hành 2</t>
  </si>
  <si>
    <t>15D4011005</t>
  </si>
  <si>
    <t>Trương Thị Kim</t>
  </si>
  <si>
    <t>27/08/1997</t>
  </si>
  <si>
    <t>15D4011015</t>
  </si>
  <si>
    <t>Trương Quốc</t>
  </si>
  <si>
    <t>18/01/1995</t>
  </si>
  <si>
    <t>15D4011019</t>
  </si>
  <si>
    <t>Lê Thị Ngọc</t>
  </si>
  <si>
    <t>03/08/1997</t>
  </si>
  <si>
    <t>15D4011021</t>
  </si>
  <si>
    <t>15/07/1997</t>
  </si>
  <si>
    <t>15D4011031</t>
  </si>
  <si>
    <t>Đậu Thị Mỹ</t>
  </si>
  <si>
    <t>15D4011032</t>
  </si>
  <si>
    <t>Trần Thị Mỹ</t>
  </si>
  <si>
    <t>15D4011039</t>
  </si>
  <si>
    <t>22/09/1997</t>
  </si>
  <si>
    <t>15D4011040</t>
  </si>
  <si>
    <t>Nguyễn Thị Hương</t>
  </si>
  <si>
    <t>20/09/1996</t>
  </si>
  <si>
    <t>15D4011050</t>
  </si>
  <si>
    <t>Hồ Hiếu</t>
  </si>
  <si>
    <t>14/07/1996</t>
  </si>
  <si>
    <t>15D4011053</t>
  </si>
  <si>
    <t>Cao Thị</t>
  </si>
  <si>
    <t>07/08/1997</t>
  </si>
  <si>
    <t>15D4011054</t>
  </si>
  <si>
    <t>26/08/1997</t>
  </si>
  <si>
    <t>15D4011062</t>
  </si>
  <si>
    <t>29/09/1997</t>
  </si>
  <si>
    <t>15D4011063</t>
  </si>
  <si>
    <t>25/10/1997</t>
  </si>
  <si>
    <t>15D4011068</t>
  </si>
  <si>
    <t>24/02/1997</t>
  </si>
  <si>
    <t>15D4011079</t>
  </si>
  <si>
    <t>15D4011080</t>
  </si>
  <si>
    <t>Trương Thị Diễm</t>
  </si>
  <si>
    <t>15D4011082</t>
  </si>
  <si>
    <t>Đặng Thị Thu</t>
  </si>
  <si>
    <t>Hường</t>
  </si>
  <si>
    <t>08/10/1997</t>
  </si>
  <si>
    <t>15D4011087</t>
  </si>
  <si>
    <t>Trần Thị Cẩm</t>
  </si>
  <si>
    <t>Lai</t>
  </si>
  <si>
    <t>08/09/1996</t>
  </si>
  <si>
    <t>15D4011095</t>
  </si>
  <si>
    <t>Nguyễn Phan Mỹ</t>
  </si>
  <si>
    <t>15D4011096</t>
  </si>
  <si>
    <t>15D4011102</t>
  </si>
  <si>
    <t>Lê Thị Bình</t>
  </si>
  <si>
    <t>26/06/1997</t>
  </si>
  <si>
    <t>15D4011105</t>
  </si>
  <si>
    <t>Nguyễn Thùy</t>
  </si>
  <si>
    <t>Mai</t>
  </si>
  <si>
    <t>15D4011116</t>
  </si>
  <si>
    <t>15D4011117</t>
  </si>
  <si>
    <t>Trần Thị Thanh</t>
  </si>
  <si>
    <t>15D4011125</t>
  </si>
  <si>
    <t>15D4011126</t>
  </si>
  <si>
    <t>Trương Thị</t>
  </si>
  <si>
    <t>22/11/1997</t>
  </si>
  <si>
    <t>15D4011133</t>
  </si>
  <si>
    <t>Nhàn</t>
  </si>
  <si>
    <t>10/02/1997</t>
  </si>
  <si>
    <t>15D4011138</t>
  </si>
  <si>
    <t>Nguyễn Thị Huyền</t>
  </si>
  <si>
    <t>15D4011146</t>
  </si>
  <si>
    <t>Hồ Thị Hồng</t>
  </si>
  <si>
    <t>22/02/1997</t>
  </si>
  <si>
    <t>15D4011152</t>
  </si>
  <si>
    <t>13/08/1997</t>
  </si>
  <si>
    <t>15D4011153</t>
  </si>
  <si>
    <t>Tô Thị Tố</t>
  </si>
  <si>
    <t>15D4011161</t>
  </si>
  <si>
    <t>Hồ</t>
  </si>
  <si>
    <t>13/05/1996</t>
  </si>
  <si>
    <t>15D4011164</t>
  </si>
  <si>
    <t>Đặng Vũ Minh</t>
  </si>
  <si>
    <t>15D4011175</t>
  </si>
  <si>
    <t>17/11/1997</t>
  </si>
  <si>
    <t>15D4011176</t>
  </si>
  <si>
    <t>09/02/1997</t>
  </si>
  <si>
    <t>15D4011184</t>
  </si>
  <si>
    <t>Nguyễn Dương</t>
  </si>
  <si>
    <t>08/09/1997</t>
  </si>
  <si>
    <t>15D4011192</t>
  </si>
  <si>
    <t>Sâm</t>
  </si>
  <si>
    <t>15D4011196</t>
  </si>
  <si>
    <t>15D4011204</t>
  </si>
  <si>
    <t>02/12/1997</t>
  </si>
  <si>
    <t>15D4011211</t>
  </si>
  <si>
    <t>14/10/1996</t>
  </si>
  <si>
    <t>15D4011212</t>
  </si>
  <si>
    <t>Hoàng Thị Phương</t>
  </si>
  <si>
    <t>02/10/1997</t>
  </si>
  <si>
    <t>15D4011220</t>
  </si>
  <si>
    <t>Nguyễn Xuân</t>
  </si>
  <si>
    <t>Thắng</t>
  </si>
  <si>
    <t>12/07/1996</t>
  </si>
  <si>
    <t>15D4011222</t>
  </si>
  <si>
    <t>Hồ Thị Kim</t>
  </si>
  <si>
    <t>28/06/1997</t>
  </si>
  <si>
    <t>15D4011229</t>
  </si>
  <si>
    <t>15/01/1997</t>
  </si>
  <si>
    <t>15D4011230</t>
  </si>
  <si>
    <t>Nguyễn Thị Diễm</t>
  </si>
  <si>
    <t>29/09/1996</t>
  </si>
  <si>
    <t>15D4011231</t>
  </si>
  <si>
    <t>15D4011234</t>
  </si>
  <si>
    <t>Thuỷ</t>
  </si>
  <si>
    <t>15D4011238</t>
  </si>
  <si>
    <t>Phan Thị Diệu</t>
  </si>
  <si>
    <t>16/06/1997</t>
  </si>
  <si>
    <t>15D4011239</t>
  </si>
  <si>
    <t>Hoàng Thị Kim</t>
  </si>
  <si>
    <t>16/06/1995</t>
  </si>
  <si>
    <t>15D4011249</t>
  </si>
  <si>
    <t>Nguyễn Thị Hoài</t>
  </si>
  <si>
    <t>15D4011260</t>
  </si>
  <si>
    <t>Phan Thị Đoan</t>
  </si>
  <si>
    <t>15D4011262</t>
  </si>
  <si>
    <t>Võ Thị Huyền</t>
  </si>
  <si>
    <t>15D4011269</t>
  </si>
  <si>
    <t>Lê Thị Kiều</t>
  </si>
  <si>
    <t>20/11/1997</t>
  </si>
  <si>
    <t>15D4011270</t>
  </si>
  <si>
    <t>20/02/1997</t>
  </si>
  <si>
    <t>15D4011278</t>
  </si>
  <si>
    <t>Mai Thị</t>
  </si>
  <si>
    <t>15D4011280</t>
  </si>
  <si>
    <t>Thẩm Thị Thanh</t>
  </si>
  <si>
    <t>Uyên</t>
  </si>
  <si>
    <t>15D4011281</t>
  </si>
  <si>
    <t>Hà Thị Bé</t>
  </si>
  <si>
    <t>Út</t>
  </si>
  <si>
    <t>02/05/1997</t>
  </si>
  <si>
    <t>15D4011290</t>
  </si>
  <si>
    <t>Trịnh Thanh</t>
  </si>
  <si>
    <t>27/05/1996</t>
  </si>
  <si>
    <t>15D4011291</t>
  </si>
  <si>
    <t>Yến</t>
  </si>
  <si>
    <t>Khóa 49 Lớp Quản lý lữ hành 3</t>
  </si>
  <si>
    <t>15D4011008</t>
  </si>
  <si>
    <t>Đoàn Thị Ngọc</t>
  </si>
  <si>
    <t>15D4011016</t>
  </si>
  <si>
    <t>Trần Thị Ngọc</t>
  </si>
  <si>
    <t>Bích</t>
  </si>
  <si>
    <t>17/12/1997</t>
  </si>
  <si>
    <t>15D4011023</t>
  </si>
  <si>
    <t>Lê Hữu</t>
  </si>
  <si>
    <t>Chung</t>
  </si>
  <si>
    <t>24/09/1996</t>
  </si>
  <si>
    <t>15D4011025</t>
  </si>
  <si>
    <t>Danh</t>
  </si>
  <si>
    <t>15D4011033</t>
  </si>
  <si>
    <t>Ngô Thị Thùy</t>
  </si>
  <si>
    <t>Dương</t>
  </si>
  <si>
    <t>23/02/1996</t>
  </si>
  <si>
    <t>15D4011034</t>
  </si>
  <si>
    <t>Lê Thị Kim</t>
  </si>
  <si>
    <t>Đào</t>
  </si>
  <si>
    <t>28/12/1997</t>
  </si>
  <si>
    <t>15D4011041</t>
  </si>
  <si>
    <t>19/06/1997</t>
  </si>
  <si>
    <t>15D4011044</t>
  </si>
  <si>
    <t>Bùi Thanh</t>
  </si>
  <si>
    <t>15D4011055</t>
  </si>
  <si>
    <t>Nguyễn Thị Thúy</t>
  </si>
  <si>
    <t>02/04/1997</t>
  </si>
  <si>
    <t>15D4011058</t>
  </si>
  <si>
    <t>15D4011069</t>
  </si>
  <si>
    <t>15D4011073</t>
  </si>
  <si>
    <t>15D4011081</t>
  </si>
  <si>
    <t>15D4011089</t>
  </si>
  <si>
    <t>Võ Thị Như</t>
  </si>
  <si>
    <t>Lâm</t>
  </si>
  <si>
    <t>15D4011090</t>
  </si>
  <si>
    <t>Liên</t>
  </si>
  <si>
    <t>07/08/1996</t>
  </si>
  <si>
    <t>15D4011097</t>
  </si>
  <si>
    <t>Trần Trúc</t>
  </si>
  <si>
    <t>15D4011099</t>
  </si>
  <si>
    <t>Trần Thị Kim</t>
  </si>
  <si>
    <t>Loan</t>
  </si>
  <si>
    <t>15D4011108</t>
  </si>
  <si>
    <t>Lê Thị Nhật</t>
  </si>
  <si>
    <t>07/10/1997</t>
  </si>
  <si>
    <t>15D4011110</t>
  </si>
  <si>
    <t>15D4011121</t>
  </si>
  <si>
    <t>Ngần</t>
  </si>
  <si>
    <t>31/05/1995</t>
  </si>
  <si>
    <t>15D4011122</t>
  </si>
  <si>
    <t>14/07/1994</t>
  </si>
  <si>
    <t>15D4011127</t>
  </si>
  <si>
    <t>Trương Thị Bích</t>
  </si>
  <si>
    <t>17/04/1997</t>
  </si>
  <si>
    <t>15D4011130</t>
  </si>
  <si>
    <t>Nguyễn Trần Kim</t>
  </si>
  <si>
    <t>01/01/1996</t>
  </si>
  <si>
    <t>15D4011140</t>
  </si>
  <si>
    <t>Trần Thị Hồng</t>
  </si>
  <si>
    <t>15D4011142</t>
  </si>
  <si>
    <t>Huỳnh Thị Thuỳ</t>
  </si>
  <si>
    <t>Nhiên</t>
  </si>
  <si>
    <t>14/11/1997</t>
  </si>
  <si>
    <t>15D4011145</t>
  </si>
  <si>
    <t>15D4011147</t>
  </si>
  <si>
    <t>15D4011148</t>
  </si>
  <si>
    <t>Nguyễn Cửu Cẩm</t>
  </si>
  <si>
    <t>21/09/1997</t>
  </si>
  <si>
    <t>15D4011154</t>
  </si>
  <si>
    <t>Trương Ngọc Quỳnh</t>
  </si>
  <si>
    <t>04/09/1997</t>
  </si>
  <si>
    <t>15D4011155</t>
  </si>
  <si>
    <t>Nguyễn Thị Hằng</t>
  </si>
  <si>
    <t>Ni</t>
  </si>
  <si>
    <t>15D4011165</t>
  </si>
  <si>
    <t>15D4011167</t>
  </si>
  <si>
    <t>Lê Thị Nhã</t>
  </si>
  <si>
    <t>15D4011171</t>
  </si>
  <si>
    <t>15D4011172</t>
  </si>
  <si>
    <t>Đoàn Vĩnh</t>
  </si>
  <si>
    <t>17/06/1997</t>
  </si>
  <si>
    <t>15D4011179</t>
  </si>
  <si>
    <t>Võ Ngọc</t>
  </si>
  <si>
    <t>04/02/1997</t>
  </si>
  <si>
    <t>15D4011180</t>
  </si>
  <si>
    <t>Trần</t>
  </si>
  <si>
    <t>Quốc</t>
  </si>
  <si>
    <t>15D4011181</t>
  </si>
  <si>
    <t>15D4011186</t>
  </si>
  <si>
    <t>15D4011188</t>
  </si>
  <si>
    <t>Trần Như</t>
  </si>
  <si>
    <t>15D4011190</t>
  </si>
  <si>
    <t>15D4011199</t>
  </si>
  <si>
    <t>15D4011203</t>
  </si>
  <si>
    <t>Hồ Thanh</t>
  </si>
  <si>
    <t>01/11/1996</t>
  </si>
  <si>
    <t>15D4011205</t>
  </si>
  <si>
    <t>19/07/1996</t>
  </si>
  <si>
    <t>15D4011207</t>
  </si>
  <si>
    <t>15D4011214</t>
  </si>
  <si>
    <t>06/11/1996</t>
  </si>
  <si>
    <t>15D4011215</t>
  </si>
  <si>
    <t>15D4011223</t>
  </si>
  <si>
    <t>07/04/1997</t>
  </si>
  <si>
    <t>15D4011225</t>
  </si>
  <si>
    <t>Lê Thị Diệu</t>
  </si>
  <si>
    <t>Thiện</t>
  </si>
  <si>
    <t>24/10/1997</t>
  </si>
  <si>
    <t>15D4011232</t>
  </si>
  <si>
    <t>Thuyền</t>
  </si>
  <si>
    <t>15D4011240</t>
  </si>
  <si>
    <t>Huỳnh Thị Diễm</t>
  </si>
  <si>
    <t>15D4011241</t>
  </si>
  <si>
    <t>07/04/1996</t>
  </si>
  <si>
    <t>15D4011252</t>
  </si>
  <si>
    <t>Thy</t>
  </si>
  <si>
    <t>15D4011253</t>
  </si>
  <si>
    <t>15D4011263</t>
  </si>
  <si>
    <t>Dương Kỷ</t>
  </si>
  <si>
    <t>25/11/1997</t>
  </si>
  <si>
    <t>15D4011264</t>
  </si>
  <si>
    <t>Ngô Thị Thu</t>
  </si>
  <si>
    <t>25/02/1996</t>
  </si>
  <si>
    <t>15D4011273</t>
  </si>
  <si>
    <t>Trúc</t>
  </si>
  <si>
    <t>19/09/1997</t>
  </si>
  <si>
    <t>15D4011274</t>
  </si>
  <si>
    <t>Nguyễn Thị Nhã</t>
  </si>
  <si>
    <t>15D4011282</t>
  </si>
  <si>
    <t>01/12/1997</t>
  </si>
  <si>
    <t>15D4011284</t>
  </si>
  <si>
    <t>Võ Thị Thanh</t>
  </si>
  <si>
    <t>30/05/1997</t>
  </si>
  <si>
    <t>15D4011292</t>
  </si>
  <si>
    <t>Huỳnh Thị Ngọc</t>
  </si>
  <si>
    <t>02/05/1996</t>
  </si>
  <si>
    <t>15D4011293</t>
  </si>
  <si>
    <t>Đặng Thị Như</t>
  </si>
  <si>
    <t>Ý</t>
  </si>
  <si>
    <t>15D4011294</t>
  </si>
  <si>
    <t>20/02/1995</t>
  </si>
  <si>
    <t>Nguyên lý kế toán</t>
  </si>
  <si>
    <t>15Q4011001</t>
  </si>
  <si>
    <t>11.09.1997</t>
  </si>
  <si>
    <t>15Q4011040</t>
  </si>
  <si>
    <t>Băng</t>
  </si>
  <si>
    <t>22.09.1997</t>
  </si>
  <si>
    <t>15Q4011002</t>
  </si>
  <si>
    <t>Lê Nữ Diễm</t>
  </si>
  <si>
    <t>08.11.1997</t>
  </si>
  <si>
    <t>15Q4011003</t>
  </si>
  <si>
    <t>15Q4011004</t>
  </si>
  <si>
    <t>10.10.1997</t>
  </si>
  <si>
    <t>15Q4011005</t>
  </si>
  <si>
    <t>Võ Thị Mỹ</t>
  </si>
  <si>
    <t>10.05.1997</t>
  </si>
  <si>
    <t>15Q4011036</t>
  </si>
  <si>
    <t>Nguyễn Văn Tấn</t>
  </si>
  <si>
    <t>Hải</t>
  </si>
  <si>
    <t>12.08.1997</t>
  </si>
  <si>
    <t>15Q4011018</t>
  </si>
  <si>
    <t>Nguyễn Thị Phương</t>
  </si>
  <si>
    <t>Hoa</t>
  </si>
  <si>
    <t>01.07.1996</t>
  </si>
  <si>
    <t>15Q4011047</t>
  </si>
  <si>
    <t>20.01.1997</t>
  </si>
  <si>
    <t>15Q4011050</t>
  </si>
  <si>
    <t>10.02.1997</t>
  </si>
  <si>
    <t>15Q4011051</t>
  </si>
  <si>
    <t>08.08.1997</t>
  </si>
  <si>
    <t>15Q4011011</t>
  </si>
  <si>
    <t>Mận</t>
  </si>
  <si>
    <t>02.07.1995</t>
  </si>
  <si>
    <t>15Q4011006</t>
  </si>
  <si>
    <t>Trương Thị Hồng</t>
  </si>
  <si>
    <t>01.09.1997</t>
  </si>
  <si>
    <t>15Q4011009</t>
  </si>
  <si>
    <t>Nguyễn Đăng</t>
  </si>
  <si>
    <t>12.04.1997</t>
  </si>
  <si>
    <t>15Q4011019</t>
  </si>
  <si>
    <t>Hoàng Thị ánh</t>
  </si>
  <si>
    <t>10.08.1997</t>
  </si>
  <si>
    <t>15Q4011027</t>
  </si>
  <si>
    <t>Phan Thị Phương</t>
  </si>
  <si>
    <t>17.05.1997</t>
  </si>
  <si>
    <t>15Q4011007</t>
  </si>
  <si>
    <t>15Q4011038</t>
  </si>
  <si>
    <t>20.07.1997</t>
  </si>
  <si>
    <t>15Q4011039</t>
  </si>
  <si>
    <t>Phùng Thị Thanh</t>
  </si>
  <si>
    <t>12.11.1996</t>
  </si>
  <si>
    <t>15Q4011014</t>
  </si>
  <si>
    <t>04.08.1997</t>
  </si>
  <si>
    <t>15Q4011052</t>
  </si>
  <si>
    <t>Hoàng Trọng</t>
  </si>
  <si>
    <t>15Q4011032</t>
  </si>
  <si>
    <t>Trương Thị Thùy</t>
  </si>
  <si>
    <t>05.05.1996</t>
  </si>
  <si>
    <t>15Q4011008</t>
  </si>
  <si>
    <t>Lê Nhật</t>
  </si>
  <si>
    <t>06.10.1997</t>
  </si>
  <si>
    <t>Chuyên ngành: Quản trị kinh doanh du lịch</t>
  </si>
  <si>
    <t>15D4021005</t>
  </si>
  <si>
    <t>Lê Hải Vân</t>
  </si>
  <si>
    <t>15D4021006</t>
  </si>
  <si>
    <t>Nguyễn Lê Quỳnh</t>
  </si>
  <si>
    <t>15D4021007</t>
  </si>
  <si>
    <t>15D4021013</t>
  </si>
  <si>
    <t>Phan Dư Ngọc</t>
  </si>
  <si>
    <t>15D4021016</t>
  </si>
  <si>
    <t>Nguyễn Quỳnh</t>
  </si>
  <si>
    <t>Ân</t>
  </si>
  <si>
    <t>15D4021017</t>
  </si>
  <si>
    <t>29/08/1997</t>
  </si>
  <si>
    <t>15D4021026</t>
  </si>
  <si>
    <t>Lê Thị Xuân</t>
  </si>
  <si>
    <t>27/03/1997</t>
  </si>
  <si>
    <t>15D4021027</t>
  </si>
  <si>
    <t>Văn Thị Ngọc Thanh</t>
  </si>
  <si>
    <t>05/05/1997</t>
  </si>
  <si>
    <t>15D4021028</t>
  </si>
  <si>
    <t>Nguyễn Đăng Thuỳ</t>
  </si>
  <si>
    <t>15D4021035</t>
  </si>
  <si>
    <t>Chu Thị</t>
  </si>
  <si>
    <t>15D4021039</t>
  </si>
  <si>
    <t>Trương Thị Thanh</t>
  </si>
  <si>
    <t>21/01/1996</t>
  </si>
  <si>
    <t>15D4021043</t>
  </si>
  <si>
    <t>15D4021044</t>
  </si>
  <si>
    <t>Lương Gia</t>
  </si>
  <si>
    <t>Hân</t>
  </si>
  <si>
    <t>23/03/1997</t>
  </si>
  <si>
    <t>15D4021049</t>
  </si>
  <si>
    <t>15D4021052</t>
  </si>
  <si>
    <t>15D4021058</t>
  </si>
  <si>
    <t>11/11/1997</t>
  </si>
  <si>
    <t>15D4021059</t>
  </si>
  <si>
    <t>Đoàn Kim</t>
  </si>
  <si>
    <t>Hóa</t>
  </si>
  <si>
    <t>15D4021061</t>
  </si>
  <si>
    <t>15D4021066</t>
  </si>
  <si>
    <t>Hồ Thị Mỹ</t>
  </si>
  <si>
    <t>23/04/1997</t>
  </si>
  <si>
    <t>15D4021078</t>
  </si>
  <si>
    <t>Lệ</t>
  </si>
  <si>
    <t>15D4021082</t>
  </si>
  <si>
    <t>Nguyễn Hoàng Mỹ</t>
  </si>
  <si>
    <t>15/03/1996</t>
  </si>
  <si>
    <t>15D4021087</t>
  </si>
  <si>
    <t>Nguyễn Thanh</t>
  </si>
  <si>
    <t>15D4021091</t>
  </si>
  <si>
    <t>Hồ Đình</t>
  </si>
  <si>
    <t>Lực</t>
  </si>
  <si>
    <t>15D4021101</t>
  </si>
  <si>
    <t>Lê Thị Ly</t>
  </si>
  <si>
    <t>15D4021117</t>
  </si>
  <si>
    <t>Lê Thị Yến</t>
  </si>
  <si>
    <t>25/01/1997</t>
  </si>
  <si>
    <t>15D4021118</t>
  </si>
  <si>
    <t>15D4021120</t>
  </si>
  <si>
    <t>24/12/1997</t>
  </si>
  <si>
    <t>15D4021122</t>
  </si>
  <si>
    <t>31/10/1996</t>
  </si>
  <si>
    <t>15D4021125</t>
  </si>
  <si>
    <t>15D4021127</t>
  </si>
  <si>
    <t>Phùng Thị Kim</t>
  </si>
  <si>
    <t>15D4021130</t>
  </si>
  <si>
    <t>Lê Thị Quỳnh</t>
  </si>
  <si>
    <t>15D4021133</t>
  </si>
  <si>
    <t>Ninh</t>
  </si>
  <si>
    <t>15D4021137</t>
  </si>
  <si>
    <t>Đinh Thị Hoàng</t>
  </si>
  <si>
    <t>15D4021139</t>
  </si>
  <si>
    <t>15D4021141</t>
  </si>
  <si>
    <t>Phụng</t>
  </si>
  <si>
    <t>18/04/1997</t>
  </si>
  <si>
    <t>15D4021142</t>
  </si>
  <si>
    <t>Hoàng Quỳnh</t>
  </si>
  <si>
    <t>15D4021144</t>
  </si>
  <si>
    <t>Nguyễn Thị Lan</t>
  </si>
  <si>
    <t>15D4021146</t>
  </si>
  <si>
    <t>Thái Thị Thanh</t>
  </si>
  <si>
    <t>28/10/1997</t>
  </si>
  <si>
    <t>15D4021148</t>
  </si>
  <si>
    <t>15D4021154</t>
  </si>
  <si>
    <t>Lại Thị Giao</t>
  </si>
  <si>
    <t>15D4021157</t>
  </si>
  <si>
    <t>15D4021158</t>
  </si>
  <si>
    <t>05/09/1997</t>
  </si>
  <si>
    <t>15D4021166</t>
  </si>
  <si>
    <t>15D4021174</t>
  </si>
  <si>
    <t>Trần Huyền</t>
  </si>
  <si>
    <t>Thoại</t>
  </si>
  <si>
    <t>06/03/1996</t>
  </si>
  <si>
    <t>15D4021177</t>
  </si>
  <si>
    <t>Thuận</t>
  </si>
  <si>
    <t>15D4021178</t>
  </si>
  <si>
    <t>15D4021208</t>
  </si>
  <si>
    <t>Lê Thị Tú</t>
  </si>
  <si>
    <t>15D4021209</t>
  </si>
  <si>
    <t>Trần Thị Tố</t>
  </si>
  <si>
    <t>15D4021212</t>
  </si>
  <si>
    <t>Đoàn Trọng</t>
  </si>
  <si>
    <t>13/09/1996</t>
  </si>
  <si>
    <t>15D4021220</t>
  </si>
  <si>
    <t>Hoàng Thị Tố</t>
  </si>
  <si>
    <t>27/12/1997</t>
  </si>
  <si>
    <t>15D4021222</t>
  </si>
  <si>
    <t>15D4021001</t>
  </si>
  <si>
    <t>Bùi Thị Quỳnh</t>
  </si>
  <si>
    <t>An</t>
  </si>
  <si>
    <t>15D4021012</t>
  </si>
  <si>
    <t>13/05/1997</t>
  </si>
  <si>
    <t>15D4021018</t>
  </si>
  <si>
    <t>15D4021021</t>
  </si>
  <si>
    <t>Lê Tấn</t>
  </si>
  <si>
    <t>Chinh</t>
  </si>
  <si>
    <t>16/01/1997</t>
  </si>
  <si>
    <t>15D4021031</t>
  </si>
  <si>
    <t>Dy</t>
  </si>
  <si>
    <t>10/04/1997</t>
  </si>
  <si>
    <t>15D4021033</t>
  </si>
  <si>
    <t>Trần Đức Thành</t>
  </si>
  <si>
    <t>Đạt</t>
  </si>
  <si>
    <t>06/04/1997</t>
  </si>
  <si>
    <t>15D4021034</t>
  </si>
  <si>
    <t>Đinh</t>
  </si>
  <si>
    <t>15D4021046</t>
  </si>
  <si>
    <t>Huỳnh Ái Thúy</t>
  </si>
  <si>
    <t>25/09/1997</t>
  </si>
  <si>
    <t>15D4021048</t>
  </si>
  <si>
    <t>15D4021053</t>
  </si>
  <si>
    <t>Bùi Thị Thu</t>
  </si>
  <si>
    <t>15D4021054</t>
  </si>
  <si>
    <t>23/01/1997</t>
  </si>
  <si>
    <t>15D4021056</t>
  </si>
  <si>
    <t>Phạm Lê Trung</t>
  </si>
  <si>
    <t>15D4021064</t>
  </si>
  <si>
    <t>Trương Hoàng</t>
  </si>
  <si>
    <t>08/08/1997</t>
  </si>
  <si>
    <t>15D4021069</t>
  </si>
  <si>
    <t>15D4021070</t>
  </si>
  <si>
    <t>Đỗ Trung</t>
  </si>
  <si>
    <t>Kiên</t>
  </si>
  <si>
    <t>25/12/1997</t>
  </si>
  <si>
    <t>15D4021080</t>
  </si>
  <si>
    <t>Đinh Nữ Nhật</t>
  </si>
  <si>
    <t>15D4021084</t>
  </si>
  <si>
    <t>15D4021085</t>
  </si>
  <si>
    <t>15D4021090</t>
  </si>
  <si>
    <t>Nguyễn Thị Hoàng</t>
  </si>
  <si>
    <t>Luyến</t>
  </si>
  <si>
    <t>15D4021092</t>
  </si>
  <si>
    <t>Trần Thị Khánh</t>
  </si>
  <si>
    <t>15D4021093</t>
  </si>
  <si>
    <t>15D4021094</t>
  </si>
  <si>
    <t>Huỳnh Thị Xuân</t>
  </si>
  <si>
    <t>15D4021106</t>
  </si>
  <si>
    <t>15D4021109</t>
  </si>
  <si>
    <t>Phan Thị Thanh</t>
  </si>
  <si>
    <t>20/03/1997</t>
  </si>
  <si>
    <t>15D4021112</t>
  </si>
  <si>
    <t>15D4021113</t>
  </si>
  <si>
    <t>15D4021114</t>
  </si>
  <si>
    <t>13/04/1997</t>
  </si>
  <si>
    <t>15D4021132</t>
  </si>
  <si>
    <t>Trần Lê Hoài</t>
  </si>
  <si>
    <t>15D4021136</t>
  </si>
  <si>
    <t>Đặng Thị Kim</t>
  </si>
  <si>
    <t>10/03/1997</t>
  </si>
  <si>
    <t>15D4021155</t>
  </si>
  <si>
    <t>Lê Thị Như</t>
  </si>
  <si>
    <t>15D4021169</t>
  </si>
  <si>
    <t>15D4021170</t>
  </si>
  <si>
    <t>Phan Thị Kim</t>
  </si>
  <si>
    <t>15D4021171</t>
  </si>
  <si>
    <t>Trần Hoàn</t>
  </si>
  <si>
    <t>15D4021172</t>
  </si>
  <si>
    <t>Trần Nguyên Hạ</t>
  </si>
  <si>
    <t>20/04/1995</t>
  </si>
  <si>
    <t>15D4021173</t>
  </si>
  <si>
    <t>28/08/1997</t>
  </si>
  <si>
    <t>15D4021179</t>
  </si>
  <si>
    <t>Thuý</t>
  </si>
  <si>
    <t>15D4021180</t>
  </si>
  <si>
    <t>13/07/1997</t>
  </si>
  <si>
    <t>15D4021182</t>
  </si>
  <si>
    <t>22/10/1996</t>
  </si>
  <si>
    <t>15D4021183</t>
  </si>
  <si>
    <t>Hồ Anh</t>
  </si>
  <si>
    <t>15D4021185</t>
  </si>
  <si>
    <t>30/07/1997</t>
  </si>
  <si>
    <t>15D4021189</t>
  </si>
  <si>
    <t>Lê Trung</t>
  </si>
  <si>
    <t>Tiến</t>
  </si>
  <si>
    <t>15D4021201</t>
  </si>
  <si>
    <t>15D4021211</t>
  </si>
  <si>
    <t>Phan Văn Lam</t>
  </si>
  <si>
    <t>Trường</t>
  </si>
  <si>
    <t>03/04/1996</t>
  </si>
  <si>
    <t>15D4021217</t>
  </si>
  <si>
    <t>Lê Thị Ánh</t>
  </si>
  <si>
    <t>Tuyết</t>
  </si>
  <si>
    <t>21/05/1997</t>
  </si>
  <si>
    <t>15D4021224</t>
  </si>
  <si>
    <t>Chuyên ngành: Thương mại điện tử du lịch dịch vụ</t>
  </si>
  <si>
    <t xml:space="preserve">Quản trị học </t>
  </si>
  <si>
    <t>15D4021003</t>
  </si>
  <si>
    <t>Đặng Thị Việt</t>
  </si>
  <si>
    <t>15D4021014</t>
  </si>
  <si>
    <t>14/02/1997</t>
  </si>
  <si>
    <t>15D4021023</t>
  </si>
  <si>
    <t>Phạm Cao Liên</t>
  </si>
  <si>
    <t>Công</t>
  </si>
  <si>
    <t>12/12/1992</t>
  </si>
  <si>
    <t>15D4021024</t>
  </si>
  <si>
    <t>Nguyễn Quốc</t>
  </si>
  <si>
    <t>26/12/1997</t>
  </si>
  <si>
    <t>15D4021030</t>
  </si>
  <si>
    <t>Dương Viết</t>
  </si>
  <si>
    <t>Duy</t>
  </si>
  <si>
    <t>15D4021036</t>
  </si>
  <si>
    <t>Giàu</t>
  </si>
  <si>
    <t>15D4021038</t>
  </si>
  <si>
    <t>Lê Thị Khánh</t>
  </si>
  <si>
    <t>02/09/1996</t>
  </si>
  <si>
    <t>15D4021040</t>
  </si>
  <si>
    <t>15D4021055</t>
  </si>
  <si>
    <t>15D4021083</t>
  </si>
  <si>
    <t>Nguyễn Khoa Thị Thùy</t>
  </si>
  <si>
    <t>15D4021089</t>
  </si>
  <si>
    <t>Nguyễn Viết</t>
  </si>
  <si>
    <t>11/12/1996</t>
  </si>
  <si>
    <t>15D4021099</t>
  </si>
  <si>
    <t>15D4021100</t>
  </si>
  <si>
    <t>Ngô Thị</t>
  </si>
  <si>
    <t>Mỹ</t>
  </si>
  <si>
    <t>30/11/1997</t>
  </si>
  <si>
    <t>15D4021119</t>
  </si>
  <si>
    <t>11/02/1997</t>
  </si>
  <si>
    <t>15D4021129</t>
  </si>
  <si>
    <t>Hoàng Thị Quỳnh</t>
  </si>
  <si>
    <t>15D4021134</t>
  </si>
  <si>
    <t>Phan Thị Ngọc</t>
  </si>
  <si>
    <t>Nương</t>
  </si>
  <si>
    <t>17/09/1997</t>
  </si>
  <si>
    <t>15D4021143</t>
  </si>
  <si>
    <t>Lê Thị Bích</t>
  </si>
  <si>
    <t>15D4021153</t>
  </si>
  <si>
    <t>Hồ Văn Minh</t>
  </si>
  <si>
    <t>15D4021161</t>
  </si>
  <si>
    <t>Tài</t>
  </si>
  <si>
    <t>15D4021162</t>
  </si>
  <si>
    <t>15D4021192</t>
  </si>
  <si>
    <t>15D4021200</t>
  </si>
  <si>
    <t>15D4021210</t>
  </si>
  <si>
    <t>19/02/1997</t>
  </si>
  <si>
    <t>15D4021213</t>
  </si>
  <si>
    <t>Nguyễn Xuân Minh</t>
  </si>
  <si>
    <t>09/05/1997</t>
  </si>
  <si>
    <t>15D4021219</t>
  </si>
  <si>
    <t>Đoàn Thị Tố</t>
  </si>
  <si>
    <t>13/02/1997</t>
  </si>
  <si>
    <t>15D4021223</t>
  </si>
  <si>
    <t>25/02/1997</t>
  </si>
  <si>
    <t>Chuyên ngành: Truyền thông &amp; Marketing du lịch dịch vụ</t>
  </si>
  <si>
    <t>15D4021008</t>
  </si>
  <si>
    <t>24/08/1997</t>
  </si>
  <si>
    <t>15D4021010</t>
  </si>
  <si>
    <t>Ái</t>
  </si>
  <si>
    <t>15D4021022</t>
  </si>
  <si>
    <t>17/03/1997</t>
  </si>
  <si>
    <t>15D4021029</t>
  </si>
  <si>
    <t>01/03/1997</t>
  </si>
  <si>
    <t>15D4021037</t>
  </si>
  <si>
    <t>Lê Thị Đông</t>
  </si>
  <si>
    <t>24/06/1997</t>
  </si>
  <si>
    <t>15D4021041</t>
  </si>
  <si>
    <t>Hà Thúc Phương</t>
  </si>
  <si>
    <t>15D4021062</t>
  </si>
  <si>
    <t>Phạm Thị Mỹ</t>
  </si>
  <si>
    <t>15D4021067</t>
  </si>
  <si>
    <t>Lê Phú</t>
  </si>
  <si>
    <t>15D4021068</t>
  </si>
  <si>
    <t>15D4021072</t>
  </si>
  <si>
    <t>Võ Thị Đức</t>
  </si>
  <si>
    <t>15D4021096</t>
  </si>
  <si>
    <t>Lê Phước Thảo</t>
  </si>
  <si>
    <t>Mi</t>
  </si>
  <si>
    <t>15D4021102</t>
  </si>
  <si>
    <t>Đặng Thị Hồng</t>
  </si>
  <si>
    <t>15D4021111</t>
  </si>
  <si>
    <t>Đặng Thị Mỹ</t>
  </si>
  <si>
    <t>15D4021123</t>
  </si>
  <si>
    <t>03/12/1997</t>
  </si>
  <si>
    <t>15D4021126</t>
  </si>
  <si>
    <t>15D4021140</t>
  </si>
  <si>
    <t>Nguyễn Thị Vĩnh</t>
  </si>
  <si>
    <t>Phú</t>
  </si>
  <si>
    <t>15D4021145</t>
  </si>
  <si>
    <t>15D4021147</t>
  </si>
  <si>
    <t>Trần Thị Minh</t>
  </si>
  <si>
    <t>15D4021152</t>
  </si>
  <si>
    <t>Nguyễn Phước</t>
  </si>
  <si>
    <t>24/04/1996</t>
  </si>
  <si>
    <t>15D4021156</t>
  </si>
  <si>
    <t>Bảo Hoàng Minh</t>
  </si>
  <si>
    <t>15D4021163</t>
  </si>
  <si>
    <t>06/09/1997</t>
  </si>
  <si>
    <t>15D4021164</t>
  </si>
  <si>
    <t>15D4021167</t>
  </si>
  <si>
    <t>Hoàng Nhật</t>
  </si>
  <si>
    <t>Thái</t>
  </si>
  <si>
    <t>15D4021184</t>
  </si>
  <si>
    <t>15D4021188</t>
  </si>
  <si>
    <t>Cảnh Vân Tôn Nữ Anh</t>
  </si>
  <si>
    <t>02/10/1996</t>
  </si>
  <si>
    <t>15D4021190</t>
  </si>
  <si>
    <t>Tiếp</t>
  </si>
  <si>
    <t>15D4021193</t>
  </si>
  <si>
    <t>15D4021194</t>
  </si>
  <si>
    <t>05/06/1996</t>
  </si>
  <si>
    <t>15D4021196</t>
  </si>
  <si>
    <t>Lê Thị Thùy</t>
  </si>
  <si>
    <t>15D4021202</t>
  </si>
  <si>
    <t>Trần Thị Bảo</t>
  </si>
  <si>
    <t>15D4021205</t>
  </si>
  <si>
    <t>Nguyễn Thị Ngân</t>
  </si>
  <si>
    <t>03/04/1997</t>
  </si>
  <si>
    <t>15D4021206</t>
  </si>
  <si>
    <t>Nguyễn Thị Bảo</t>
  </si>
  <si>
    <t>Trân</t>
  </si>
  <si>
    <t>15D4021207</t>
  </si>
  <si>
    <t>Nguyễn Trần Tú</t>
  </si>
  <si>
    <t>15D4021215</t>
  </si>
  <si>
    <t>Nguyễn Trí</t>
  </si>
  <si>
    <t>Tuệ</t>
  </si>
  <si>
    <t>12/01/1997</t>
  </si>
  <si>
    <t>15D4021216</t>
  </si>
  <si>
    <t>Tuyến</t>
  </si>
  <si>
    <t>15D4021228</t>
  </si>
  <si>
    <t>Xuân</t>
  </si>
  <si>
    <t>Tâm lý học đại cương</t>
  </si>
  <si>
    <t>Toán cao cấp 1</t>
  </si>
  <si>
    <t>Toán cao cấp 2</t>
  </si>
  <si>
    <t>Tin học đại cương</t>
  </si>
  <si>
    <t>Khoa học môi trường</t>
  </si>
  <si>
    <t>Những nguyên lý cơ bản của chủ nghĩa Mác-Lênin 2</t>
  </si>
  <si>
    <t>Pháp luật đại cương</t>
  </si>
  <si>
    <t>Tư tưởng Hồ Chí Minh</t>
  </si>
  <si>
    <t>Lý thuyết xác suất và thống kê toán</t>
  </si>
  <si>
    <t>Đường lối cách mạng của Đảng Cộng Sản Việt Nam</t>
  </si>
  <si>
    <t>Kinh tế vĩ mô 1</t>
  </si>
  <si>
    <t>Marketing căn bản</t>
  </si>
  <si>
    <t>Kinh tế lượng</t>
  </si>
  <si>
    <t>Những nguyên lý cơ bản của chủ nghĩa Mác-Lênin 1</t>
  </si>
  <si>
    <t>Những nguyên lý cơ bản của chủ nghĩa Mác - Lênin 1</t>
  </si>
  <si>
    <t>Kinh tế vi mô 1</t>
  </si>
  <si>
    <t>Những nguyên lý cơ bản của chủ nghĩa Mác - Lênin 2</t>
  </si>
  <si>
    <t>Đường lối Cách mạng của Đảng Cộng sản Việt Nam</t>
  </si>
  <si>
    <t>Lê Thị Yến Nhi Khoa học môi trường 6.7 &gt;5.4 k nhập điểm cải thiện 9.1</t>
  </si>
  <si>
    <t>14D4011138</t>
  </si>
  <si>
    <t>Khải</t>
  </si>
  <si>
    <t>Quản trị lữ hành</t>
  </si>
  <si>
    <t>Nguyên lý thống kê kinh tế</t>
  </si>
  <si>
    <t>Cơ sở văn hóa Việt Nam</t>
  </si>
  <si>
    <t>Nghiệp vụ hướng dẫn du lịch 1</t>
  </si>
  <si>
    <t>Quản trị nhân lực</t>
  </si>
  <si>
    <t xml:space="preserve">Quản lý điểm đến </t>
  </si>
  <si>
    <t>Quy hoạch du lịch</t>
  </si>
  <si>
    <t>Quản trị chiến lược</t>
  </si>
  <si>
    <t>Quản trị tài chính</t>
  </si>
  <si>
    <t>Nhập môn thương mại điện tử</t>
  </si>
  <si>
    <t xml:space="preserve">Cơ sở văn hóa Việt Nam </t>
  </si>
  <si>
    <t xml:space="preserve">Quản trị nhân lực </t>
  </si>
  <si>
    <t>14D4021274</t>
  </si>
  <si>
    <t>Võ Thị Tiểu</t>
  </si>
  <si>
    <t xml:space="preserve">Quản trị chiến lược </t>
  </si>
  <si>
    <t xml:space="preserve">Lê Quang Khải bảo lưu K48 HDDL </t>
  </si>
  <si>
    <t>Khóa học 2014 - 2018</t>
  </si>
  <si>
    <t>Quản lý điểm đến</t>
  </si>
  <si>
    <t>Ngoại ngữ chuyên ngành 2</t>
  </si>
  <si>
    <t xml:space="preserve">Ngoại ngữ chuyên ngành 3 </t>
  </si>
  <si>
    <t>Tâm lý du khách</t>
  </si>
  <si>
    <t>Văn hóa và du lịch</t>
  </si>
  <si>
    <t>Văn hóa các dân tộc thiểu số</t>
  </si>
  <si>
    <t>Thực tập nghiệp vụ</t>
  </si>
  <si>
    <t>Thực tập quản lý</t>
  </si>
  <si>
    <t>Luật du lịch</t>
  </si>
  <si>
    <t>Phương pháp nghiên cứu trong du lịch</t>
  </si>
  <si>
    <t>Quản lý hệ thống thông tin trong du lịch</t>
  </si>
  <si>
    <t>Quản trị thương hiệu</t>
  </si>
  <si>
    <t>Quan hệ báo giới</t>
  </si>
  <si>
    <t>Lập và quản trị chiến lược quan hệ công chúng</t>
  </si>
  <si>
    <t>Quản trị bán hàng</t>
  </si>
  <si>
    <t>Ngoại ngữ chuyên ngành 3</t>
  </si>
  <si>
    <t>Kế toán doanh nghiệp</t>
  </si>
  <si>
    <t>Nguyên lý phát triển du lịch bền vững</t>
  </si>
  <si>
    <t>Nhập môn tổ chức và quản lý sự kiện</t>
  </si>
  <si>
    <t>Xây dựng kế hoạch tổ chức sự kiện</t>
  </si>
  <si>
    <t>Nhập môn du lịch điện tử</t>
  </si>
  <si>
    <t>Thiết kế web</t>
  </si>
  <si>
    <t>Mạng máy tính và internet</t>
  </si>
  <si>
    <t>Cơ bản về ngôn ngữ lập trình</t>
  </si>
  <si>
    <t>Marketing quốc tế</t>
  </si>
  <si>
    <t>Nhập môn marketing điện tử</t>
  </si>
  <si>
    <t>Truyền thông đại chúng</t>
  </si>
  <si>
    <t>NGÀY SINH</t>
  </si>
  <si>
    <t>NỘI DUNG ĐIỀU CHỈNH</t>
  </si>
  <si>
    <t>SINH VIÊN
 KÝ XÁC NHẬN</t>
  </si>
  <si>
    <t>SỐ 
ĐIỆN THOẠI</t>
  </si>
  <si>
    <t>DANH SÁCH SINH VIÊN KIỂM TRA THÔNG TIN CÁ NHÂN VÀ ĐIỂM 6 HỌC KỲ</t>
  </si>
  <si>
    <r>
      <rPr>
        <b/>
        <u/>
        <sz val="12"/>
        <rFont val="Times New Roman"/>
        <family val="1"/>
      </rPr>
      <t>Chú ý:</t>
    </r>
    <r>
      <rPr>
        <b/>
        <sz val="12"/>
        <rFont val="Times New Roman"/>
        <family val="1"/>
      </rPr>
      <t xml:space="preserve"> Sinh viên kiểm tra điểm trên bảng điểm thông báo của Khoa và ký xác nhận đã kiểm tra tại đây. 
Những trường hợp còn thắc mắc về điểm ghi đầy đủ thông tin vào phần nội dung điều chỉnh (môn học, đã học ở học kỳ, học ở lớp … )
Đây là điểm chính xác nhất dùng để in bảng điểm tốt nghiệp cuối khóa.</t>
    </r>
  </si>
  <si>
    <r>
      <rPr>
        <b/>
        <u/>
        <sz val="12"/>
        <rFont val="Times New Roman"/>
        <family val="1"/>
      </rPr>
      <t>Lớp</t>
    </r>
    <r>
      <rPr>
        <b/>
        <sz val="12"/>
        <rFont val="Times New Roman"/>
        <family val="1"/>
      </rPr>
      <t>: Hướng dẫn du lịch</t>
    </r>
  </si>
  <si>
    <r>
      <rPr>
        <sz val="12"/>
        <rFont val="Times New Roman"/>
        <family val="1"/>
      </rPr>
      <t>ĐẠI HỌC HUẾ</t>
    </r>
    <r>
      <rPr>
        <b/>
        <sz val="12"/>
        <rFont val="Times New Roman"/>
        <family val="1"/>
      </rPr>
      <t xml:space="preserve">
</t>
    </r>
    <r>
      <rPr>
        <b/>
        <u/>
        <sz val="12"/>
        <rFont val="Times New Roman"/>
        <family val="1"/>
      </rPr>
      <t>KHOA DU LỊCH</t>
    </r>
  </si>
  <si>
    <t>Khóa 49 Lớp Hướng dẫn du lịch tại Quảng trị</t>
  </si>
  <si>
    <t>Chuyên ngành: Tổ chức &amp; Quản lý lễ hội sự kiện</t>
  </si>
  <si>
    <t>Phân tích, thiết kế hệ thống thương mại điện tử</t>
  </si>
  <si>
    <t>Những nguyên lý căn bản của chủ nghĩa Mác - Lênin 1</t>
  </si>
  <si>
    <t>Những nguyên lý căn bản của chủ nghĩa Mác - Lênin 2</t>
  </si>
  <si>
    <t>Kỹ năng thuyết trình</t>
  </si>
  <si>
    <t>Thống kê du lịch</t>
  </si>
  <si>
    <t>Du lịch MICE</t>
  </si>
  <si>
    <t>Nghiệp vụ hướng dẫn du lịch 2</t>
  </si>
  <si>
    <t>Lịch sử Việt Nam</t>
  </si>
  <si>
    <t>Kỹ năng hoạt náo trong du lịch</t>
  </si>
  <si>
    <t>Lễ tân ngoại giao</t>
  </si>
  <si>
    <t>Du lịch di sản</t>
  </si>
  <si>
    <t>Du lịch sinh thái</t>
  </si>
  <si>
    <t>Đàm phán kinh doanh</t>
  </si>
  <si>
    <t>Truyền thông nội bộ</t>
  </si>
  <si>
    <t>Quảng cáo</t>
  </si>
  <si>
    <t>Quản lý hợp đồng lữ hành</t>
  </si>
  <si>
    <t>Thiết kế và điều hành tour</t>
  </si>
  <si>
    <t>Quản trị khách sạn</t>
  </si>
  <si>
    <t xml:space="preserve">Quản trị chất lượng </t>
  </si>
  <si>
    <t>Quản trị nhà hàng</t>
  </si>
  <si>
    <t>Thiết kế Web</t>
  </si>
  <si>
    <t>Quản lý sự kiện</t>
  </si>
  <si>
    <t>An ninh thương mại điện tử</t>
  </si>
  <si>
    <t>Chiến lược kinh doanh điện tử</t>
  </si>
  <si>
    <t>Cơ bản về hệ quản trị cơ sở dữ liệu</t>
  </si>
  <si>
    <t>Lập trình website thương mại điện tử</t>
  </si>
  <si>
    <t>Nghiên cứu marketing</t>
  </si>
  <si>
    <t>Marketing thị trường tổ chức</t>
  </si>
  <si>
    <t>Chú ý công thức</t>
  </si>
  <si>
    <r>
      <rPr>
        <sz val="11"/>
        <rFont val="Times New Roman"/>
        <family val="1"/>
      </rPr>
      <t>ĐẠI HỌC HUẾ</t>
    </r>
    <r>
      <rPr>
        <b/>
        <sz val="11"/>
        <rFont val="Times New Roman"/>
        <family val="1"/>
      </rPr>
      <t xml:space="preserve">
</t>
    </r>
    <r>
      <rPr>
        <b/>
        <u/>
        <sz val="11"/>
        <rFont val="Times New Roman"/>
        <family val="1"/>
      </rPr>
      <t>KHOA DU LỊCH</t>
    </r>
  </si>
  <si>
    <t>Chuyên đề Du lịch điện tử</t>
  </si>
  <si>
    <t>Chuyên đề Tốt nghiệp</t>
  </si>
  <si>
    <t>HL, CT</t>
  </si>
  <si>
    <t>ko HL, CT</t>
  </si>
  <si>
    <t>CD</t>
  </si>
  <si>
    <t>KL</t>
  </si>
  <si>
    <t>Chuyên đề ứng xử trong du lịch</t>
  </si>
  <si>
    <t>Khóa luận</t>
  </si>
  <si>
    <t>Chuyên đề tốt nghiệp</t>
  </si>
  <si>
    <t>Chuyên đề Marketing dịch vụ</t>
  </si>
  <si>
    <t>Chuyên đề Kinh doanh lữ hành</t>
  </si>
  <si>
    <t>Chuyên đề kinh doanh lữ hành</t>
  </si>
  <si>
    <t>Chuyên đề Tổ chức các loại hình sự kiện</t>
  </si>
  <si>
    <t>Chuyên đề Tố nghiệp</t>
  </si>
  <si>
    <t>Xếp loại</t>
  </si>
  <si>
    <t>Chuyên đề Tổng hợp</t>
  </si>
  <si>
    <t>Ngày sinh</t>
  </si>
  <si>
    <t>Chuyên đề Truyền thông và xây dựng thương hiệu</t>
  </si>
  <si>
    <t>Chuyên đề Kinh doanh khách sạn</t>
  </si>
  <si>
    <t xml:space="preserve">CC </t>
  </si>
  <si>
    <t>CC</t>
  </si>
  <si>
    <t>CC, HOÃN XÉT TN ĐỂ HỌC CẢI THIỆN</t>
  </si>
  <si>
    <t>CC, HOÃN XÉT TN HỌC CẢI THIỆN</t>
  </si>
  <si>
    <t>Số lượng HP chưa đạt</t>
  </si>
  <si>
    <t>Ngoại ngữ không chuyên</t>
  </si>
  <si>
    <t>Chuyên đề: Nghệ thuật xử lý các tình huống trong du lịch</t>
  </si>
  <si>
    <t>Chuyên đề: Kinh doanh lữ hành</t>
  </si>
  <si>
    <t>Chuyên đề Tổ chức các loại hình sự kiện 
(văn hóa, thể thao, giải trí, họp báo…)</t>
  </si>
  <si>
    <t>Nữ</t>
  </si>
  <si>
    <t>Nam</t>
  </si>
  <si>
    <t>Khá</t>
  </si>
  <si>
    <t>Bản đồ du lịch</t>
  </si>
  <si>
    <t>Trung bình</t>
  </si>
  <si>
    <t>(Có  3 sinh viên trong danh sách này với 0 con điểm bị sửa chữa)</t>
  </si>
  <si>
    <t>(Có  6 sinh viên trong danh sách này với 0 con điểm bị sửa chữa)</t>
  </si>
  <si>
    <t>(Có  2 sinh viên trong danh sách này với 0 con điểm bị sửa chữa)</t>
  </si>
  <si>
    <t>(Có  1 sinh viên trong danh sách này với 0 con điểm bị sửa chữa)</t>
  </si>
  <si>
    <t>Giỏi</t>
  </si>
  <si>
    <t>(Có  5 sinh viên trong danh sách này với 0 con điểm bị sửa chữa)</t>
  </si>
  <si>
    <t>(Có  4 sinh viên trong danh sách này với 0 con điểm bị sửa chữa)</t>
  </si>
  <si>
    <t>(Có  0 sinh viên trong danh sách này với 0 con điểm bị sửa chữa)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</si>
</sst>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1010000]d/m/yy;@"/>
    <numFmt numFmtId="166" formatCode="#,##0.0"/>
  </numFmts>
  <fonts count="23" x14ac:knownFonts="1">
    <font>
      <sz val="10"/>
      <name val="Arial"/>
    </font>
    <font>
      <sz val="12"/>
      <name val="Times New Roman"/>
      <family val="1"/>
    </font>
    <font>
      <sz val="8"/>
      <name val="Arial"/>
      <family val="2"/>
    </font>
    <font>
      <sz val="11"/>
      <name val="Times New Roman"/>
      <family val="1"/>
    </font>
    <font>
      <b/>
      <sz val="11"/>
      <name val="Times New Roman"/>
      <family val="1"/>
    </font>
    <font>
      <b/>
      <sz val="14"/>
      <name val="Times New Roman"/>
      <family val="1"/>
    </font>
    <font>
      <sz val="10"/>
      <name val="Times New Roman"/>
      <family val="1"/>
    </font>
    <font>
      <b/>
      <sz val="10"/>
      <name val="Times New Roman"/>
      <family val="1"/>
    </font>
    <font>
      <b/>
      <sz val="12"/>
      <name val="Times New Roman"/>
      <family val="1"/>
    </font>
    <font>
      <b/>
      <u/>
      <sz val="12"/>
      <name val="Times New Roman"/>
      <family val="1"/>
    </font>
    <font>
      <sz val="13"/>
      <name val="Times New Roman"/>
      <family val="1"/>
    </font>
    <font>
      <sz val="11"/>
      <color indexed="8"/>
      <name val="Times New Roman"/>
      <family val="1"/>
    </font>
    <font>
      <b/>
      <sz val="11"/>
      <color indexed="8"/>
      <name val="Times New Roman"/>
      <family val="1"/>
    </font>
    <font>
      <sz val="13"/>
      <color indexed="8"/>
      <name val="Times New Roman"/>
      <family val="1"/>
    </font>
    <font>
      <b/>
      <sz val="10"/>
      <name val="Arial"/>
      <family val="2"/>
    </font>
    <font>
      <sz val="9"/>
      <color indexed="81"/>
      <name val="Tahoma"/>
      <family val="2"/>
    </font>
    <font>
      <b/>
      <sz val="9"/>
      <color indexed="81"/>
      <name val="Tahoma"/>
      <family val="2"/>
    </font>
    <font>
      <b/>
      <u/>
      <sz val="11"/>
      <name val="Times New Roman"/>
      <family val="1"/>
    </font>
    <font>
      <sz val="11"/>
      <color rgb="FFFF0000"/>
      <name val="Times New Roman"/>
      <family val="1"/>
    </font>
    <font>
      <sz val="9"/>
      <name val="Times New Roman"/>
      <family val="1"/>
    </font>
    <font>
      <sz val="11"/>
      <color theme="0"/>
      <name val="Times New Roman"/>
      <family val="1"/>
    </font>
    <font>
      <sz val="9"/>
      <color indexed="81"/>
      <name val="Tahoma"/>
      <charset val="1"/>
    </font>
    <font>
      <b/>
      <sz val="9"/>
      <color indexed="81"/>
      <name val="Tahoma"/>
      <charset val="1"/>
    </font>
  </fonts>
  <fills count="1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indexed="9"/>
        <bgColor indexed="9"/>
      </patternFill>
    </fill>
    <fill>
      <patternFill patternType="solid">
        <fgColor rgb="FF00B0F0"/>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s>
  <cellStyleXfs count="1">
    <xf numFmtId="0" fontId="0" fillId="0" borderId="0"/>
  </cellStyleXfs>
  <cellXfs count="380">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left" vertical="center"/>
    </xf>
    <xf numFmtId="0" fontId="6" fillId="0" borderId="0" xfId="0" applyFont="1" applyAlignment="1">
      <alignment vertical="center"/>
    </xf>
    <xf numFmtId="0" fontId="6" fillId="0" borderId="0" xfId="0" applyFont="1" applyFill="1" applyBorder="1" applyAlignment="1">
      <alignment vertical="center"/>
    </xf>
    <xf numFmtId="0" fontId="6" fillId="0" borderId="0" xfId="0" applyFont="1" applyAlignment="1">
      <alignment horizontal="center" vertical="center"/>
    </xf>
    <xf numFmtId="0" fontId="6" fillId="3" borderId="0" xfId="0" applyFont="1" applyFill="1" applyAlignment="1">
      <alignment vertical="center"/>
    </xf>
    <xf numFmtId="0" fontId="6" fillId="0" borderId="0" xfId="0" applyFont="1" applyFill="1" applyAlignment="1">
      <alignment vertical="center"/>
    </xf>
    <xf numFmtId="0" fontId="7" fillId="0" borderId="0" xfId="0" applyFont="1" applyAlignment="1">
      <alignment vertical="center"/>
    </xf>
    <xf numFmtId="0" fontId="3" fillId="0" borderId="0" xfId="0" applyFont="1" applyFill="1" applyAlignment="1" applyProtection="1">
      <alignment vertical="center"/>
    </xf>
    <xf numFmtId="14" fontId="6" fillId="0" borderId="0" xfId="0" applyNumberFormat="1" applyFont="1" applyAlignment="1">
      <alignment horizontal="center" vertical="center"/>
    </xf>
    <xf numFmtId="0" fontId="1" fillId="0" borderId="2" xfId="0" applyFont="1" applyFill="1" applyBorder="1" applyAlignment="1" applyProtection="1">
      <alignment horizontal="center"/>
    </xf>
    <xf numFmtId="164" fontId="6" fillId="0" borderId="0" xfId="0" applyNumberFormat="1" applyFont="1" applyAlignment="1">
      <alignment vertical="center"/>
    </xf>
    <xf numFmtId="0" fontId="11" fillId="2" borderId="2" xfId="0" applyFont="1" applyFill="1" applyBorder="1" applyAlignment="1" applyProtection="1">
      <alignment horizontal="right"/>
    </xf>
    <xf numFmtId="0" fontId="11" fillId="2" borderId="8" xfId="0" applyFont="1" applyFill="1" applyBorder="1" applyAlignment="1" applyProtection="1">
      <alignment horizontal="right"/>
    </xf>
    <xf numFmtId="1" fontId="12" fillId="2" borderId="2" xfId="0" applyNumberFormat="1" applyFont="1" applyFill="1" applyBorder="1" applyAlignment="1" applyProtection="1">
      <alignment horizontal="center" vertical="center"/>
      <protection locked="0"/>
    </xf>
    <xf numFmtId="1" fontId="12" fillId="0" borderId="2" xfId="0" applyNumberFormat="1" applyFont="1" applyFill="1" applyBorder="1" applyAlignment="1" applyProtection="1">
      <alignment horizontal="center" vertical="center"/>
      <protection locked="0"/>
    </xf>
    <xf numFmtId="0" fontId="1" fillId="0" borderId="0" xfId="0" applyNumberFormat="1" applyFont="1" applyFill="1" applyBorder="1" applyAlignment="1" applyProtection="1">
      <alignment horizontal="left" vertical="center"/>
      <protection locked="0"/>
    </xf>
    <xf numFmtId="0" fontId="3" fillId="0" borderId="0" xfId="0" applyNumberFormat="1" applyFont="1" applyAlignment="1" applyProtection="1">
      <alignment vertical="center"/>
      <protection locked="0"/>
    </xf>
    <xf numFmtId="0" fontId="3" fillId="0" borderId="0" xfId="0" applyFont="1" applyAlignment="1" applyProtection="1">
      <alignment vertical="center"/>
      <protection locked="0"/>
    </xf>
    <xf numFmtId="0" fontId="3" fillId="0" borderId="0" xfId="0" applyFont="1" applyFill="1" applyAlignment="1" applyProtection="1">
      <alignment vertical="center"/>
      <protection locked="0"/>
    </xf>
    <xf numFmtId="1" fontId="4" fillId="0" borderId="2" xfId="0" applyNumberFormat="1" applyFont="1" applyFill="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2" xfId="0" applyFont="1" applyBorder="1" applyAlignment="1">
      <alignment vertical="center" textRotation="90"/>
    </xf>
    <xf numFmtId="1" fontId="4" fillId="0" borderId="2" xfId="0" applyNumberFormat="1" applyFont="1" applyFill="1" applyBorder="1" applyAlignment="1">
      <alignment horizontal="center" vertical="center"/>
    </xf>
    <xf numFmtId="0" fontId="4" fillId="0" borderId="1" xfId="0" applyFont="1" applyFill="1" applyBorder="1" applyAlignment="1">
      <alignment horizontal="center" vertical="center" textRotation="90"/>
    </xf>
    <xf numFmtId="0" fontId="4" fillId="0" borderId="1" xfId="0" applyFont="1" applyBorder="1" applyAlignment="1">
      <alignment horizontal="center" vertical="center" textRotation="90"/>
    </xf>
    <xf numFmtId="0" fontId="4" fillId="0" borderId="2" xfId="0" applyFont="1" applyFill="1" applyBorder="1" applyAlignment="1">
      <alignment horizontal="center" vertical="center"/>
    </xf>
    <xf numFmtId="0" fontId="4" fillId="0" borderId="2" xfId="0" applyFont="1" applyBorder="1" applyAlignment="1">
      <alignment horizontal="center" vertical="center"/>
    </xf>
    <xf numFmtId="0" fontId="4" fillId="4" borderId="1" xfId="0" applyFont="1" applyFill="1" applyBorder="1" applyAlignment="1">
      <alignment horizontal="center" vertical="center" textRotation="90"/>
    </xf>
    <xf numFmtId="164" fontId="3" fillId="2" borderId="2" xfId="0" applyNumberFormat="1" applyFont="1" applyFill="1" applyBorder="1" applyAlignment="1">
      <alignment horizontal="center"/>
    </xf>
    <xf numFmtId="0" fontId="1" fillId="0" borderId="2" xfId="0" applyFont="1" applyBorder="1" applyAlignment="1">
      <alignment horizontal="center"/>
    </xf>
    <xf numFmtId="0" fontId="1" fillId="2" borderId="2" xfId="0" applyFont="1" applyFill="1" applyBorder="1" applyAlignment="1">
      <alignment horizontal="left"/>
    </xf>
    <xf numFmtId="165" fontId="1" fillId="2" borderId="2" xfId="0" applyNumberFormat="1" applyFont="1" applyFill="1" applyBorder="1" applyAlignment="1">
      <alignment horizontal="right"/>
    </xf>
    <xf numFmtId="0" fontId="1" fillId="3" borderId="2" xfId="0" applyFont="1" applyFill="1" applyBorder="1" applyAlignment="1">
      <alignment horizontal="center"/>
    </xf>
    <xf numFmtId="165" fontId="1" fillId="0" borderId="2" xfId="0" applyNumberFormat="1" applyFont="1" applyFill="1" applyBorder="1" applyAlignment="1">
      <alignment horizontal="center"/>
    </xf>
    <xf numFmtId="164" fontId="3" fillId="4" borderId="2" xfId="0" applyNumberFormat="1" applyFont="1" applyFill="1" applyBorder="1" applyAlignment="1">
      <alignment horizontal="center"/>
    </xf>
    <xf numFmtId="0" fontId="1" fillId="2" borderId="9" xfId="0" applyFont="1" applyFill="1" applyBorder="1"/>
    <xf numFmtId="0" fontId="1" fillId="2" borderId="10" xfId="0" applyFont="1" applyFill="1" applyBorder="1" applyAlignment="1">
      <alignment horizontal="center"/>
    </xf>
    <xf numFmtId="0" fontId="1" fillId="0" borderId="9" xfId="0" applyFont="1" applyFill="1" applyBorder="1"/>
    <xf numFmtId="0" fontId="1" fillId="0" borderId="10" xfId="0" applyFont="1" applyFill="1" applyBorder="1"/>
    <xf numFmtId="0" fontId="3" fillId="0" borderId="9" xfId="0" applyFont="1" applyFill="1" applyBorder="1"/>
    <xf numFmtId="0" fontId="10" fillId="0" borderId="2" xfId="0" applyFont="1" applyBorder="1" applyAlignment="1">
      <alignment horizontal="center"/>
    </xf>
    <xf numFmtId="0" fontId="10" fillId="2" borderId="2" xfId="0" applyFont="1" applyFill="1" applyBorder="1" applyAlignment="1">
      <alignment horizontal="left"/>
    </xf>
    <xf numFmtId="0" fontId="10" fillId="3" borderId="2" xfId="0" applyFont="1" applyFill="1" applyBorder="1" applyAlignment="1">
      <alignment horizontal="center"/>
    </xf>
    <xf numFmtId="0" fontId="10" fillId="2" borderId="9" xfId="0" applyFont="1" applyFill="1" applyBorder="1"/>
    <xf numFmtId="0" fontId="10" fillId="2" borderId="10" xfId="0" applyFont="1" applyFill="1" applyBorder="1" applyAlignment="1">
      <alignment horizontal="center"/>
    </xf>
    <xf numFmtId="0" fontId="10" fillId="0" borderId="9" xfId="0" applyFont="1" applyFill="1" applyBorder="1"/>
    <xf numFmtId="0" fontId="10" fillId="0" borderId="10" xfId="0" applyFont="1" applyFill="1" applyBorder="1"/>
    <xf numFmtId="165" fontId="10" fillId="2" borderId="2" xfId="0" applyNumberFormat="1" applyFont="1" applyFill="1" applyBorder="1" applyAlignment="1">
      <alignment horizontal="right"/>
    </xf>
    <xf numFmtId="165" fontId="10" fillId="0" borderId="2" xfId="0" applyNumberFormat="1" applyFont="1" applyFill="1" applyBorder="1" applyAlignment="1">
      <alignment horizontal="center"/>
    </xf>
    <xf numFmtId="0" fontId="10" fillId="0" borderId="2" xfId="0" applyFont="1" applyBorder="1" applyAlignment="1">
      <alignment horizontal="center" vertical="center"/>
    </xf>
    <xf numFmtId="0" fontId="10" fillId="0" borderId="2" xfId="0" applyFont="1" applyBorder="1" applyAlignment="1">
      <alignment vertical="center"/>
    </xf>
    <xf numFmtId="14" fontId="10" fillId="2" borderId="10" xfId="0" applyNumberFormat="1" applyFont="1" applyFill="1" applyBorder="1" applyAlignment="1">
      <alignment horizontal="center"/>
    </xf>
    <xf numFmtId="0" fontId="10" fillId="0" borderId="9" xfId="0" applyFont="1" applyBorder="1" applyAlignment="1">
      <alignment vertical="center"/>
    </xf>
    <xf numFmtId="0" fontId="10" fillId="0" borderId="10" xfId="0" applyFont="1" applyBorder="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xf>
    <xf numFmtId="0" fontId="1" fillId="0" borderId="9" xfId="0" applyFont="1" applyBorder="1" applyAlignment="1">
      <alignment vertical="center"/>
    </xf>
    <xf numFmtId="0" fontId="1" fillId="0" borderId="10" xfId="0" applyFont="1" applyBorder="1" applyAlignment="1">
      <alignment vertical="center"/>
    </xf>
    <xf numFmtId="14" fontId="13" fillId="7" borderId="2" xfId="0" applyNumberFormat="1" applyFont="1" applyFill="1" applyBorder="1" applyAlignment="1" applyProtection="1">
      <alignment horizontal="center"/>
    </xf>
    <xf numFmtId="0" fontId="13" fillId="7" borderId="9" xfId="0" applyFont="1" applyFill="1" applyBorder="1" applyProtection="1"/>
    <xf numFmtId="164" fontId="3" fillId="0" borderId="2" xfId="0" applyNumberFormat="1" applyFont="1" applyFill="1" applyBorder="1" applyAlignment="1">
      <alignment horizontal="center"/>
    </xf>
    <xf numFmtId="0" fontId="1" fillId="0" borderId="0" xfId="0" applyFont="1" applyAlignment="1">
      <alignment horizontal="center" vertical="center"/>
    </xf>
    <xf numFmtId="0" fontId="8" fillId="0" borderId="2" xfId="0" applyFont="1" applyBorder="1" applyAlignment="1" applyProtection="1">
      <alignment horizontal="center" vertical="center"/>
      <protection locked="0"/>
    </xf>
    <xf numFmtId="0" fontId="8" fillId="0" borderId="2" xfId="0" applyFont="1" applyBorder="1" applyAlignment="1" applyProtection="1">
      <alignment horizontal="center" vertical="center" wrapText="1"/>
      <protection locked="0"/>
    </xf>
    <xf numFmtId="0" fontId="10" fillId="2" borderId="2" xfId="0" applyFont="1" applyFill="1" applyBorder="1" applyAlignment="1">
      <alignment horizontal="center" vertical="center"/>
    </xf>
    <xf numFmtId="0" fontId="0" fillId="0" borderId="2" xfId="0" applyBorder="1"/>
    <xf numFmtId="0" fontId="0" fillId="0" borderId="0" xfId="0" applyAlignment="1">
      <alignment horizontal="center"/>
    </xf>
    <xf numFmtId="0" fontId="0" fillId="0" borderId="0" xfId="0" applyAlignment="1">
      <alignment horizontal="left"/>
    </xf>
    <xf numFmtId="0" fontId="10" fillId="2" borderId="9" xfId="0" applyFont="1" applyFill="1" applyBorder="1" applyAlignment="1">
      <alignment horizontal="left" vertical="center"/>
    </xf>
    <xf numFmtId="0" fontId="10" fillId="0" borderId="10" xfId="0" applyFont="1" applyFill="1" applyBorder="1" applyAlignment="1">
      <alignment horizontal="left" vertical="center"/>
    </xf>
    <xf numFmtId="0" fontId="0" fillId="0" borderId="10" xfId="0" applyBorder="1" applyAlignment="1">
      <alignment horizontal="left" vertical="center"/>
    </xf>
    <xf numFmtId="14" fontId="8" fillId="0" borderId="2" xfId="0" applyNumberFormat="1" applyFont="1" applyBorder="1" applyAlignment="1" applyProtection="1">
      <alignment horizontal="center" vertical="center"/>
      <protection locked="0"/>
    </xf>
    <xf numFmtId="14" fontId="10" fillId="0" borderId="2" xfId="0" applyNumberFormat="1" applyFont="1" applyFill="1" applyBorder="1" applyAlignment="1">
      <alignment horizontal="center" vertical="center"/>
    </xf>
    <xf numFmtId="14" fontId="0" fillId="0" borderId="2" xfId="0" applyNumberFormat="1" applyBorder="1" applyAlignment="1">
      <alignment horizontal="center" vertical="center"/>
    </xf>
    <xf numFmtId="14" fontId="0" fillId="0" borderId="0" xfId="0" applyNumberFormat="1"/>
    <xf numFmtId="0" fontId="14" fillId="0" borderId="0" xfId="0" applyFont="1"/>
    <xf numFmtId="0" fontId="14" fillId="0" borderId="0" xfId="0" applyFont="1" applyAlignment="1">
      <alignment horizontal="left"/>
    </xf>
    <xf numFmtId="14" fontId="8" fillId="0" borderId="0" xfId="0" applyNumberFormat="1" applyFont="1"/>
    <xf numFmtId="0" fontId="10" fillId="0" borderId="10" xfId="0" applyFont="1" applyBorder="1" applyAlignment="1">
      <alignment horizontal="left" vertical="center"/>
    </xf>
    <xf numFmtId="14" fontId="10" fillId="0" borderId="2" xfId="0" applyNumberFormat="1" applyFont="1" applyBorder="1" applyAlignment="1">
      <alignment horizontal="center" vertical="center"/>
    </xf>
    <xf numFmtId="0" fontId="4" fillId="0" borderId="0" xfId="0" applyFont="1" applyBorder="1" applyAlignment="1">
      <alignment vertical="center" textRotation="90"/>
    </xf>
    <xf numFmtId="1" fontId="4" fillId="0" borderId="0" xfId="0" applyNumberFormat="1" applyFont="1" applyFill="1" applyBorder="1" applyAlignment="1">
      <alignment horizontal="center" vertical="center"/>
    </xf>
    <xf numFmtId="164" fontId="3" fillId="2" borderId="0" xfId="0" applyNumberFormat="1" applyFont="1" applyFill="1" applyBorder="1" applyAlignment="1">
      <alignment horizontal="center"/>
    </xf>
    <xf numFmtId="164" fontId="3" fillId="0" borderId="2" xfId="0" applyNumberFormat="1" applyFont="1" applyFill="1" applyBorder="1" applyAlignment="1" applyProtection="1">
      <alignment horizontal="center" vertical="center"/>
      <protection locked="0"/>
    </xf>
    <xf numFmtId="164" fontId="3" fillId="4" borderId="2" xfId="0" applyNumberFormat="1" applyFont="1" applyFill="1" applyBorder="1" applyAlignment="1" applyProtection="1">
      <alignment horizontal="center" vertical="center"/>
      <protection locked="0"/>
    </xf>
    <xf numFmtId="164" fontId="3" fillId="0" borderId="2" xfId="0" applyNumberFormat="1" applyFont="1" applyBorder="1" applyAlignment="1">
      <alignment horizontal="center" vertical="center"/>
    </xf>
    <xf numFmtId="164" fontId="3" fillId="0" borderId="2" xfId="0" applyNumberFormat="1"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3" fillId="5" borderId="2" xfId="0" applyNumberFormat="1" applyFont="1" applyFill="1" applyBorder="1" applyAlignment="1" applyProtection="1">
      <alignment horizontal="center" vertical="center"/>
      <protection locked="0"/>
    </xf>
    <xf numFmtId="164" fontId="3" fillId="6" borderId="2" xfId="0" applyNumberFormat="1" applyFont="1" applyFill="1" applyBorder="1" applyAlignment="1" applyProtection="1">
      <alignment horizontal="center" vertical="center"/>
      <protection locked="0"/>
    </xf>
    <xf numFmtId="0" fontId="12" fillId="2" borderId="2" xfId="0" applyFont="1" applyFill="1" applyBorder="1" applyAlignment="1" applyProtection="1">
      <alignment horizontal="center" vertical="center" textRotation="90" wrapText="1"/>
      <protection locked="0"/>
    </xf>
    <xf numFmtId="0" fontId="12" fillId="0" borderId="2" xfId="0" applyFont="1" applyBorder="1" applyAlignment="1" applyProtection="1">
      <alignment horizontal="center" vertical="center" textRotation="90" wrapText="1"/>
      <protection locked="0"/>
    </xf>
    <xf numFmtId="164" fontId="3" fillId="0" borderId="2" xfId="0" applyNumberFormat="1" applyFont="1" applyBorder="1" applyAlignment="1">
      <alignment vertical="center"/>
    </xf>
    <xf numFmtId="0" fontId="4" fillId="0" borderId="0" xfId="0" applyFont="1" applyFill="1" applyBorder="1" applyAlignment="1">
      <alignment horizontal="left" vertical="center"/>
    </xf>
    <xf numFmtId="14" fontId="4" fillId="0" borderId="0" xfId="0" applyNumberFormat="1" applyFont="1" applyFill="1" applyBorder="1" applyAlignment="1">
      <alignment horizontal="left" vertical="center"/>
    </xf>
    <xf numFmtId="0" fontId="3" fillId="0" borderId="0" xfId="0" applyFont="1" applyFill="1" applyBorder="1" applyAlignment="1" applyProtection="1">
      <alignment vertical="center"/>
      <protection locked="0"/>
    </xf>
    <xf numFmtId="0" fontId="4" fillId="0" borderId="2" xfId="0" applyFont="1" applyFill="1" applyBorder="1" applyAlignment="1">
      <alignment vertical="center" textRotation="90"/>
    </xf>
    <xf numFmtId="0" fontId="1" fillId="0" borderId="0" xfId="0" applyFont="1" applyAlignment="1">
      <alignment horizontal="left" vertical="center"/>
    </xf>
    <xf numFmtId="0" fontId="1" fillId="3" borderId="2" xfId="0" applyFont="1" applyFill="1" applyBorder="1" applyAlignment="1">
      <alignment horizontal="left"/>
    </xf>
    <xf numFmtId="0" fontId="1" fillId="0" borderId="2" xfId="0" applyFont="1" applyBorder="1" applyAlignment="1">
      <alignment horizontal="left" vertical="center"/>
    </xf>
    <xf numFmtId="0" fontId="13" fillId="7" borderId="2" xfId="0" applyFont="1" applyFill="1" applyBorder="1" applyAlignment="1" applyProtection="1">
      <alignment horizontal="left"/>
    </xf>
    <xf numFmtId="0" fontId="4" fillId="0" borderId="0" xfId="0" applyFont="1" applyAlignment="1">
      <alignment vertical="center"/>
    </xf>
    <xf numFmtId="0" fontId="1" fillId="2" borderId="10" xfId="0" applyFont="1" applyFill="1" applyBorder="1" applyAlignment="1"/>
    <xf numFmtId="0" fontId="1" fillId="0" borderId="10" xfId="0" applyFont="1" applyFill="1" applyBorder="1" applyAlignment="1"/>
    <xf numFmtId="0" fontId="3" fillId="0" borderId="10" xfId="0" applyFont="1" applyFill="1" applyBorder="1" applyAlignment="1"/>
    <xf numFmtId="14" fontId="1" fillId="2" borderId="10" xfId="0" applyNumberFormat="1" applyFont="1" applyFill="1" applyBorder="1" applyAlignment="1"/>
    <xf numFmtId="0" fontId="13" fillId="7" borderId="10" xfId="0" applyFont="1" applyFill="1" applyBorder="1" applyAlignment="1" applyProtection="1"/>
    <xf numFmtId="0" fontId="13" fillId="7" borderId="13" xfId="0" applyFont="1" applyFill="1" applyBorder="1" applyAlignment="1" applyProtection="1">
      <alignment horizontal="center"/>
    </xf>
    <xf numFmtId="0" fontId="13" fillId="7" borderId="14" xfId="0" applyFont="1" applyFill="1" applyBorder="1" applyAlignment="1" applyProtection="1">
      <alignment horizontal="center"/>
    </xf>
    <xf numFmtId="0" fontId="13" fillId="2" borderId="14" xfId="0" applyFont="1" applyFill="1" applyBorder="1" applyAlignment="1">
      <alignment horizontal="center"/>
    </xf>
    <xf numFmtId="0" fontId="10" fillId="2" borderId="14" xfId="0" applyFont="1" applyFill="1" applyBorder="1" applyAlignment="1">
      <alignment horizontal="center"/>
    </xf>
    <xf numFmtId="164" fontId="3" fillId="8" borderId="2" xfId="0" applyNumberFormat="1" applyFont="1" applyFill="1" applyBorder="1" applyAlignment="1">
      <alignment horizontal="center"/>
    </xf>
    <xf numFmtId="0" fontId="4" fillId="0" borderId="0" xfId="0" applyFont="1" applyFill="1" applyAlignment="1">
      <alignment vertical="center"/>
    </xf>
    <xf numFmtId="164" fontId="3" fillId="8" borderId="2" xfId="0" applyNumberFormat="1" applyFont="1" applyFill="1" applyBorder="1" applyAlignment="1" applyProtection="1">
      <alignment horizontal="center" vertical="center"/>
      <protection locked="0"/>
    </xf>
    <xf numFmtId="164" fontId="3" fillId="4" borderId="2" xfId="0" applyNumberFormat="1" applyFont="1" applyFill="1" applyBorder="1" applyAlignment="1">
      <alignment vertical="center"/>
    </xf>
    <xf numFmtId="164" fontId="3" fillId="9" borderId="2" xfId="0" applyNumberFormat="1" applyFont="1" applyFill="1" applyBorder="1" applyAlignment="1">
      <alignment horizontal="center"/>
    </xf>
    <xf numFmtId="164" fontId="3" fillId="5" borderId="2" xfId="0" applyNumberFormat="1" applyFont="1" applyFill="1" applyBorder="1" applyAlignment="1">
      <alignment horizontal="center"/>
    </xf>
    <xf numFmtId="0" fontId="4" fillId="0" borderId="2" xfId="0" applyFont="1" applyFill="1" applyBorder="1" applyAlignment="1">
      <alignment horizontal="center" vertical="center" textRotation="90" wrapText="1"/>
    </xf>
    <xf numFmtId="0" fontId="8" fillId="0" borderId="0" xfId="0" applyFont="1" applyAlignment="1">
      <alignment vertical="center"/>
    </xf>
    <xf numFmtId="0" fontId="4" fillId="0" borderId="2" xfId="0" applyFont="1" applyFill="1" applyBorder="1" applyAlignment="1" applyProtection="1">
      <alignment horizontal="center" vertical="center" textRotation="90" wrapText="1"/>
      <protection locked="0"/>
    </xf>
    <xf numFmtId="0" fontId="4" fillId="0" borderId="2" xfId="0" applyFont="1" applyFill="1" applyBorder="1" applyAlignment="1" applyProtection="1">
      <alignment horizontal="center" vertical="center" textRotation="90"/>
      <protection locked="0"/>
    </xf>
    <xf numFmtId="0" fontId="12" fillId="0" borderId="2" xfId="0" applyFont="1" applyFill="1" applyBorder="1" applyAlignment="1" applyProtection="1">
      <alignment horizontal="center" vertical="center" textRotation="90" wrapText="1"/>
      <protection locked="0"/>
    </xf>
    <xf numFmtId="164" fontId="3" fillId="6" borderId="2" xfId="0" applyNumberFormat="1" applyFont="1" applyFill="1" applyBorder="1" applyAlignment="1">
      <alignment horizontal="center"/>
    </xf>
    <xf numFmtId="164" fontId="3" fillId="6" borderId="0" xfId="0" applyNumberFormat="1" applyFont="1" applyFill="1" applyBorder="1" applyAlignment="1">
      <alignment horizontal="center"/>
    </xf>
    <xf numFmtId="14" fontId="4" fillId="0" borderId="0" xfId="0" applyNumberFormat="1" applyFont="1" applyFill="1" applyAlignment="1">
      <alignment vertical="center"/>
    </xf>
    <xf numFmtId="14" fontId="4" fillId="0" borderId="0" xfId="0" applyNumberFormat="1" applyFont="1" applyAlignment="1">
      <alignment horizontal="left" vertical="center"/>
    </xf>
    <xf numFmtId="14" fontId="1" fillId="2" borderId="2" xfId="0" applyNumberFormat="1" applyFont="1" applyFill="1" applyBorder="1" applyAlignment="1">
      <alignment horizontal="right"/>
    </xf>
    <xf numFmtId="1" fontId="11" fillId="2" borderId="2" xfId="0" applyNumberFormat="1" applyFont="1" applyFill="1" applyBorder="1" applyAlignment="1" applyProtection="1">
      <alignment horizontal="center" vertical="center"/>
      <protection locked="0"/>
    </xf>
    <xf numFmtId="0" fontId="1" fillId="0" borderId="0" xfId="0" applyFont="1" applyAlignment="1">
      <alignment horizontal="center" vertical="center"/>
    </xf>
    <xf numFmtId="0" fontId="4" fillId="0" borderId="0" xfId="0" applyFont="1" applyFill="1" applyAlignment="1">
      <alignment horizontal="left" vertical="center"/>
    </xf>
    <xf numFmtId="1" fontId="3" fillId="0" borderId="2" xfId="0" applyNumberFormat="1" applyFont="1" applyFill="1" applyBorder="1" applyAlignment="1">
      <alignment horizontal="center" vertical="center"/>
    </xf>
    <xf numFmtId="1" fontId="3" fillId="0" borderId="2" xfId="0" applyNumberFormat="1" applyFont="1" applyFill="1" applyBorder="1" applyAlignment="1">
      <alignment horizontal="left" vertical="center"/>
    </xf>
    <xf numFmtId="0" fontId="3" fillId="0" borderId="0" xfId="0" applyFont="1" applyFill="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Fill="1" applyBorder="1" applyAlignment="1">
      <alignment horizontal="left" vertical="center"/>
    </xf>
    <xf numFmtId="0" fontId="3" fillId="0" borderId="2" xfId="0" applyFont="1" applyBorder="1" applyAlignment="1">
      <alignment horizontal="center"/>
    </xf>
    <xf numFmtId="0" fontId="3" fillId="2" borderId="2" xfId="0" applyFont="1" applyFill="1" applyBorder="1" applyAlignment="1">
      <alignment horizontal="left"/>
    </xf>
    <xf numFmtId="14" fontId="3" fillId="2" borderId="2" xfId="0" applyNumberFormat="1" applyFont="1" applyFill="1" applyBorder="1" applyAlignment="1">
      <alignment horizontal="right"/>
    </xf>
    <xf numFmtId="0" fontId="3" fillId="0" borderId="0" xfId="0" applyFont="1" applyAlignment="1">
      <alignment vertical="center"/>
    </xf>
    <xf numFmtId="0" fontId="3" fillId="0" borderId="2" xfId="0" applyFont="1" applyFill="1" applyBorder="1"/>
    <xf numFmtId="0" fontId="3" fillId="3" borderId="2" xfId="0" applyFont="1" applyFill="1" applyBorder="1" applyAlignment="1">
      <alignment horizontal="center"/>
    </xf>
    <xf numFmtId="14" fontId="3" fillId="0" borderId="2" xfId="0" applyNumberFormat="1" applyFont="1" applyFill="1" applyBorder="1" applyAlignment="1">
      <alignment horizont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horizontal="left" vertical="center"/>
    </xf>
    <xf numFmtId="0" fontId="4" fillId="0" borderId="0" xfId="0" applyFont="1" applyFill="1" applyAlignment="1" applyProtection="1">
      <alignment vertical="center"/>
    </xf>
    <xf numFmtId="0" fontId="4" fillId="0" borderId="0" xfId="0" applyFont="1" applyFill="1" applyBorder="1" applyAlignment="1">
      <alignment vertical="center"/>
    </xf>
    <xf numFmtId="164" fontId="4" fillId="2" borderId="2" xfId="0" applyNumberFormat="1" applyFont="1" applyFill="1" applyBorder="1" applyAlignment="1">
      <alignment horizontal="center"/>
    </xf>
    <xf numFmtId="0" fontId="1" fillId="2" borderId="10" xfId="0" applyFont="1" applyFill="1" applyBorder="1" applyAlignment="1">
      <alignment horizontal="left"/>
    </xf>
    <xf numFmtId="0" fontId="1" fillId="0" borderId="10" xfId="0" applyFont="1" applyFill="1" applyBorder="1" applyAlignment="1">
      <alignment horizontal="left"/>
    </xf>
    <xf numFmtId="0" fontId="7" fillId="0" borderId="0" xfId="0" applyFont="1" applyAlignment="1">
      <alignment horizontal="left" vertical="center"/>
    </xf>
    <xf numFmtId="0" fontId="7" fillId="0" borderId="0" xfId="0" applyFont="1" applyFill="1" applyAlignment="1">
      <alignment vertical="center"/>
    </xf>
    <xf numFmtId="0" fontId="3" fillId="4" borderId="0" xfId="0" applyFont="1" applyFill="1" applyAlignment="1" applyProtection="1">
      <alignment vertical="center"/>
    </xf>
    <xf numFmtId="0" fontId="6" fillId="4" borderId="0" xfId="0" applyFont="1" applyFill="1" applyAlignment="1">
      <alignment vertical="center"/>
    </xf>
    <xf numFmtId="0" fontId="8" fillId="4" borderId="0" xfId="0" applyFont="1" applyFill="1" applyAlignment="1">
      <alignment vertical="center"/>
    </xf>
    <xf numFmtId="0" fontId="7" fillId="4" borderId="0" xfId="0" applyFont="1" applyFill="1" applyAlignment="1">
      <alignment vertical="center"/>
    </xf>
    <xf numFmtId="0" fontId="6" fillId="0" borderId="0" xfId="0" applyFont="1" applyAlignment="1">
      <alignment horizontal="left" vertical="center"/>
    </xf>
    <xf numFmtId="0" fontId="3" fillId="0" borderId="9" xfId="0" applyFont="1" applyFill="1" applyBorder="1" applyAlignment="1">
      <alignment horizontal="left"/>
    </xf>
    <xf numFmtId="0" fontId="3" fillId="0" borderId="10" xfId="0" applyFont="1" applyFill="1" applyBorder="1" applyAlignment="1">
      <alignment horizontal="left"/>
    </xf>
    <xf numFmtId="14" fontId="1" fillId="2" borderId="10" xfId="0" applyNumberFormat="1" applyFont="1" applyFill="1" applyBorder="1" applyAlignment="1">
      <alignment horizontal="left"/>
    </xf>
    <xf numFmtId="166" fontId="3" fillId="0" borderId="2" xfId="0" applyNumberFormat="1" applyFont="1" applyBorder="1" applyAlignment="1" applyProtection="1">
      <alignment vertical="center"/>
      <protection locked="0"/>
    </xf>
    <xf numFmtId="0" fontId="1" fillId="0" borderId="10" xfId="0" applyFont="1" applyBorder="1" applyAlignment="1">
      <alignment horizontal="left" vertical="center"/>
    </xf>
    <xf numFmtId="0" fontId="1" fillId="0" borderId="0" xfId="0" applyFont="1" applyAlignment="1">
      <alignment horizontal="center" vertical="center"/>
    </xf>
    <xf numFmtId="1" fontId="11" fillId="2" borderId="2" xfId="0" applyNumberFormat="1" applyFont="1" applyFill="1" applyBorder="1" applyAlignment="1" applyProtection="1">
      <alignment horizontal="left" vertical="center"/>
      <protection locked="0"/>
    </xf>
    <xf numFmtId="0" fontId="8" fillId="0" borderId="0" xfId="0" applyFont="1" applyAlignment="1">
      <alignment vertical="center" wrapText="1"/>
    </xf>
    <xf numFmtId="14" fontId="3" fillId="0" borderId="2" xfId="0" applyNumberFormat="1" applyFont="1" applyFill="1" applyBorder="1" applyAlignment="1">
      <alignment horizontal="left" vertical="center"/>
    </xf>
    <xf numFmtId="0" fontId="8" fillId="0" borderId="2" xfId="0" applyFont="1" applyBorder="1" applyAlignment="1">
      <alignment vertical="center"/>
    </xf>
    <xf numFmtId="1" fontId="3" fillId="0" borderId="2" xfId="0" applyNumberFormat="1" applyFont="1" applyFill="1" applyBorder="1" applyAlignment="1" applyProtection="1">
      <alignment horizontal="center" vertical="center"/>
      <protection locked="0"/>
    </xf>
    <xf numFmtId="0" fontId="4" fillId="4" borderId="0" xfId="0" applyFont="1" applyFill="1" applyAlignment="1">
      <alignment vertical="center"/>
    </xf>
    <xf numFmtId="0" fontId="4" fillId="0" borderId="2" xfId="0" applyFont="1" applyBorder="1" applyAlignment="1">
      <alignment vertical="center"/>
    </xf>
    <xf numFmtId="2" fontId="4" fillId="2" borderId="2" xfId="0" applyNumberFormat="1" applyFont="1" applyFill="1" applyBorder="1" applyAlignment="1">
      <alignment horizontal="center"/>
    </xf>
    <xf numFmtId="0" fontId="1" fillId="0" borderId="0" xfId="0" applyFont="1" applyAlignment="1">
      <alignment horizontal="center" vertical="center"/>
    </xf>
    <xf numFmtId="14" fontId="3" fillId="0" borderId="2" xfId="0" applyNumberFormat="1" applyFont="1" applyFill="1" applyBorder="1" applyAlignment="1">
      <alignment horizontal="center" vertical="center"/>
    </xf>
    <xf numFmtId="14" fontId="6" fillId="0" borderId="0" xfId="0" applyNumberFormat="1" applyFont="1" applyAlignment="1">
      <alignment vertical="center"/>
    </xf>
    <xf numFmtId="0" fontId="1" fillId="0" borderId="0" xfId="0" applyFont="1" applyAlignment="1">
      <alignment horizontal="center" vertical="center"/>
    </xf>
    <xf numFmtId="164" fontId="4" fillId="10" borderId="2" xfId="0" applyNumberFormat="1" applyFont="1" applyFill="1" applyBorder="1" applyAlignment="1">
      <alignment horizontal="center"/>
    </xf>
    <xf numFmtId="2" fontId="4" fillId="0" borderId="0" xfId="0" applyNumberFormat="1" applyFont="1" applyAlignment="1">
      <alignment vertical="center"/>
    </xf>
    <xf numFmtId="1" fontId="4" fillId="0" borderId="2" xfId="0" applyNumberFormat="1" applyFont="1" applyFill="1" applyBorder="1" applyAlignment="1">
      <alignment horizontal="left" vertical="center"/>
    </xf>
    <xf numFmtId="0" fontId="4" fillId="0" borderId="9" xfId="0" applyFont="1" applyBorder="1" applyAlignment="1">
      <alignment vertical="center" textRotation="90"/>
    </xf>
    <xf numFmtId="1" fontId="4" fillId="0" borderId="9" xfId="0" applyNumberFormat="1" applyFont="1" applyFill="1" applyBorder="1" applyAlignment="1">
      <alignment horizontal="center" vertical="center"/>
    </xf>
    <xf numFmtId="2" fontId="4" fillId="2" borderId="9" xfId="0" applyNumberFormat="1" applyFont="1" applyFill="1" applyBorder="1" applyAlignment="1">
      <alignment horizontal="center"/>
    </xf>
    <xf numFmtId="0" fontId="4" fillId="0" borderId="0" xfId="0" applyFont="1" applyFill="1" applyBorder="1" applyAlignment="1" applyProtection="1">
      <alignment vertical="center"/>
    </xf>
    <xf numFmtId="0" fontId="7" fillId="0" borderId="0" xfId="0" applyFont="1" applyFill="1" applyBorder="1" applyAlignment="1">
      <alignment vertical="center"/>
    </xf>
    <xf numFmtId="0" fontId="7" fillId="0" borderId="0" xfId="0" applyFont="1" applyBorder="1" applyAlignment="1">
      <alignment vertical="center"/>
    </xf>
    <xf numFmtId="2" fontId="4" fillId="0" borderId="2" xfId="0" applyNumberFormat="1" applyFont="1" applyFill="1" applyBorder="1" applyAlignment="1" applyProtection="1">
      <alignment horizontal="center" vertical="center"/>
      <protection locked="0"/>
    </xf>
    <xf numFmtId="0" fontId="3" fillId="10" borderId="0" xfId="0" applyFont="1" applyFill="1" applyAlignment="1" applyProtection="1">
      <alignment vertical="center"/>
    </xf>
    <xf numFmtId="0" fontId="6" fillId="10" borderId="0" xfId="0" applyFont="1" applyFill="1" applyAlignment="1">
      <alignment vertical="center"/>
    </xf>
    <xf numFmtId="0" fontId="8" fillId="10" borderId="0" xfId="0" applyFont="1" applyFill="1" applyAlignment="1">
      <alignment vertical="center"/>
    </xf>
    <xf numFmtId="0" fontId="8" fillId="0" borderId="0" xfId="0" applyFont="1" applyFill="1" applyAlignment="1">
      <alignment vertical="center"/>
    </xf>
    <xf numFmtId="1" fontId="18" fillId="0" borderId="2" xfId="0" applyNumberFormat="1" applyFont="1" applyFill="1" applyBorder="1" applyAlignment="1" applyProtection="1">
      <alignment horizontal="center" vertical="center"/>
      <protection locked="0"/>
    </xf>
    <xf numFmtId="0" fontId="1" fillId="0" borderId="2" xfId="0" applyFont="1" applyBorder="1" applyAlignment="1">
      <alignment horizontal="left"/>
    </xf>
    <xf numFmtId="2" fontId="4" fillId="10" borderId="2" xfId="0" applyNumberFormat="1" applyFont="1" applyFill="1" applyBorder="1" applyAlignment="1">
      <alignment horizontal="center"/>
    </xf>
    <xf numFmtId="0" fontId="4" fillId="11" borderId="1" xfId="0" applyFont="1" applyFill="1" applyBorder="1" applyAlignment="1">
      <alignment horizontal="center" vertical="center" textRotation="90"/>
    </xf>
    <xf numFmtId="0" fontId="3" fillId="0" borderId="0" xfId="0" applyFont="1" applyFill="1" applyAlignment="1" applyProtection="1">
      <alignment horizontal="left" vertical="center"/>
    </xf>
    <xf numFmtId="0" fontId="6" fillId="0" borderId="0" xfId="0" applyFont="1" applyFill="1" applyAlignment="1">
      <alignment horizontal="left" vertical="center"/>
    </xf>
    <xf numFmtId="0" fontId="4" fillId="0" borderId="0" xfId="0" applyFont="1" applyBorder="1" applyAlignment="1">
      <alignment horizontal="left" vertical="center" textRotation="90"/>
    </xf>
    <xf numFmtId="1" fontId="4" fillId="0" borderId="0" xfId="0" applyNumberFormat="1" applyFont="1" applyFill="1" applyBorder="1" applyAlignment="1">
      <alignment horizontal="left" vertical="center"/>
    </xf>
    <xf numFmtId="164" fontId="3" fillId="2" borderId="0" xfId="0" applyNumberFormat="1" applyFont="1" applyFill="1" applyBorder="1" applyAlignment="1">
      <alignment horizontal="left"/>
    </xf>
    <xf numFmtId="0" fontId="4" fillId="0" borderId="2" xfId="0" applyFont="1" applyFill="1" applyBorder="1" applyAlignment="1">
      <alignment horizontal="center" vertical="center" textRotation="90"/>
    </xf>
    <xf numFmtId="0" fontId="4" fillId="0" borderId="0" xfId="0" applyFont="1" applyFill="1" applyBorder="1" applyAlignment="1">
      <alignment horizontal="center" vertical="center" textRotation="90"/>
    </xf>
    <xf numFmtId="0" fontId="4" fillId="0" borderId="0" xfId="0" applyFont="1" applyFill="1" applyBorder="1" applyAlignment="1">
      <alignment horizontal="center" vertical="center"/>
    </xf>
    <xf numFmtId="0" fontId="1" fillId="0" borderId="0" xfId="0" applyFont="1" applyAlignment="1">
      <alignment vertical="center" wrapText="1"/>
    </xf>
    <xf numFmtId="165" fontId="4" fillId="0" borderId="0" xfId="0" applyNumberFormat="1" applyFont="1" applyFill="1" applyAlignment="1">
      <alignment vertical="center"/>
    </xf>
    <xf numFmtId="165" fontId="4" fillId="0" borderId="0" xfId="0" applyNumberFormat="1" applyFont="1" applyAlignment="1">
      <alignment horizontal="left" vertical="center"/>
    </xf>
    <xf numFmtId="165" fontId="11" fillId="2" borderId="2" xfId="0" applyNumberFormat="1" applyFont="1" applyFill="1" applyBorder="1" applyAlignment="1" applyProtection="1">
      <alignment horizontal="center" vertical="center"/>
      <protection locked="0"/>
    </xf>
    <xf numFmtId="165" fontId="6" fillId="0" borderId="0" xfId="0" applyNumberFormat="1" applyFont="1" applyAlignment="1">
      <alignment vertical="center"/>
    </xf>
    <xf numFmtId="14" fontId="1" fillId="2" borderId="2" xfId="0" applyNumberFormat="1" applyFont="1" applyFill="1" applyBorder="1" applyAlignment="1">
      <alignment horizontal="left"/>
    </xf>
    <xf numFmtId="0" fontId="1" fillId="0" borderId="0" xfId="0" applyFont="1" applyAlignment="1">
      <alignment horizontal="center" vertical="center"/>
    </xf>
    <xf numFmtId="1" fontId="3" fillId="0" borderId="0" xfId="0" applyNumberFormat="1" applyFont="1" applyFill="1" applyBorder="1" applyAlignment="1" applyProtection="1">
      <alignment horizontal="center" vertical="center"/>
      <protection locked="0"/>
    </xf>
    <xf numFmtId="0" fontId="3" fillId="2" borderId="9" xfId="0" applyFont="1" applyFill="1" applyBorder="1" applyAlignment="1">
      <alignment horizontal="left"/>
    </xf>
    <xf numFmtId="0" fontId="3" fillId="2" borderId="10" xfId="0" applyFont="1" applyFill="1" applyBorder="1" applyAlignment="1">
      <alignment horizontal="left"/>
    </xf>
    <xf numFmtId="164" fontId="3" fillId="0" borderId="14" xfId="0" applyNumberFormat="1" applyFont="1" applyFill="1" applyBorder="1" applyAlignment="1">
      <alignment horizontal="center"/>
    </xf>
    <xf numFmtId="0" fontId="3" fillId="2" borderId="9" xfId="0" applyFont="1" applyFill="1" applyBorder="1"/>
    <xf numFmtId="0" fontId="3" fillId="2" borderId="10" xfId="0" applyFont="1" applyFill="1" applyBorder="1" applyAlignment="1"/>
    <xf numFmtId="165" fontId="3" fillId="2" borderId="2" xfId="0" applyNumberFormat="1" applyFont="1" applyFill="1" applyBorder="1" applyAlignment="1">
      <alignment horizontal="right"/>
    </xf>
    <xf numFmtId="0" fontId="3" fillId="3" borderId="2" xfId="0" applyFont="1" applyFill="1" applyBorder="1" applyAlignment="1">
      <alignment horizontal="left"/>
    </xf>
    <xf numFmtId="165" fontId="3" fillId="0" borderId="2" xfId="0" applyNumberFormat="1" applyFont="1" applyFill="1" applyBorder="1" applyAlignment="1">
      <alignment horizontal="center"/>
    </xf>
    <xf numFmtId="0" fontId="3" fillId="3" borderId="0" xfId="0" applyFont="1" applyFill="1" applyAlignment="1">
      <alignment vertical="center"/>
    </xf>
    <xf numFmtId="14" fontId="3" fillId="2" borderId="10" xfId="0" applyNumberFormat="1" applyFont="1" applyFill="1" applyBorder="1" applyAlignment="1"/>
    <xf numFmtId="0" fontId="3" fillId="0" borderId="2" xfId="0" applyFont="1" applyBorder="1" applyAlignment="1">
      <alignment horizontal="center" vertical="center"/>
    </xf>
    <xf numFmtId="0" fontId="3" fillId="0" borderId="2" xfId="0" applyFont="1" applyBorder="1" applyAlignment="1">
      <alignment horizontal="left" vertical="center"/>
    </xf>
    <xf numFmtId="0" fontId="3" fillId="0" borderId="9" xfId="0" applyFont="1" applyBorder="1" applyAlignment="1">
      <alignment vertical="center"/>
    </xf>
    <xf numFmtId="0" fontId="3" fillId="0" borderId="10" xfId="0" applyFont="1" applyBorder="1" applyAlignment="1">
      <alignment vertical="center"/>
    </xf>
    <xf numFmtId="0" fontId="3" fillId="0" borderId="2" xfId="0" applyFont="1" applyBorder="1" applyAlignment="1">
      <alignment vertical="center"/>
    </xf>
    <xf numFmtId="0" fontId="11" fillId="7" borderId="2" xfId="0" applyFont="1" applyFill="1" applyBorder="1" applyAlignment="1" applyProtection="1">
      <alignment horizontal="left"/>
    </xf>
    <xf numFmtId="0" fontId="11" fillId="7" borderId="9" xfId="0" applyFont="1" applyFill="1" applyBorder="1" applyProtection="1"/>
    <xf numFmtId="0" fontId="11" fillId="7" borderId="10" xfId="0" applyFont="1" applyFill="1" applyBorder="1" applyAlignment="1" applyProtection="1"/>
    <xf numFmtId="14" fontId="11" fillId="7" borderId="2" xfId="0" applyNumberFormat="1" applyFont="1" applyFill="1" applyBorder="1" applyAlignment="1" applyProtection="1">
      <alignment horizontal="center"/>
    </xf>
    <xf numFmtId="164" fontId="3" fillId="5" borderId="2" xfId="0" applyNumberFormat="1" applyFont="1" applyFill="1" applyBorder="1" applyAlignment="1" applyProtection="1">
      <alignment horizontal="center"/>
    </xf>
    <xf numFmtId="14" fontId="3" fillId="2" borderId="10" xfId="0" applyNumberFormat="1" applyFont="1" applyFill="1" applyBorder="1" applyAlignment="1">
      <alignment horizontal="left"/>
    </xf>
    <xf numFmtId="0" fontId="8" fillId="10" borderId="2" xfId="0" applyFont="1" applyFill="1" applyBorder="1" applyAlignment="1">
      <alignment vertical="center"/>
    </xf>
    <xf numFmtId="0" fontId="3" fillId="0" borderId="2" xfId="0" applyFont="1" applyBorder="1" applyAlignment="1">
      <alignment horizontal="left"/>
    </xf>
    <xf numFmtId="0" fontId="4" fillId="10" borderId="2" xfId="0" applyFont="1" applyFill="1" applyBorder="1" applyAlignment="1">
      <alignment vertical="center"/>
    </xf>
    <xf numFmtId="0" fontId="3" fillId="10" borderId="0" xfId="0" applyFont="1" applyFill="1" applyAlignment="1">
      <alignment vertical="center"/>
    </xf>
    <xf numFmtId="0" fontId="3" fillId="0" borderId="10" xfId="0" applyFont="1" applyBorder="1" applyAlignment="1">
      <alignment horizontal="left" vertical="center"/>
    </xf>
    <xf numFmtId="0" fontId="3" fillId="2" borderId="10" xfId="0" applyFont="1" applyFill="1" applyBorder="1" applyAlignment="1">
      <alignment horizontal="center"/>
    </xf>
    <xf numFmtId="0" fontId="3" fillId="0" borderId="10" xfId="0" applyFont="1" applyFill="1" applyBorder="1"/>
    <xf numFmtId="14" fontId="3" fillId="2" borderId="10" xfId="0" applyNumberFormat="1" applyFont="1" applyFill="1" applyBorder="1" applyAlignment="1">
      <alignment horizontal="center"/>
    </xf>
    <xf numFmtId="165" fontId="3" fillId="2" borderId="2" xfId="0" applyNumberFormat="1" applyFont="1" applyFill="1" applyBorder="1" applyAlignment="1">
      <alignment horizontal="left"/>
    </xf>
    <xf numFmtId="165" fontId="3" fillId="0" borderId="2" xfId="0" applyNumberFormat="1" applyFont="1" applyFill="1" applyBorder="1" applyAlignment="1">
      <alignment horizontal="left"/>
    </xf>
    <xf numFmtId="164" fontId="3" fillId="0" borderId="0" xfId="0" applyNumberFormat="1" applyFont="1" applyAlignment="1">
      <alignment vertical="center"/>
    </xf>
    <xf numFmtId="0" fontId="11" fillId="0" borderId="2" xfId="0" applyFont="1" applyBorder="1" applyAlignment="1">
      <alignment horizontal="left"/>
    </xf>
    <xf numFmtId="0" fontId="11" fillId="0" borderId="9" xfId="0" applyFont="1" applyBorder="1" applyAlignment="1">
      <alignment horizontal="left"/>
    </xf>
    <xf numFmtId="0" fontId="11" fillId="0" borderId="10" xfId="0" applyFont="1" applyBorder="1" applyAlignment="1">
      <alignment horizontal="left"/>
    </xf>
    <xf numFmtId="14" fontId="11" fillId="0" borderId="2" xfId="0" applyNumberFormat="1" applyFont="1" applyBorder="1" applyAlignment="1">
      <alignment horizontal="center"/>
    </xf>
    <xf numFmtId="14" fontId="3" fillId="2" borderId="2" xfId="0" applyNumberFormat="1" applyFont="1" applyFill="1" applyBorder="1" applyAlignment="1">
      <alignment horizontal="left"/>
    </xf>
    <xf numFmtId="0" fontId="8" fillId="0" borderId="2" xfId="0" applyFont="1" applyFill="1" applyBorder="1" applyAlignment="1" applyProtection="1">
      <alignment horizontal="center" vertical="center" textRotation="90" wrapText="1"/>
      <protection locked="0"/>
    </xf>
    <xf numFmtId="2" fontId="3" fillId="0" borderId="0" xfId="0" applyNumberFormat="1" applyFont="1" applyFill="1" applyAlignment="1">
      <alignment vertical="center"/>
    </xf>
    <xf numFmtId="0" fontId="1" fillId="6" borderId="2" xfId="0" applyFont="1" applyFill="1" applyBorder="1" applyAlignment="1">
      <alignment horizontal="left" vertical="center"/>
    </xf>
    <xf numFmtId="0" fontId="1" fillId="6" borderId="9" xfId="0" applyFont="1" applyFill="1" applyBorder="1" applyAlignment="1">
      <alignment vertical="center"/>
    </xf>
    <xf numFmtId="0" fontId="1" fillId="6" borderId="10" xfId="0" applyFont="1" applyFill="1" applyBorder="1" applyAlignment="1">
      <alignment vertical="center"/>
    </xf>
    <xf numFmtId="0" fontId="3" fillId="0" borderId="0" xfId="0" applyFont="1" applyFill="1" applyAlignment="1" applyProtection="1">
      <alignment horizontal="center" vertical="center"/>
    </xf>
    <xf numFmtId="0" fontId="6" fillId="0" borderId="0" xfId="0" applyFont="1" applyFill="1" applyAlignment="1">
      <alignment horizontal="center" vertical="center"/>
    </xf>
    <xf numFmtId="0" fontId="4" fillId="0" borderId="2" xfId="0" applyFont="1" applyFill="1" applyBorder="1" applyAlignment="1">
      <alignment vertical="center"/>
    </xf>
    <xf numFmtId="0" fontId="8" fillId="0" borderId="2" xfId="0" applyFont="1" applyFill="1" applyBorder="1" applyAlignment="1">
      <alignment vertical="center"/>
    </xf>
    <xf numFmtId="0" fontId="3" fillId="0" borderId="2" xfId="0" applyFont="1" applyFill="1" applyBorder="1" applyAlignment="1">
      <alignment vertical="center"/>
    </xf>
    <xf numFmtId="0" fontId="8" fillId="0" borderId="2" xfId="0" applyFont="1" applyFill="1" applyBorder="1" applyAlignment="1">
      <alignment horizontal="center" vertical="center"/>
    </xf>
    <xf numFmtId="0" fontId="3" fillId="0" borderId="2" xfId="0" applyFont="1" applyFill="1" applyBorder="1" applyAlignment="1">
      <alignment horizontal="center" vertical="center"/>
    </xf>
    <xf numFmtId="1" fontId="3" fillId="0" borderId="9" xfId="0" applyNumberFormat="1" applyFont="1" applyFill="1" applyBorder="1" applyAlignment="1">
      <alignment horizontal="left" vertical="center"/>
    </xf>
    <xf numFmtId="1" fontId="3" fillId="0" borderId="10" xfId="0" applyNumberFormat="1" applyFont="1" applyFill="1" applyBorder="1" applyAlignment="1">
      <alignment horizontal="left" vertical="center"/>
    </xf>
    <xf numFmtId="0" fontId="4" fillId="0" borderId="5" xfId="0" applyFont="1" applyFill="1" applyBorder="1" applyAlignment="1">
      <alignment horizontal="center" vertical="center" textRotation="90"/>
    </xf>
    <xf numFmtId="0" fontId="7" fillId="0"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0" fillId="0" borderId="0" xfId="0" applyFill="1"/>
    <xf numFmtId="0" fontId="3" fillId="0" borderId="2" xfId="0" applyFont="1" applyFill="1" applyBorder="1" applyAlignment="1" applyProtection="1">
      <alignment vertical="center" wrapText="1"/>
      <protection locked="0"/>
    </xf>
    <xf numFmtId="0" fontId="4" fillId="0" borderId="9" xfId="0" applyFont="1" applyFill="1" applyBorder="1" applyAlignment="1">
      <alignment vertical="center" textRotation="90"/>
    </xf>
    <xf numFmtId="0" fontId="1" fillId="0" borderId="0" xfId="0" applyFont="1" applyFill="1" applyAlignment="1">
      <alignment vertical="center"/>
    </xf>
    <xf numFmtId="0" fontId="3" fillId="0" borderId="2" xfId="0" applyFont="1" applyFill="1" applyBorder="1" applyAlignment="1" applyProtection="1">
      <alignment vertical="center"/>
      <protection locked="0"/>
    </xf>
    <xf numFmtId="0" fontId="3" fillId="0" borderId="2" xfId="0" applyFont="1" applyFill="1" applyBorder="1" applyAlignment="1">
      <alignment horizontal="center"/>
    </xf>
    <xf numFmtId="0" fontId="3" fillId="0" borderId="2" xfId="0" applyFont="1" applyFill="1" applyBorder="1" applyAlignment="1">
      <alignment horizontal="left"/>
    </xf>
    <xf numFmtId="164" fontId="4" fillId="0" borderId="2" xfId="0" applyNumberFormat="1" applyFont="1" applyFill="1" applyBorder="1" applyAlignment="1" applyProtection="1">
      <alignment vertical="center"/>
      <protection locked="0"/>
    </xf>
    <xf numFmtId="2" fontId="4" fillId="0" borderId="9" xfId="0" applyNumberFormat="1" applyFont="1" applyFill="1" applyBorder="1" applyAlignment="1">
      <alignment horizontal="center"/>
    </xf>
    <xf numFmtId="0" fontId="3" fillId="0" borderId="10" xfId="0" applyFont="1" applyFill="1" applyBorder="1" applyAlignment="1">
      <alignment vertical="center"/>
    </xf>
    <xf numFmtId="0" fontId="19" fillId="0" borderId="0" xfId="0" applyFont="1" applyFill="1" applyAlignment="1">
      <alignment horizontal="center" vertical="center"/>
    </xf>
    <xf numFmtId="0" fontId="19" fillId="0" borderId="0" xfId="0" applyFont="1" applyFill="1" applyAlignment="1">
      <alignment vertical="center"/>
    </xf>
    <xf numFmtId="0" fontId="19" fillId="0" borderId="0" xfId="0" applyFont="1" applyFill="1" applyBorder="1" applyAlignment="1">
      <alignment vertical="center"/>
    </xf>
    <xf numFmtId="0" fontId="3" fillId="0" borderId="0" xfId="0" applyNumberFormat="1" applyFont="1" applyFill="1" applyAlignment="1" applyProtection="1">
      <alignment vertical="center"/>
      <protection locked="0"/>
    </xf>
    <xf numFmtId="165" fontId="3" fillId="0" borderId="2" xfId="0" applyNumberFormat="1" applyFont="1" applyFill="1" applyBorder="1" applyAlignment="1">
      <alignment horizontal="right"/>
    </xf>
    <xf numFmtId="164" fontId="4" fillId="0" borderId="2" xfId="0" applyNumberFormat="1" applyFont="1" applyFill="1" applyBorder="1" applyAlignment="1">
      <alignment horizontal="center"/>
    </xf>
    <xf numFmtId="2" fontId="4" fillId="0" borderId="2" xfId="0" applyNumberFormat="1" applyFont="1" applyFill="1" applyBorder="1" applyAlignment="1">
      <alignment horizontal="center"/>
    </xf>
    <xf numFmtId="0" fontId="11" fillId="0" borderId="2" xfId="0" applyFont="1" applyFill="1" applyBorder="1" applyAlignment="1">
      <alignment horizontal="left"/>
    </xf>
    <xf numFmtId="0" fontId="11" fillId="0" borderId="9" xfId="0" applyFont="1" applyFill="1" applyBorder="1" applyAlignment="1">
      <alignment horizontal="left"/>
    </xf>
    <xf numFmtId="0" fontId="11" fillId="0" borderId="10" xfId="0" applyFont="1" applyFill="1" applyBorder="1" applyAlignment="1">
      <alignment horizontal="left"/>
    </xf>
    <xf numFmtId="14" fontId="11" fillId="0" borderId="2" xfId="0" applyNumberFormat="1" applyFont="1" applyFill="1" applyBorder="1" applyAlignment="1">
      <alignment horizontal="center"/>
    </xf>
    <xf numFmtId="164" fontId="3" fillId="0" borderId="2" xfId="0" applyNumberFormat="1" applyFont="1" applyFill="1" applyBorder="1" applyAlignment="1">
      <alignment vertical="center"/>
    </xf>
    <xf numFmtId="14" fontId="3" fillId="0" borderId="2" xfId="0" applyNumberFormat="1" applyFont="1" applyFill="1" applyBorder="1" applyAlignment="1">
      <alignment horizontal="left"/>
    </xf>
    <xf numFmtId="0" fontId="7" fillId="0" borderId="0" xfId="0" applyFont="1" applyFill="1" applyAlignment="1">
      <alignment horizontal="left" vertical="center"/>
    </xf>
    <xf numFmtId="166" fontId="3" fillId="0" borderId="2" xfId="0" applyNumberFormat="1" applyFont="1" applyFill="1" applyBorder="1" applyAlignment="1" applyProtection="1">
      <alignment vertical="center"/>
      <protection locked="0"/>
    </xf>
    <xf numFmtId="14" fontId="4" fillId="0" borderId="0" xfId="0" applyNumberFormat="1" applyFont="1" applyFill="1" applyAlignment="1">
      <alignment horizontal="left" vertical="center"/>
    </xf>
    <xf numFmtId="0" fontId="4" fillId="0" borderId="1" xfId="0" applyFont="1" applyFill="1" applyBorder="1" applyAlignment="1">
      <alignment horizontal="center" vertical="center" textRotation="90" wrapText="1"/>
    </xf>
    <xf numFmtId="0" fontId="1" fillId="0" borderId="2" xfId="0" applyFont="1" applyFill="1" applyBorder="1" applyAlignment="1">
      <alignment horizontal="center"/>
    </xf>
    <xf numFmtId="0" fontId="1" fillId="0" borderId="2" xfId="0" applyFont="1" applyFill="1" applyBorder="1" applyAlignment="1">
      <alignment horizontal="left"/>
    </xf>
    <xf numFmtId="0" fontId="1" fillId="0" borderId="10" xfId="0" applyFont="1" applyFill="1" applyBorder="1" applyAlignment="1">
      <alignment horizontal="center"/>
    </xf>
    <xf numFmtId="165" fontId="1" fillId="0" borderId="2" xfId="0" applyNumberFormat="1" applyFont="1" applyFill="1" applyBorder="1" applyAlignment="1">
      <alignment horizontal="right"/>
    </xf>
    <xf numFmtId="0" fontId="13" fillId="0" borderId="14" xfId="0" applyFont="1" applyFill="1" applyBorder="1" applyAlignment="1" applyProtection="1">
      <alignment horizontal="center"/>
    </xf>
    <xf numFmtId="0" fontId="1" fillId="0" borderId="9" xfId="0" applyFont="1" applyFill="1" applyBorder="1" applyAlignment="1">
      <alignment horizontal="left"/>
    </xf>
    <xf numFmtId="14" fontId="1" fillId="0" borderId="2" xfId="0" applyNumberFormat="1" applyFont="1" applyFill="1" applyBorder="1" applyAlignment="1">
      <alignment horizontal="left"/>
    </xf>
    <xf numFmtId="0" fontId="1" fillId="0" borderId="2" xfId="0" applyFont="1" applyFill="1" applyBorder="1" applyAlignment="1">
      <alignment vertical="center"/>
    </xf>
    <xf numFmtId="14" fontId="6" fillId="0" borderId="0" xfId="0" applyNumberFormat="1" applyFont="1" applyFill="1" applyAlignment="1">
      <alignment vertical="center"/>
    </xf>
    <xf numFmtId="0" fontId="4" fillId="0" borderId="0" xfId="0" applyFont="1" applyFill="1" applyBorder="1" applyAlignment="1">
      <alignment vertical="center" textRotation="90"/>
    </xf>
    <xf numFmtId="0" fontId="3" fillId="0" borderId="10" xfId="0" applyFont="1" applyFill="1" applyBorder="1" applyAlignment="1">
      <alignment horizontal="center"/>
    </xf>
    <xf numFmtId="164" fontId="3" fillId="0" borderId="0" xfId="0" applyNumberFormat="1" applyFont="1" applyFill="1" applyBorder="1" applyAlignment="1">
      <alignment horizontal="center"/>
    </xf>
    <xf numFmtId="164" fontId="3" fillId="0" borderId="2" xfId="0" applyNumberFormat="1" applyFont="1" applyFill="1" applyBorder="1" applyAlignment="1">
      <alignment horizontal="left"/>
    </xf>
    <xf numFmtId="14" fontId="3" fillId="0" borderId="2" xfId="0" applyNumberFormat="1" applyFont="1" applyFill="1" applyBorder="1" applyAlignment="1">
      <alignment horizontal="right"/>
    </xf>
    <xf numFmtId="0" fontId="11" fillId="0" borderId="2" xfId="0" applyFont="1" applyFill="1" applyBorder="1" applyAlignment="1" applyProtection="1">
      <alignment horizontal="right"/>
    </xf>
    <xf numFmtId="2" fontId="4" fillId="0" borderId="2" xfId="0" applyNumberFormat="1" applyFont="1" applyFill="1" applyBorder="1" applyAlignment="1">
      <alignment vertical="center"/>
    </xf>
    <xf numFmtId="14" fontId="6" fillId="0" borderId="0" xfId="0" applyNumberFormat="1" applyFont="1" applyFill="1" applyAlignment="1">
      <alignment horizontal="center" vertical="center"/>
    </xf>
    <xf numFmtId="165" fontId="4" fillId="0" borderId="0" xfId="0" applyNumberFormat="1" applyFont="1" applyFill="1" applyAlignment="1">
      <alignment horizontal="left" vertical="center"/>
    </xf>
    <xf numFmtId="0" fontId="8" fillId="0" borderId="0" xfId="0" applyFont="1" applyFill="1" applyAlignment="1">
      <alignment vertical="center" wrapText="1"/>
    </xf>
    <xf numFmtId="0" fontId="1" fillId="0" borderId="0" xfId="0" applyFont="1" applyFill="1" applyAlignment="1">
      <alignment vertical="center" wrapText="1"/>
    </xf>
    <xf numFmtId="1" fontId="11" fillId="0" borderId="2" xfId="0" applyNumberFormat="1" applyFont="1" applyFill="1" applyBorder="1" applyAlignment="1" applyProtection="1">
      <alignment horizontal="center" vertical="center"/>
      <protection locked="0"/>
    </xf>
    <xf numFmtId="1" fontId="11" fillId="0" borderId="9" xfId="0" applyNumberFormat="1" applyFont="1" applyFill="1" applyBorder="1" applyAlignment="1" applyProtection="1">
      <alignment horizontal="left" vertical="center"/>
      <protection locked="0"/>
    </xf>
    <xf numFmtId="1" fontId="11" fillId="0" borderId="10" xfId="0" applyNumberFormat="1" applyFont="1" applyFill="1" applyBorder="1" applyAlignment="1" applyProtection="1">
      <alignment horizontal="left" vertical="center"/>
      <protection locked="0"/>
    </xf>
    <xf numFmtId="165" fontId="11" fillId="0" borderId="2" xfId="0" applyNumberFormat="1" applyFont="1" applyFill="1" applyBorder="1" applyAlignment="1" applyProtection="1">
      <alignment horizontal="center" vertical="center"/>
      <protection locked="0"/>
    </xf>
    <xf numFmtId="165" fontId="6" fillId="0" borderId="0" xfId="0" applyNumberFormat="1" applyFont="1" applyFill="1" applyAlignment="1">
      <alignment vertical="center"/>
    </xf>
    <xf numFmtId="0" fontId="1" fillId="0" borderId="0" xfId="0" applyFont="1" applyFill="1" applyBorder="1" applyAlignment="1">
      <alignment horizontal="center"/>
    </xf>
    <xf numFmtId="164" fontId="3" fillId="0" borderId="0" xfId="0" applyNumberFormat="1" applyFont="1" applyFill="1" applyBorder="1" applyAlignment="1" applyProtection="1">
      <alignment horizontal="center" vertical="center"/>
      <protection locked="0"/>
    </xf>
    <xf numFmtId="164" fontId="4" fillId="0" borderId="0" xfId="0" applyNumberFormat="1" applyFont="1" applyFill="1" applyBorder="1" applyAlignment="1">
      <alignment horizontal="center"/>
    </xf>
    <xf numFmtId="164" fontId="4" fillId="0" borderId="0" xfId="0" applyNumberFormat="1" applyFont="1" applyFill="1" applyBorder="1" applyAlignment="1" applyProtection="1">
      <alignment vertical="center"/>
      <protection locked="0"/>
    </xf>
    <xf numFmtId="0" fontId="1" fillId="0" borderId="0" xfId="0" applyFont="1" applyFill="1" applyBorder="1" applyAlignment="1">
      <alignment horizontal="left"/>
    </xf>
    <xf numFmtId="2" fontId="4" fillId="0" borderId="0" xfId="0" applyNumberFormat="1" applyFont="1" applyFill="1" applyBorder="1" applyAlignment="1">
      <alignment horizontal="center"/>
    </xf>
    <xf numFmtId="0" fontId="8" fillId="0" borderId="0" xfId="0" applyFont="1" applyFill="1" applyBorder="1" applyAlignment="1">
      <alignment vertical="center"/>
    </xf>
    <xf numFmtId="0" fontId="3" fillId="0" borderId="0" xfId="0" applyFont="1" applyFill="1" applyBorder="1" applyAlignment="1">
      <alignment horizontal="center"/>
    </xf>
    <xf numFmtId="0" fontId="3" fillId="0" borderId="0" xfId="0" applyFont="1" applyFill="1" applyBorder="1" applyAlignment="1">
      <alignment horizontal="left"/>
    </xf>
    <xf numFmtId="0" fontId="3" fillId="0" borderId="0" xfId="0" applyFont="1" applyFill="1" applyBorder="1"/>
    <xf numFmtId="165" fontId="3" fillId="0" borderId="0" xfId="0" applyNumberFormat="1" applyFont="1" applyFill="1" applyBorder="1" applyAlignment="1">
      <alignment horizontal="right"/>
    </xf>
    <xf numFmtId="0" fontId="4" fillId="0" borderId="0" xfId="0" applyFont="1" applyFill="1" applyAlignment="1">
      <alignment horizontal="center" vertical="center"/>
    </xf>
    <xf numFmtId="0" fontId="4" fillId="0" borderId="0" xfId="0" applyFont="1" applyFill="1" applyBorder="1" applyAlignment="1" applyProtection="1">
      <alignment horizontal="center" vertical="center"/>
    </xf>
    <xf numFmtId="1" fontId="20" fillId="0" borderId="2" xfId="0" applyNumberFormat="1" applyFont="1" applyFill="1" applyBorder="1" applyAlignment="1" applyProtection="1">
      <alignment horizontal="center" vertical="center"/>
      <protection locked="0"/>
    </xf>
    <xf numFmtId="0" fontId="1" fillId="0" borderId="0" xfId="0" applyFont="1" applyFill="1" applyBorder="1"/>
    <xf numFmtId="165" fontId="1" fillId="0" borderId="0" xfId="0" applyNumberFormat="1" applyFont="1" applyFill="1" applyBorder="1" applyAlignment="1">
      <alignment horizontal="right"/>
    </xf>
    <xf numFmtId="1" fontId="20" fillId="0" borderId="0" xfId="0" applyNumberFormat="1" applyFont="1" applyFill="1" applyBorder="1" applyAlignment="1" applyProtection="1">
      <alignment horizontal="center" vertical="center"/>
      <protection locked="0"/>
    </xf>
    <xf numFmtId="0" fontId="13" fillId="0" borderId="13" xfId="0" applyFont="1" applyFill="1" applyBorder="1" applyAlignment="1" applyProtection="1">
      <alignment horizontal="center"/>
    </xf>
    <xf numFmtId="166" fontId="3" fillId="0" borderId="2" xfId="0" applyNumberFormat="1" applyFont="1" applyFill="1" applyBorder="1" applyAlignment="1" applyProtection="1">
      <alignment horizontal="center" vertical="center"/>
      <protection locked="0"/>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165" fontId="4" fillId="0" borderId="1" xfId="0" applyNumberFormat="1" applyFont="1" applyFill="1" applyBorder="1" applyAlignment="1">
      <alignment horizontal="center" vertical="center"/>
    </xf>
    <xf numFmtId="165" fontId="4" fillId="0" borderId="3" xfId="0" applyNumberFormat="1" applyFont="1" applyFill="1" applyBorder="1" applyAlignment="1">
      <alignment horizontal="center" vertical="center"/>
    </xf>
    <xf numFmtId="0" fontId="8"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Border="1" applyAlignment="1">
      <alignment horizontal="left" vertical="center"/>
    </xf>
    <xf numFmtId="0" fontId="4" fillId="0" borderId="3" xfId="0" applyFont="1" applyBorder="1" applyAlignment="1">
      <alignment horizontal="left" vertical="center"/>
    </xf>
    <xf numFmtId="0" fontId="1" fillId="0" borderId="0" xfId="0" applyFont="1" applyAlignment="1">
      <alignment horizontal="center" vertical="center"/>
    </xf>
    <xf numFmtId="0" fontId="4" fillId="0" borderId="4" xfId="0" applyFont="1" applyFill="1" applyBorder="1" applyAlignment="1">
      <alignment horizontal="left" vertical="center"/>
    </xf>
    <xf numFmtId="0" fontId="4" fillId="0" borderId="5"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left" vertical="center"/>
    </xf>
    <xf numFmtId="0" fontId="4" fillId="0" borderId="0" xfId="0" applyFont="1" applyFill="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 xfId="0" applyFont="1" applyFill="1" applyBorder="1" applyAlignment="1">
      <alignment horizontal="left" vertical="center"/>
    </xf>
    <xf numFmtId="0" fontId="4" fillId="0" borderId="3" xfId="0" applyFont="1" applyFill="1" applyBorder="1" applyAlignment="1">
      <alignment horizontal="left" vertical="center"/>
    </xf>
    <xf numFmtId="0" fontId="4" fillId="0" borderId="12" xfId="0"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14" fontId="4" fillId="0" borderId="1" xfId="0" applyNumberFormat="1" applyFont="1" applyFill="1" applyBorder="1" applyAlignment="1">
      <alignment horizontal="center" vertical="center"/>
    </xf>
    <xf numFmtId="14" fontId="4" fillId="0" borderId="3" xfId="0" applyNumberFormat="1" applyFont="1" applyFill="1" applyBorder="1" applyAlignment="1">
      <alignment horizontal="center" vertical="center"/>
    </xf>
    <xf numFmtId="0" fontId="5" fillId="0" borderId="0" xfId="0" applyFont="1" applyAlignment="1">
      <alignment horizontal="center"/>
    </xf>
    <xf numFmtId="0" fontId="8" fillId="0" borderId="9"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cellXfs>
  <cellStyles count="1">
    <cellStyle name="Normal" xfId="0" builtinId="0"/>
  </cellStyles>
  <dxfs count="81">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lor rgb="FFFF0000"/>
      </font>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indexed="10"/>
      </font>
      <fill>
        <patternFill patternType="none">
          <bgColor indexed="65"/>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62"/>
  <sheetViews>
    <sheetView topLeftCell="A13" zoomScale="85" zoomScaleNormal="85" workbookViewId="0">
      <selection activeCell="A8" sqref="A8:XFD8"/>
    </sheetView>
  </sheetViews>
  <sheetFormatPr defaultColWidth="10" defaultRowHeight="15.75" x14ac:dyDescent="0.2"/>
  <cols>
    <col min="1" max="1" width="5.140625" style="211" bestFit="1" customWidth="1"/>
    <col min="2" max="2" width="13.5703125" style="211" bestFit="1" customWidth="1"/>
    <col min="3" max="3" width="24.28515625" style="4" customWidth="1"/>
    <col min="4" max="4" width="8.28515625" style="154" customWidth="1"/>
    <col min="5" max="5" width="11.85546875" style="11" bestFit="1" customWidth="1"/>
    <col min="6" max="6" width="3.7109375" style="6" customWidth="1"/>
    <col min="7" max="7" width="3.7109375" style="6" bestFit="1" customWidth="1"/>
    <col min="8" max="8" width="3.7109375" style="6" customWidth="1"/>
    <col min="9" max="11" width="3.7109375" style="4" customWidth="1"/>
    <col min="12" max="12" width="3.7109375" style="5" bestFit="1" customWidth="1"/>
    <col min="13" max="16" width="3.7109375" style="4" customWidth="1"/>
    <col min="17" max="17" width="3.7109375" style="4" bestFit="1" customWidth="1"/>
    <col min="18" max="21" width="3.7109375" style="4" customWidth="1"/>
    <col min="22" max="27" width="4.140625" style="4" bestFit="1" customWidth="1"/>
    <col min="28" max="28" width="4.7109375" style="4" bestFit="1" customWidth="1"/>
    <col min="29" max="42" width="4.140625" style="4" bestFit="1" customWidth="1"/>
    <col min="43" max="43" width="4.7109375" style="4" bestFit="1" customWidth="1"/>
    <col min="44" max="47" width="4.140625" style="4" bestFit="1" customWidth="1"/>
    <col min="48" max="48" width="3.7109375" style="4" bestFit="1" customWidth="1"/>
    <col min="49" max="50" width="4.140625" style="4" customWidth="1"/>
    <col min="51" max="51" width="4.42578125" style="9" bestFit="1" customWidth="1"/>
    <col min="52" max="52" width="4" style="4" bestFit="1" customWidth="1"/>
    <col min="53" max="53" width="4.42578125" style="4" customWidth="1"/>
    <col min="54" max="54" width="5.140625" style="4" bestFit="1" customWidth="1"/>
    <col min="55" max="55" width="11.7109375" style="4" bestFit="1" customWidth="1"/>
    <col min="56" max="56" width="21.140625" style="160" bestFit="1" customWidth="1"/>
    <col min="57" max="57" width="10" style="160"/>
    <col min="58" max="58" width="10" style="209"/>
    <col min="59" max="103" width="3.85546875" style="4" customWidth="1"/>
    <col min="104" max="104" width="5" style="9" customWidth="1"/>
    <col min="105" max="105" width="12.5703125" style="9" customWidth="1"/>
    <col min="106" max="106" width="6" style="9" customWidth="1"/>
    <col min="107" max="110" width="6" style="4" customWidth="1"/>
    <col min="111" max="16384" width="10" style="4"/>
  </cols>
  <sheetData>
    <row r="1" spans="1:110" s="10" customFormat="1" ht="43.5" customHeight="1" x14ac:dyDescent="0.2">
      <c r="A1" s="345" t="s">
        <v>1427</v>
      </c>
      <c r="B1" s="345"/>
      <c r="C1" s="345"/>
      <c r="D1" s="346" t="s">
        <v>19</v>
      </c>
      <c r="E1" s="346"/>
      <c r="F1" s="346"/>
      <c r="G1" s="346"/>
      <c r="H1" s="346"/>
      <c r="I1" s="346"/>
      <c r="J1" s="346"/>
      <c r="K1" s="346"/>
      <c r="L1" s="346"/>
      <c r="M1" s="346"/>
      <c r="AY1" s="149"/>
      <c r="BB1" s="345" t="s">
        <v>1427</v>
      </c>
      <c r="BC1" s="345"/>
      <c r="BD1" s="345"/>
      <c r="BE1" s="346" t="s">
        <v>19</v>
      </c>
      <c r="BF1" s="346"/>
      <c r="BG1" s="346"/>
      <c r="BH1" s="346"/>
      <c r="BI1" s="346"/>
      <c r="BJ1" s="346"/>
      <c r="BK1" s="346"/>
      <c r="BL1" s="346"/>
      <c r="BM1" s="346"/>
      <c r="BN1" s="346"/>
      <c r="CZ1" s="149"/>
      <c r="DA1" s="149"/>
      <c r="DB1" s="149"/>
    </row>
    <row r="2" spans="1:110" s="8" customFormat="1" ht="14.25" x14ac:dyDescent="0.2">
      <c r="B2" s="115"/>
      <c r="C2" s="115"/>
      <c r="D2" s="132" t="s">
        <v>242</v>
      </c>
      <c r="E2" s="127"/>
      <c r="F2" s="115"/>
      <c r="G2" s="115"/>
      <c r="H2" s="115"/>
      <c r="I2" s="115"/>
      <c r="J2" s="115"/>
      <c r="K2" s="115"/>
      <c r="L2" s="115"/>
      <c r="M2" s="115"/>
      <c r="AY2" s="155"/>
      <c r="BC2" s="115"/>
      <c r="BD2" s="132"/>
      <c r="BE2" s="132" t="s">
        <v>242</v>
      </c>
      <c r="BF2" s="206"/>
      <c r="BG2" s="115"/>
      <c r="BH2" s="115"/>
      <c r="BI2" s="115"/>
      <c r="BJ2" s="115"/>
      <c r="BK2" s="115"/>
      <c r="BL2" s="115"/>
      <c r="BM2" s="115"/>
      <c r="BN2" s="115"/>
      <c r="CZ2" s="155"/>
      <c r="DA2" s="155"/>
      <c r="DB2" s="155"/>
    </row>
    <row r="3" spans="1:110" s="8" customFormat="1" ht="14.25" x14ac:dyDescent="0.2">
      <c r="B3" s="115"/>
      <c r="C3" s="115"/>
      <c r="D3" s="132" t="s">
        <v>243</v>
      </c>
      <c r="E3" s="127"/>
      <c r="F3" s="115"/>
      <c r="G3" s="115"/>
      <c r="H3" s="115"/>
      <c r="I3" s="115"/>
      <c r="J3" s="115"/>
      <c r="K3" s="115"/>
      <c r="L3" s="115"/>
      <c r="M3" s="115"/>
      <c r="AY3" s="155"/>
      <c r="BC3" s="115"/>
      <c r="BD3" s="132"/>
      <c r="BE3" s="132" t="s">
        <v>243</v>
      </c>
      <c r="BF3" s="206"/>
      <c r="BG3" s="115"/>
      <c r="BH3" s="115"/>
      <c r="BI3" s="115"/>
      <c r="BJ3" s="115"/>
      <c r="BK3" s="115"/>
      <c r="BL3" s="115"/>
      <c r="BM3" s="115"/>
      <c r="BN3" s="115"/>
      <c r="CZ3" s="155"/>
      <c r="DA3" s="155"/>
      <c r="DB3" s="155"/>
    </row>
    <row r="4" spans="1:110" s="8" customFormat="1" ht="14.25" x14ac:dyDescent="0.2">
      <c r="B4" s="115"/>
      <c r="C4" s="115"/>
      <c r="D4" s="132" t="s">
        <v>244</v>
      </c>
      <c r="E4" s="127"/>
      <c r="F4" s="115"/>
      <c r="G4" s="115"/>
      <c r="H4" s="115"/>
      <c r="I4" s="115"/>
      <c r="J4" s="115"/>
      <c r="K4" s="115"/>
      <c r="L4" s="115"/>
      <c r="M4" s="115"/>
      <c r="AY4" s="155"/>
      <c r="BC4" s="115"/>
      <c r="BD4" s="132"/>
      <c r="BE4" s="132" t="s">
        <v>244</v>
      </c>
      <c r="BF4" s="206"/>
      <c r="BG4" s="115"/>
      <c r="BH4" s="115"/>
      <c r="BI4" s="115"/>
      <c r="BJ4" s="115"/>
      <c r="BK4" s="115"/>
      <c r="BL4" s="115"/>
      <c r="BM4" s="115"/>
      <c r="BN4" s="115"/>
      <c r="CZ4" s="155"/>
      <c r="DA4" s="155"/>
      <c r="DB4" s="155"/>
    </row>
    <row r="5" spans="1:110" x14ac:dyDescent="0.2">
      <c r="C5" s="6"/>
      <c r="D5" s="3"/>
      <c r="E5" s="128"/>
      <c r="F5" s="18">
        <v>1</v>
      </c>
      <c r="G5" s="18"/>
      <c r="H5" s="19"/>
      <c r="I5" s="19"/>
      <c r="J5" s="19"/>
      <c r="K5" s="20"/>
      <c r="L5" s="20">
        <v>2</v>
      </c>
      <c r="M5" s="20"/>
      <c r="N5" s="20"/>
      <c r="O5" s="20"/>
      <c r="P5" s="20"/>
      <c r="Q5" s="20">
        <v>3</v>
      </c>
      <c r="R5" s="20"/>
      <c r="S5" s="20"/>
      <c r="T5" s="20"/>
      <c r="U5" s="20"/>
      <c r="V5" s="3">
        <v>4</v>
      </c>
      <c r="W5" s="3"/>
      <c r="X5" s="3"/>
      <c r="Y5" s="3"/>
      <c r="Z5" s="3"/>
      <c r="AA5" s="3"/>
      <c r="AB5" s="5">
        <v>5</v>
      </c>
      <c r="AH5" s="4">
        <v>6</v>
      </c>
      <c r="AO5" s="4">
        <v>7</v>
      </c>
      <c r="BB5" s="211"/>
      <c r="BC5" s="211"/>
      <c r="BE5" s="3"/>
      <c r="BF5" s="207"/>
      <c r="BG5" s="18">
        <v>1</v>
      </c>
      <c r="BH5" s="18"/>
      <c r="BI5" s="19"/>
      <c r="BJ5" s="19"/>
      <c r="BK5" s="19"/>
      <c r="BL5" s="20"/>
      <c r="BM5" s="20">
        <v>2</v>
      </c>
      <c r="BN5" s="20"/>
      <c r="BO5" s="20"/>
      <c r="BP5" s="20"/>
      <c r="BQ5" s="20"/>
      <c r="BR5" s="20">
        <v>3</v>
      </c>
      <c r="BS5" s="20"/>
      <c r="BT5" s="20"/>
      <c r="BU5" s="20"/>
      <c r="BV5" s="20"/>
      <c r="BW5" s="3">
        <v>4</v>
      </c>
      <c r="BX5" s="3"/>
      <c r="BY5" s="3"/>
      <c r="BZ5" s="3"/>
      <c r="CA5" s="3"/>
      <c r="CB5" s="3"/>
      <c r="CC5" s="5">
        <v>5</v>
      </c>
      <c r="CI5" s="4">
        <v>6</v>
      </c>
      <c r="CP5" s="4">
        <v>7</v>
      </c>
    </row>
    <row r="6" spans="1:110" s="121" customFormat="1" ht="287.25" customHeight="1" x14ac:dyDescent="0.2">
      <c r="A6" s="347" t="s">
        <v>0</v>
      </c>
      <c r="B6" s="347" t="s">
        <v>2</v>
      </c>
      <c r="C6" s="349" t="s">
        <v>1</v>
      </c>
      <c r="D6" s="350"/>
      <c r="E6" s="353" t="s">
        <v>1476</v>
      </c>
      <c r="F6" s="93" t="s">
        <v>1359</v>
      </c>
      <c r="G6" s="93" t="s">
        <v>1431</v>
      </c>
      <c r="H6" s="94" t="s">
        <v>1356</v>
      </c>
      <c r="I6" s="94" t="s">
        <v>1357</v>
      </c>
      <c r="J6" s="94" t="s">
        <v>1358</v>
      </c>
      <c r="K6" s="94" t="s">
        <v>1370</v>
      </c>
      <c r="L6" s="94" t="s">
        <v>1432</v>
      </c>
      <c r="M6" s="94" t="s">
        <v>1361</v>
      </c>
      <c r="N6" s="94" t="s">
        <v>1355</v>
      </c>
      <c r="O6" s="94" t="s">
        <v>1362</v>
      </c>
      <c r="P6" s="94" t="s">
        <v>1363</v>
      </c>
      <c r="Q6" s="120" t="s">
        <v>1364</v>
      </c>
      <c r="R6" s="120" t="s">
        <v>1365</v>
      </c>
      <c r="S6" s="120" t="s">
        <v>1366</v>
      </c>
      <c r="T6" s="120" t="s">
        <v>954</v>
      </c>
      <c r="U6" s="120" t="s">
        <v>1367</v>
      </c>
      <c r="V6" s="26" t="s">
        <v>245</v>
      </c>
      <c r="W6" s="26" t="s">
        <v>246</v>
      </c>
      <c r="X6" s="26" t="s">
        <v>247</v>
      </c>
      <c r="Y6" s="27" t="s">
        <v>248</v>
      </c>
      <c r="Z6" s="27" t="s">
        <v>238</v>
      </c>
      <c r="AA6" s="27" t="s">
        <v>239</v>
      </c>
      <c r="AB6" s="26" t="s">
        <v>1380</v>
      </c>
      <c r="AC6" s="26" t="s">
        <v>240</v>
      </c>
      <c r="AD6" s="26" t="s">
        <v>1378</v>
      </c>
      <c r="AE6" s="27" t="s">
        <v>417</v>
      </c>
      <c r="AF6" s="27" t="s">
        <v>1381</v>
      </c>
      <c r="AG6" s="27" t="s">
        <v>1382</v>
      </c>
      <c r="AH6" s="26" t="s">
        <v>1401</v>
      </c>
      <c r="AI6" s="26" t="s">
        <v>1402</v>
      </c>
      <c r="AJ6" s="26" t="s">
        <v>1403</v>
      </c>
      <c r="AK6" s="26" t="s">
        <v>1383</v>
      </c>
      <c r="AL6" s="26" t="s">
        <v>1397</v>
      </c>
      <c r="AM6" s="26" t="s">
        <v>1399</v>
      </c>
      <c r="AN6" s="26" t="s">
        <v>1400</v>
      </c>
      <c r="AO6" s="26" t="s">
        <v>1409</v>
      </c>
      <c r="AP6" s="26" t="s">
        <v>1384</v>
      </c>
      <c r="AQ6" s="26" t="s">
        <v>1435</v>
      </c>
      <c r="AR6" s="26" t="s">
        <v>1410</v>
      </c>
      <c r="AS6" s="26" t="s">
        <v>1440</v>
      </c>
      <c r="AT6" s="26" t="s">
        <v>1441</v>
      </c>
      <c r="AU6" s="26" t="s">
        <v>1433</v>
      </c>
      <c r="AV6" s="26" t="s">
        <v>1475</v>
      </c>
      <c r="AW6" s="26" t="s">
        <v>1461</v>
      </c>
      <c r="AX6" s="26" t="s">
        <v>1467</v>
      </c>
      <c r="AY6" s="24" t="s">
        <v>3</v>
      </c>
      <c r="AZ6" s="83"/>
      <c r="BB6" s="347" t="s">
        <v>0</v>
      </c>
      <c r="BC6" s="347" t="s">
        <v>2</v>
      </c>
      <c r="BD6" s="339" t="s">
        <v>1</v>
      </c>
      <c r="BE6" s="340"/>
      <c r="BF6" s="343" t="s">
        <v>4</v>
      </c>
      <c r="BG6" s="93" t="str">
        <f t="shared" ref="BG6:BV7" si="0">F6</f>
        <v>Khoa học môi trường</v>
      </c>
      <c r="BH6" s="93" t="str">
        <f t="shared" si="0"/>
        <v>Những nguyên lý căn bản của chủ nghĩa Mác - Lênin 1</v>
      </c>
      <c r="BI6" s="93" t="str">
        <f t="shared" si="0"/>
        <v>Toán cao cấp 1</v>
      </c>
      <c r="BJ6" s="93" t="str">
        <f t="shared" si="0"/>
        <v>Toán cao cấp 2</v>
      </c>
      <c r="BK6" s="93" t="str">
        <f t="shared" si="0"/>
        <v>Tin học đại cương</v>
      </c>
      <c r="BL6" s="93" t="str">
        <f t="shared" si="0"/>
        <v>Kinh tế vi mô 1</v>
      </c>
      <c r="BM6" s="93" t="str">
        <f t="shared" si="0"/>
        <v>Những nguyên lý căn bản của chủ nghĩa Mác - Lênin 2</v>
      </c>
      <c r="BN6" s="93" t="str">
        <f t="shared" si="0"/>
        <v>Pháp luật đại cương</v>
      </c>
      <c r="BO6" s="93" t="str">
        <f t="shared" si="0"/>
        <v>Tâm lý học đại cương</v>
      </c>
      <c r="BP6" s="93" t="str">
        <f t="shared" si="0"/>
        <v>Tư tưởng Hồ Chí Minh</v>
      </c>
      <c r="BQ6" s="93" t="str">
        <f t="shared" si="0"/>
        <v>Lý thuyết xác suất và thống kê toán</v>
      </c>
      <c r="BR6" s="93" t="str">
        <f t="shared" si="0"/>
        <v>Đường lối cách mạng của Đảng Cộng Sản Việt Nam</v>
      </c>
      <c r="BS6" s="93" t="str">
        <f t="shared" si="0"/>
        <v>Kinh tế vĩ mô 1</v>
      </c>
      <c r="BT6" s="93" t="str">
        <f t="shared" si="0"/>
        <v>Marketing căn bản</v>
      </c>
      <c r="BU6" s="93" t="str">
        <f t="shared" si="0"/>
        <v>Nguyên lý kế toán</v>
      </c>
      <c r="BV6" s="93" t="str">
        <f t="shared" si="0"/>
        <v>Kinh tế lượng</v>
      </c>
      <c r="BW6" s="93" t="str">
        <f t="shared" ref="BW6:CL7" si="1">V6</f>
        <v>Địa lý du lịch</v>
      </c>
      <c r="BX6" s="93" t="str">
        <f t="shared" si="1"/>
        <v>Kinh tế môi trường</v>
      </c>
      <c r="BY6" s="93" t="str">
        <f t="shared" si="1"/>
        <v>Kinh tế phát triển</v>
      </c>
      <c r="BZ6" s="93" t="str">
        <f t="shared" si="1"/>
        <v xml:space="preserve">Nguyên lý thống kê kinh tế </v>
      </c>
      <c r="CA6" s="93" t="str">
        <f t="shared" si="1"/>
        <v>Ngoại ngữ chuyên ngành</v>
      </c>
      <c r="CB6" s="93" t="str">
        <f t="shared" si="1"/>
        <v>Quản trị học</v>
      </c>
      <c r="CC6" s="93" t="str">
        <f t="shared" si="1"/>
        <v>Quản trị nhân lực</v>
      </c>
      <c r="CD6" s="93" t="str">
        <f t="shared" si="1"/>
        <v>Tổng quan du lịch</v>
      </c>
      <c r="CE6" s="93" t="str">
        <f t="shared" si="1"/>
        <v>Cơ sở văn hóa Việt Nam</v>
      </c>
      <c r="CF6" s="93" t="str">
        <f t="shared" si="1"/>
        <v>Marketing dịch vụ</v>
      </c>
      <c r="CG6" s="93" t="str">
        <f t="shared" si="1"/>
        <v xml:space="preserve">Quản lý điểm đến </v>
      </c>
      <c r="CH6" s="93" t="str">
        <f t="shared" si="1"/>
        <v>Quy hoạch du lịch</v>
      </c>
      <c r="CI6" s="93" t="str">
        <f t="shared" si="1"/>
        <v>Luật du lịch</v>
      </c>
      <c r="CJ6" s="93" t="str">
        <f t="shared" si="1"/>
        <v>Phương pháp nghiên cứu trong du lịch</v>
      </c>
      <c r="CK6" s="93" t="str">
        <f t="shared" si="1"/>
        <v>Quản lý hệ thống thông tin trong du lịch</v>
      </c>
      <c r="CL6" s="93" t="str">
        <f t="shared" si="1"/>
        <v>Quản trị chiến lược</v>
      </c>
      <c r="CM6" s="93" t="str">
        <f t="shared" ref="CK6:CY7" si="2">AL6</f>
        <v>Văn hóa và du lịch</v>
      </c>
      <c r="CN6" s="93" t="str">
        <f t="shared" si="2"/>
        <v>Thực tập nghiệp vụ</v>
      </c>
      <c r="CO6" s="93" t="str">
        <f t="shared" si="2"/>
        <v>Thực tập quản lý</v>
      </c>
      <c r="CP6" s="93" t="str">
        <f t="shared" si="2"/>
        <v>Kế toán doanh nghiệp</v>
      </c>
      <c r="CQ6" s="93" t="str">
        <f t="shared" si="2"/>
        <v>Quản trị tài chính</v>
      </c>
      <c r="CR6" s="93" t="str">
        <f t="shared" si="2"/>
        <v>Du lịch MICE</v>
      </c>
      <c r="CS6" s="93" t="str">
        <f t="shared" si="2"/>
        <v>Nguyên lý phát triển du lịch bền vững</v>
      </c>
      <c r="CT6" s="93" t="str">
        <f t="shared" si="2"/>
        <v>Du lịch di sản</v>
      </c>
      <c r="CU6" s="93" t="str">
        <f t="shared" si="2"/>
        <v>Du lịch sinh thái</v>
      </c>
      <c r="CV6" s="93" t="str">
        <f t="shared" si="2"/>
        <v>Kỹ năng thuyết trình</v>
      </c>
      <c r="CW6" s="93" t="str">
        <f t="shared" si="2"/>
        <v>Chuyên đề Tổng hợp</v>
      </c>
      <c r="CX6" s="93" t="str">
        <f t="shared" si="2"/>
        <v>Chuyên đề Tốt nghiệp</v>
      </c>
      <c r="CY6" s="93" t="str">
        <f t="shared" si="2"/>
        <v>Khóa luận</v>
      </c>
      <c r="CZ6" s="24" t="s">
        <v>3</v>
      </c>
      <c r="DA6" s="170" t="s">
        <v>1474</v>
      </c>
      <c r="DB6" s="168"/>
      <c r="DC6" s="205"/>
      <c r="DD6" s="205"/>
      <c r="DE6" s="205"/>
      <c r="DF6" s="205"/>
    </row>
    <row r="7" spans="1:110" s="121" customFormat="1" x14ac:dyDescent="0.2">
      <c r="A7" s="348"/>
      <c r="B7" s="348"/>
      <c r="C7" s="351"/>
      <c r="D7" s="352"/>
      <c r="E7" s="354"/>
      <c r="F7" s="16">
        <v>2</v>
      </c>
      <c r="G7" s="16">
        <v>2</v>
      </c>
      <c r="H7" s="16">
        <v>2</v>
      </c>
      <c r="I7" s="16">
        <v>2</v>
      </c>
      <c r="J7" s="16">
        <v>3</v>
      </c>
      <c r="K7" s="16">
        <v>3</v>
      </c>
      <c r="L7" s="16">
        <v>3</v>
      </c>
      <c r="M7" s="16">
        <v>2</v>
      </c>
      <c r="N7" s="16">
        <v>2</v>
      </c>
      <c r="O7" s="16">
        <v>2</v>
      </c>
      <c r="P7" s="16">
        <v>3</v>
      </c>
      <c r="Q7" s="17">
        <v>3</v>
      </c>
      <c r="R7" s="17">
        <v>3</v>
      </c>
      <c r="S7" s="17">
        <v>3</v>
      </c>
      <c r="T7" s="17">
        <v>3</v>
      </c>
      <c r="U7" s="17">
        <v>3</v>
      </c>
      <c r="V7" s="28">
        <v>2</v>
      </c>
      <c r="W7" s="28">
        <v>3</v>
      </c>
      <c r="X7" s="28">
        <v>3</v>
      </c>
      <c r="Y7" s="29">
        <v>3</v>
      </c>
      <c r="Z7" s="29">
        <v>3</v>
      </c>
      <c r="AA7" s="29">
        <v>3</v>
      </c>
      <c r="AB7" s="28">
        <v>3</v>
      </c>
      <c r="AC7" s="28">
        <v>3</v>
      </c>
      <c r="AD7" s="28">
        <v>3</v>
      </c>
      <c r="AE7" s="29">
        <v>3</v>
      </c>
      <c r="AF7" s="29">
        <v>2</v>
      </c>
      <c r="AG7" s="29">
        <v>3</v>
      </c>
      <c r="AH7" s="28">
        <v>2</v>
      </c>
      <c r="AI7" s="28">
        <v>2</v>
      </c>
      <c r="AJ7" s="28">
        <v>3</v>
      </c>
      <c r="AK7" s="28">
        <v>3</v>
      </c>
      <c r="AL7" s="28">
        <v>2</v>
      </c>
      <c r="AM7" s="28">
        <v>2</v>
      </c>
      <c r="AN7" s="28">
        <v>2</v>
      </c>
      <c r="AO7" s="28">
        <v>3</v>
      </c>
      <c r="AP7" s="28">
        <v>3</v>
      </c>
      <c r="AQ7" s="28">
        <v>2</v>
      </c>
      <c r="AR7" s="28">
        <v>2</v>
      </c>
      <c r="AS7" s="28">
        <v>2</v>
      </c>
      <c r="AT7" s="28">
        <v>2</v>
      </c>
      <c r="AU7" s="28">
        <v>2</v>
      </c>
      <c r="AV7" s="28">
        <v>2</v>
      </c>
      <c r="AW7" s="28">
        <v>5</v>
      </c>
      <c r="AX7" s="28">
        <v>7</v>
      </c>
      <c r="AY7" s="25">
        <f>SUM(F7:G7:AW7)</f>
        <v>114</v>
      </c>
      <c r="AZ7" s="84"/>
      <c r="BA7" s="9"/>
      <c r="BB7" s="348"/>
      <c r="BC7" s="348"/>
      <c r="BD7" s="341"/>
      <c r="BE7" s="342"/>
      <c r="BF7" s="344"/>
      <c r="BG7" s="16">
        <f t="shared" si="0"/>
        <v>2</v>
      </c>
      <c r="BH7" s="16">
        <f t="shared" si="0"/>
        <v>2</v>
      </c>
      <c r="BI7" s="16">
        <f t="shared" si="0"/>
        <v>2</v>
      </c>
      <c r="BJ7" s="16">
        <f t="shared" si="0"/>
        <v>2</v>
      </c>
      <c r="BK7" s="16">
        <f t="shared" si="0"/>
        <v>3</v>
      </c>
      <c r="BL7" s="16">
        <f t="shared" si="0"/>
        <v>3</v>
      </c>
      <c r="BM7" s="16">
        <f t="shared" si="0"/>
        <v>3</v>
      </c>
      <c r="BN7" s="16">
        <f t="shared" si="0"/>
        <v>2</v>
      </c>
      <c r="BO7" s="16">
        <f t="shared" si="0"/>
        <v>2</v>
      </c>
      <c r="BP7" s="16">
        <f t="shared" si="0"/>
        <v>2</v>
      </c>
      <c r="BQ7" s="16">
        <f t="shared" si="0"/>
        <v>3</v>
      </c>
      <c r="BR7" s="16">
        <f t="shared" si="0"/>
        <v>3</v>
      </c>
      <c r="BS7" s="16">
        <f t="shared" si="0"/>
        <v>3</v>
      </c>
      <c r="BT7" s="16">
        <f t="shared" si="0"/>
        <v>3</v>
      </c>
      <c r="BU7" s="16">
        <f t="shared" si="0"/>
        <v>3</v>
      </c>
      <c r="BV7" s="16">
        <f t="shared" si="0"/>
        <v>3</v>
      </c>
      <c r="BW7" s="16">
        <f t="shared" si="1"/>
        <v>2</v>
      </c>
      <c r="BX7" s="16">
        <f t="shared" si="1"/>
        <v>3</v>
      </c>
      <c r="BY7" s="16">
        <f t="shared" si="1"/>
        <v>3</v>
      </c>
      <c r="BZ7" s="16">
        <f t="shared" si="1"/>
        <v>3</v>
      </c>
      <c r="CA7" s="16">
        <f t="shared" si="1"/>
        <v>3</v>
      </c>
      <c r="CB7" s="16">
        <f t="shared" si="1"/>
        <v>3</v>
      </c>
      <c r="CC7" s="16">
        <f t="shared" si="1"/>
        <v>3</v>
      </c>
      <c r="CD7" s="16">
        <f t="shared" si="1"/>
        <v>3</v>
      </c>
      <c r="CE7" s="16">
        <f t="shared" si="1"/>
        <v>3</v>
      </c>
      <c r="CF7" s="16">
        <f t="shared" si="1"/>
        <v>3</v>
      </c>
      <c r="CG7" s="16">
        <f t="shared" si="1"/>
        <v>2</v>
      </c>
      <c r="CH7" s="16">
        <f t="shared" si="1"/>
        <v>3</v>
      </c>
      <c r="CI7" s="16">
        <f t="shared" si="1"/>
        <v>2</v>
      </c>
      <c r="CJ7" s="16">
        <f t="shared" si="1"/>
        <v>2</v>
      </c>
      <c r="CK7" s="16">
        <f t="shared" si="2"/>
        <v>3</v>
      </c>
      <c r="CL7" s="16">
        <f t="shared" si="2"/>
        <v>3</v>
      </c>
      <c r="CM7" s="16">
        <f t="shared" si="2"/>
        <v>2</v>
      </c>
      <c r="CN7" s="16">
        <f t="shared" si="2"/>
        <v>2</v>
      </c>
      <c r="CO7" s="16">
        <f t="shared" si="2"/>
        <v>2</v>
      </c>
      <c r="CP7" s="16">
        <f t="shared" si="2"/>
        <v>3</v>
      </c>
      <c r="CQ7" s="16">
        <f t="shared" si="2"/>
        <v>3</v>
      </c>
      <c r="CR7" s="16">
        <f t="shared" si="2"/>
        <v>2</v>
      </c>
      <c r="CS7" s="16">
        <f t="shared" si="2"/>
        <v>2</v>
      </c>
      <c r="CT7" s="16">
        <f t="shared" si="2"/>
        <v>2</v>
      </c>
      <c r="CU7" s="16">
        <f t="shared" si="2"/>
        <v>2</v>
      </c>
      <c r="CV7" s="16">
        <f t="shared" si="2"/>
        <v>2</v>
      </c>
      <c r="CW7" s="16">
        <f>AV7</f>
        <v>2</v>
      </c>
      <c r="CX7" s="16">
        <f>AW7</f>
        <v>5</v>
      </c>
      <c r="CY7" s="16">
        <f>AX7</f>
        <v>7</v>
      </c>
      <c r="CZ7" s="25">
        <f>SUM(BG7:CX7)</f>
        <v>114</v>
      </c>
      <c r="DA7" s="170"/>
      <c r="DC7" s="1"/>
      <c r="DD7" s="1"/>
      <c r="DE7" s="1"/>
      <c r="DF7" s="1"/>
    </row>
    <row r="8" spans="1:110" s="142" customFormat="1" ht="15" x14ac:dyDescent="0.25">
      <c r="A8" s="139">
        <v>2</v>
      </c>
      <c r="B8" s="144" t="s">
        <v>252</v>
      </c>
      <c r="C8" s="216" t="s">
        <v>253</v>
      </c>
      <c r="D8" s="214" t="s">
        <v>5</v>
      </c>
      <c r="E8" s="141" t="s">
        <v>254</v>
      </c>
      <c r="F8" s="86">
        <v>5.3</v>
      </c>
      <c r="G8" s="86">
        <v>5</v>
      </c>
      <c r="H8" s="86">
        <v>4</v>
      </c>
      <c r="I8" s="87">
        <v>9.3000000000000007</v>
      </c>
      <c r="J8" s="86">
        <v>5.9</v>
      </c>
      <c r="K8" s="86">
        <v>6.6</v>
      </c>
      <c r="L8" s="86">
        <v>7.1</v>
      </c>
      <c r="M8" s="86">
        <v>8.1999999999999993</v>
      </c>
      <c r="N8" s="87">
        <v>9.1</v>
      </c>
      <c r="O8" s="86">
        <v>6.1</v>
      </c>
      <c r="P8" s="86">
        <v>4.5999999999999996</v>
      </c>
      <c r="Q8" s="87">
        <v>5.0999999999999996</v>
      </c>
      <c r="R8" s="87">
        <v>6.3</v>
      </c>
      <c r="S8" s="86">
        <v>6.6</v>
      </c>
      <c r="T8" s="86">
        <v>7</v>
      </c>
      <c r="U8" s="86">
        <v>7.5</v>
      </c>
      <c r="V8" s="31">
        <v>7.7</v>
      </c>
      <c r="W8" s="31">
        <v>4.4000000000000004</v>
      </c>
      <c r="X8" s="31">
        <v>7</v>
      </c>
      <c r="Y8" s="31">
        <v>4.9000000000000004</v>
      </c>
      <c r="Z8" s="31">
        <v>5.5</v>
      </c>
      <c r="AA8" s="31">
        <v>4</v>
      </c>
      <c r="AB8" s="31">
        <v>5.8</v>
      </c>
      <c r="AC8" s="37">
        <v>8.1999999999999993</v>
      </c>
      <c r="AD8" s="31">
        <v>8.1999999999999993</v>
      </c>
      <c r="AE8" s="31">
        <v>6</v>
      </c>
      <c r="AF8" s="31">
        <v>7.6</v>
      </c>
      <c r="AG8" s="31">
        <v>4.7</v>
      </c>
      <c r="AH8" s="63">
        <v>5.4</v>
      </c>
      <c r="AI8" s="63">
        <v>6.3</v>
      </c>
      <c r="AJ8" s="63">
        <v>6.8</v>
      </c>
      <c r="AK8" s="63">
        <v>7.8</v>
      </c>
      <c r="AL8" s="63">
        <v>9.1</v>
      </c>
      <c r="AM8" s="63">
        <v>9.1</v>
      </c>
      <c r="AN8" s="63">
        <v>8.8000000000000007</v>
      </c>
      <c r="AO8" s="63">
        <v>7.5</v>
      </c>
      <c r="AP8" s="63">
        <v>6</v>
      </c>
      <c r="AQ8" s="63">
        <v>9</v>
      </c>
      <c r="AR8" s="63">
        <v>9</v>
      </c>
      <c r="AS8" s="63">
        <v>5.3</v>
      </c>
      <c r="AT8" s="63">
        <v>8.3000000000000007</v>
      </c>
      <c r="AU8" s="63">
        <v>8.9</v>
      </c>
      <c r="AV8" s="63">
        <v>8.3000000000000007</v>
      </c>
      <c r="AW8" s="63">
        <v>8.6999999999999993</v>
      </c>
      <c r="AX8" s="63"/>
      <c r="AY8" s="151">
        <f t="shared" ref="AY8:AY39" si="3">ROUND((SUMPRODUCT($F$7:$AU$7,F8:AU8)+MAX(AV8*$AV$7+AW8*$AW$7,AX8*$AX$7))/$AY$7,1)</f>
        <v>6.8</v>
      </c>
      <c r="AZ8" s="85" t="s">
        <v>1464</v>
      </c>
      <c r="BB8" s="139">
        <v>2</v>
      </c>
      <c r="BC8" s="130" t="str">
        <f t="shared" ref="BC8:BC39" si="4">B8</f>
        <v>15D4031002</v>
      </c>
      <c r="BD8" s="167" t="str">
        <f t="shared" ref="BD8:BD39" si="5">C8</f>
        <v>Nguyễn Thị Vân</v>
      </c>
      <c r="BE8" s="167" t="str">
        <f t="shared" ref="BE8:BE39" si="6">D8</f>
        <v>Anh</v>
      </c>
      <c r="BF8" s="208" t="str">
        <f t="shared" ref="BF8:BF39" si="7">E8</f>
        <v>09/12/1997</v>
      </c>
      <c r="BG8" s="171">
        <f t="shared" ref="BG8:BG39" si="8">IF(F8&gt;=8.5,4,IF(F8&gt;=7,3,IF(F8&gt;=5.5,2,IF(F8&gt;=4,1,0))))</f>
        <v>1</v>
      </c>
      <c r="BH8" s="171">
        <f t="shared" ref="BH8:BH39" si="9">IF(G8&gt;=8.5,4,IF(G8&gt;=7,3,IF(G8&gt;=5.5,2,IF(G8&gt;=4,1,0))))</f>
        <v>1</v>
      </c>
      <c r="BI8" s="171">
        <f t="shared" ref="BI8:BI39" si="10">IF(H8&gt;=8.5,4,IF(H8&gt;=7,3,IF(H8&gt;=5.5,2,IF(H8&gt;=4,1,0))))</f>
        <v>1</v>
      </c>
      <c r="BJ8" s="171">
        <f t="shared" ref="BJ8:BJ39" si="11">IF(I8&gt;=8.5,4,IF(I8&gt;=7,3,IF(I8&gt;=5.5,2,IF(I8&gt;=4,1,0))))</f>
        <v>4</v>
      </c>
      <c r="BK8" s="171">
        <f t="shared" ref="BK8:BK39" si="12">IF(J8&gt;=8.5,4,IF(J8&gt;=7,3,IF(J8&gt;=5.5,2,IF(J8&gt;=4,1,0))))</f>
        <v>2</v>
      </c>
      <c r="BL8" s="171">
        <f t="shared" ref="BL8:BL39" si="13">IF(K8&gt;=8.5,4,IF(K8&gt;=7,3,IF(K8&gt;=5.5,2,IF(K8&gt;=4,1,0))))</f>
        <v>2</v>
      </c>
      <c r="BM8" s="171">
        <f t="shared" ref="BM8:BM39" si="14">IF(L8&gt;=8.5,4,IF(L8&gt;=7,3,IF(L8&gt;=5.5,2,IF(L8&gt;=4,1,0))))</f>
        <v>3</v>
      </c>
      <c r="BN8" s="171">
        <f t="shared" ref="BN8:BN39" si="15">IF(M8&gt;=8.5,4,IF(M8&gt;=7,3,IF(M8&gt;=5.5,2,IF(M8&gt;=4,1,0))))</f>
        <v>3</v>
      </c>
      <c r="BO8" s="171">
        <f t="shared" ref="BO8:BO39" si="16">IF(N8&gt;=8.5,4,IF(N8&gt;=7,3,IF(N8&gt;=5.5,2,IF(N8&gt;=4,1,0))))</f>
        <v>4</v>
      </c>
      <c r="BP8" s="171">
        <f t="shared" ref="BP8:BP39" si="17">IF(O8&gt;=8.5,4,IF(O8&gt;=7,3,IF(O8&gt;=5.5,2,IF(O8&gt;=4,1,0))))</f>
        <v>2</v>
      </c>
      <c r="BQ8" s="171">
        <f t="shared" ref="BQ8:BQ39" si="18">IF(P8&gt;=8.5,4,IF(P8&gt;=7,3,IF(P8&gt;=5.5,2,IF(P8&gt;=4,1,0))))</f>
        <v>1</v>
      </c>
      <c r="BR8" s="171">
        <f t="shared" ref="BR8:BR39" si="19">IF(Q8&gt;=8.5,4,IF(Q8&gt;=7,3,IF(Q8&gt;=5.5,2,IF(Q8&gt;=4,1,0))))</f>
        <v>1</v>
      </c>
      <c r="BS8" s="171">
        <f t="shared" ref="BS8:BS39" si="20">IF(R8&gt;=8.5,4,IF(R8&gt;=7,3,IF(R8&gt;=5.5,2,IF(R8&gt;=4,1,0))))</f>
        <v>2</v>
      </c>
      <c r="BT8" s="171">
        <f t="shared" ref="BT8:BT39" si="21">IF(S8&gt;=8.5,4,IF(S8&gt;=7,3,IF(S8&gt;=5.5,2,IF(S8&gt;=4,1,0))))</f>
        <v>2</v>
      </c>
      <c r="BU8" s="171">
        <f t="shared" ref="BU8:BU39" si="22">IF(T8&gt;=8.5,4,IF(T8&gt;=7,3,IF(T8&gt;=5.5,2,IF(T8&gt;=4,1,0))))</f>
        <v>3</v>
      </c>
      <c r="BV8" s="171">
        <f t="shared" ref="BV8:BV39" si="23">IF(U8&gt;=8.5,4,IF(U8&gt;=7,3,IF(U8&gt;=5.5,2,IF(U8&gt;=4,1,0))))</f>
        <v>3</v>
      </c>
      <c r="BW8" s="171">
        <f t="shared" ref="BW8:BW39" si="24">IF(V8&gt;=8.5,4,IF(V8&gt;=7,3,IF(V8&gt;=5.5,2,IF(V8&gt;=4,1,0))))</f>
        <v>3</v>
      </c>
      <c r="BX8" s="171">
        <f t="shared" ref="BX8:BX39" si="25">IF(W8&gt;=8.5,4,IF(W8&gt;=7,3,IF(W8&gt;=5.5,2,IF(W8&gt;=4,1,0))))</f>
        <v>1</v>
      </c>
      <c r="BY8" s="171">
        <f t="shared" ref="BY8:BY39" si="26">IF(X8&gt;=8.5,4,IF(X8&gt;=7,3,IF(X8&gt;=5.5,2,IF(X8&gt;=4,1,0))))</f>
        <v>3</v>
      </c>
      <c r="BZ8" s="171">
        <f t="shared" ref="BZ8:BZ39" si="27">IF(Y8&gt;=8.5,4,IF(Y8&gt;=7,3,IF(Y8&gt;=5.5,2,IF(Y8&gt;=4,1,0))))</f>
        <v>1</v>
      </c>
      <c r="CA8" s="171">
        <f t="shared" ref="CA8:CA39" si="28">IF(Z8&gt;=8.5,4,IF(Z8&gt;=7,3,IF(Z8&gt;=5.5,2,IF(Z8&gt;=4,1,0))))</f>
        <v>2</v>
      </c>
      <c r="CB8" s="171">
        <f t="shared" ref="CB8:CB39" si="29">IF(AA8&gt;=8.5,4,IF(AA8&gt;=7,3,IF(AA8&gt;=5.5,2,IF(AA8&gt;=4,1,0))))</f>
        <v>1</v>
      </c>
      <c r="CC8" s="171">
        <f t="shared" ref="CC8:CC39" si="30">IF(AB8&gt;=8.5,4,IF(AB8&gt;=7,3,IF(AB8&gt;=5.5,2,IF(AB8&gt;=4,1,0))))</f>
        <v>2</v>
      </c>
      <c r="CD8" s="171">
        <f t="shared" ref="CD8:CD39" si="31">IF(AC8&gt;=8.5,4,IF(AC8&gt;=7,3,IF(AC8&gt;=5.5,2,IF(AC8&gt;=4,1,0))))</f>
        <v>3</v>
      </c>
      <c r="CE8" s="171">
        <f t="shared" ref="CE8:CE39" si="32">IF(AD8&gt;=8.5,4,IF(AD8&gt;=7,3,IF(AD8&gt;=5.5,2,IF(AD8&gt;=4,1,0))))</f>
        <v>3</v>
      </c>
      <c r="CF8" s="171">
        <f t="shared" ref="CF8:CF39" si="33">IF(AE8&gt;=8.5,4,IF(AE8&gt;=7,3,IF(AE8&gt;=5.5,2,IF(AE8&gt;=4,1,0))))</f>
        <v>2</v>
      </c>
      <c r="CG8" s="171">
        <f t="shared" ref="CG8:CG39" si="34">IF(AF8&gt;=8.5,4,IF(AF8&gt;=7,3,IF(AF8&gt;=5.5,2,IF(AF8&gt;=4,1,0))))</f>
        <v>3</v>
      </c>
      <c r="CH8" s="171">
        <f t="shared" ref="CH8:CH39" si="35">IF(AG8&gt;=8.5,4,IF(AG8&gt;=7,3,IF(AG8&gt;=5.5,2,IF(AG8&gt;=4,1,0))))</f>
        <v>1</v>
      </c>
      <c r="CI8" s="171">
        <f t="shared" ref="CI8:CI39" si="36">IF(AH8&gt;=8.5,4,IF(AH8&gt;=7,3,IF(AH8&gt;=5.5,2,IF(AH8&gt;=4,1,0))))</f>
        <v>1</v>
      </c>
      <c r="CJ8" s="171">
        <f t="shared" ref="CJ8:CJ39" si="37">IF(AI8&gt;=8.5,4,IF(AI8&gt;=7,3,IF(AI8&gt;=5.5,2,IF(AI8&gt;=4,1,0))))</f>
        <v>2</v>
      </c>
      <c r="CK8" s="171">
        <f t="shared" ref="CK8:CK39" si="38">IF(AJ8&gt;=8.5,4,IF(AJ8&gt;=7,3,IF(AJ8&gt;=5.5,2,IF(AJ8&gt;=4,1,0))))</f>
        <v>2</v>
      </c>
      <c r="CL8" s="171">
        <f t="shared" ref="CL8:CL39" si="39">IF(AK8&gt;=8.5,4,IF(AK8&gt;=7,3,IF(AK8&gt;=5.5,2,IF(AK8&gt;=4,1,0))))</f>
        <v>3</v>
      </c>
      <c r="CM8" s="171">
        <f t="shared" ref="CM8:CM39" si="40">IF(AL8&gt;=8.5,4,IF(AL8&gt;=7,3,IF(AL8&gt;=5.5,2,IF(AL8&gt;=4,1,0))))</f>
        <v>4</v>
      </c>
      <c r="CN8" s="171">
        <f t="shared" ref="CN8:CN39" si="41">IF(AM8&gt;=8.5,4,IF(AM8&gt;=7,3,IF(AM8&gt;=5.5,2,IF(AM8&gt;=4,1,0))))</f>
        <v>4</v>
      </c>
      <c r="CO8" s="171">
        <f t="shared" ref="CO8:CO39" si="42">IF(AN8&gt;=8.5,4,IF(AN8&gt;=7,3,IF(AN8&gt;=5.5,2,IF(AN8&gt;=4,1,0))))</f>
        <v>4</v>
      </c>
      <c r="CP8" s="171">
        <f t="shared" ref="CP8:CP39" si="43">IF(AO8&gt;=8.5,4,IF(AO8&gt;=7,3,IF(AO8&gt;=5.5,2,IF(AO8&gt;=4,1,0))))</f>
        <v>3</v>
      </c>
      <c r="CQ8" s="171">
        <f t="shared" ref="CQ8:CQ39" si="44">IF(AP8&gt;=8.5,4,IF(AP8&gt;=7,3,IF(AP8&gt;=5.5,2,IF(AP8&gt;=4,1,0))))</f>
        <v>2</v>
      </c>
      <c r="CR8" s="171">
        <f t="shared" ref="CR8:CR39" si="45">IF(AQ8&gt;=8.5,4,IF(AQ8&gt;=7,3,IF(AQ8&gt;=5.5,2,IF(AQ8&gt;=4,1,0))))</f>
        <v>4</v>
      </c>
      <c r="CS8" s="171">
        <f t="shared" ref="CS8:CS39" si="46">IF(AR8&gt;=8.5,4,IF(AR8&gt;=7,3,IF(AR8&gt;=5.5,2,IF(AR8&gt;=4,1,0))))</f>
        <v>4</v>
      </c>
      <c r="CT8" s="171">
        <f t="shared" ref="CT8:CT39" si="47">IF(AS8&gt;=8.5,4,IF(AS8&gt;=7,3,IF(AS8&gt;=5.5,2,IF(AS8&gt;=4,1,0))))</f>
        <v>1</v>
      </c>
      <c r="CU8" s="171">
        <f t="shared" ref="CU8:CU39" si="48">IF(AT8&gt;=8.5,4,IF(AT8&gt;=7,3,IF(AT8&gt;=5.5,2,IF(AT8&gt;=4,1,0))))</f>
        <v>3</v>
      </c>
      <c r="CV8" s="171">
        <f t="shared" ref="CV8:CV39" si="49">IF(AU8&gt;=8.5,4,IF(AU8&gt;=7,3,IF(AU8&gt;=5.5,2,IF(AU8&gt;=4,1,0))))</f>
        <v>4</v>
      </c>
      <c r="CW8" s="171">
        <f t="shared" ref="CW8:CW39" si="50">IF(AV8&gt;=8.5,4,IF(AV8&gt;=7,3,IF(AV8&gt;=5.5,2,IF(AV8&gt;=4,1,0))))</f>
        <v>3</v>
      </c>
      <c r="CX8" s="171">
        <f t="shared" ref="CX8:CX39" si="51">IF(AW8&gt;=8.5,4,IF(AW8&gt;=7,3,IF(AW8&gt;=5.5,2,IF(AW8&gt;=4,1,0))))</f>
        <v>4</v>
      </c>
      <c r="CY8" s="171">
        <f t="shared" ref="CY8:CY39" si="52">IF(AX8&gt;=8.5,4,IF(AX8&gt;=7,3,IF(AX8&gt;=5.5,2,IF(AX8&gt;=4,1,0))))</f>
        <v>0</v>
      </c>
      <c r="CZ8" s="174">
        <f t="shared" ref="CZ8:CZ39" si="53">ROUND((SUMPRODUCT($F$7:$AU$7,BG8:CV8)+MAX(CW8*$AV$7+CX8*$AW$7,CY8*$AX$7))/$AY$7,2)</f>
        <v>2.42</v>
      </c>
      <c r="DA8" s="173" t="str">
        <f t="shared" ref="DA8:DA39" si="54">IF(CZ8&gt;=3.6,"Xuất sắc",IF(CZ8&gt;=3.2,"Giỏi",IF(CZ8&gt;=2.5,"Khá",IF(CZ8&gt;=2,"Trung bình","Yếu"))))</f>
        <v>Trung bình</v>
      </c>
    </row>
    <row r="9" spans="1:110" s="142" customFormat="1" ht="15" x14ac:dyDescent="0.25">
      <c r="A9" s="139">
        <v>3</v>
      </c>
      <c r="B9" s="140" t="s">
        <v>255</v>
      </c>
      <c r="C9" s="216" t="s">
        <v>256</v>
      </c>
      <c r="D9" s="214" t="s">
        <v>22</v>
      </c>
      <c r="E9" s="141" t="s">
        <v>257</v>
      </c>
      <c r="F9" s="86">
        <v>4.5999999999999996</v>
      </c>
      <c r="G9" s="86">
        <v>4.4000000000000004</v>
      </c>
      <c r="H9" s="86">
        <v>4.7</v>
      </c>
      <c r="I9" s="86">
        <v>4.4000000000000004</v>
      </c>
      <c r="J9" s="86">
        <v>4.3</v>
      </c>
      <c r="K9" s="86">
        <v>7.4</v>
      </c>
      <c r="L9" s="86">
        <v>7.3</v>
      </c>
      <c r="M9" s="86">
        <v>8.6</v>
      </c>
      <c r="N9" s="86">
        <v>6.7</v>
      </c>
      <c r="O9" s="86">
        <v>7.9</v>
      </c>
      <c r="P9" s="86">
        <v>5.9</v>
      </c>
      <c r="Q9" s="86">
        <v>7.2</v>
      </c>
      <c r="R9" s="86">
        <v>4.3</v>
      </c>
      <c r="S9" s="86">
        <v>7</v>
      </c>
      <c r="T9" s="86">
        <v>7.3</v>
      </c>
      <c r="U9" s="86">
        <v>8.1</v>
      </c>
      <c r="V9" s="31">
        <v>8.4</v>
      </c>
      <c r="W9" s="31">
        <v>5.6</v>
      </c>
      <c r="X9" s="31">
        <v>7.5</v>
      </c>
      <c r="Y9" s="31">
        <v>5.7</v>
      </c>
      <c r="Z9" s="31">
        <v>6.8</v>
      </c>
      <c r="AA9" s="31">
        <v>8.9</v>
      </c>
      <c r="AB9" s="31">
        <v>7.7</v>
      </c>
      <c r="AC9" s="31">
        <v>8.1</v>
      </c>
      <c r="AD9" s="31">
        <v>8.4</v>
      </c>
      <c r="AE9" s="31">
        <v>5.6</v>
      </c>
      <c r="AF9" s="31">
        <v>9.1999999999999993</v>
      </c>
      <c r="AG9" s="31">
        <v>7.4</v>
      </c>
      <c r="AH9" s="63">
        <v>6.8</v>
      </c>
      <c r="AI9" s="63">
        <v>8.4</v>
      </c>
      <c r="AJ9" s="63">
        <v>6.9</v>
      </c>
      <c r="AK9" s="63">
        <v>8.6999999999999993</v>
      </c>
      <c r="AL9" s="63">
        <v>7.7</v>
      </c>
      <c r="AM9" s="63">
        <v>9.5</v>
      </c>
      <c r="AN9" s="63">
        <v>8.5</v>
      </c>
      <c r="AO9" s="63">
        <v>7.5</v>
      </c>
      <c r="AP9" s="63">
        <v>5.5</v>
      </c>
      <c r="AQ9" s="63">
        <v>9</v>
      </c>
      <c r="AR9" s="63">
        <v>6.5</v>
      </c>
      <c r="AS9" s="63">
        <v>8</v>
      </c>
      <c r="AT9" s="63">
        <v>8</v>
      </c>
      <c r="AU9" s="63">
        <v>8.6999999999999993</v>
      </c>
      <c r="AV9" s="63">
        <v>9</v>
      </c>
      <c r="AW9" s="63">
        <v>8.6999999999999993</v>
      </c>
      <c r="AX9" s="63"/>
      <c r="AY9" s="151">
        <f t="shared" si="3"/>
        <v>7.2</v>
      </c>
      <c r="AZ9" s="85" t="s">
        <v>1464</v>
      </c>
      <c r="BB9" s="139">
        <v>3</v>
      </c>
      <c r="BC9" s="130" t="str">
        <f t="shared" si="4"/>
        <v>15D4031003</v>
      </c>
      <c r="BD9" s="167" t="str">
        <f t="shared" si="5"/>
        <v>Ngô Minh</v>
      </c>
      <c r="BE9" s="167" t="str">
        <f t="shared" si="6"/>
        <v>Ánh</v>
      </c>
      <c r="BF9" s="208" t="str">
        <f t="shared" si="7"/>
        <v>22/10/1997</v>
      </c>
      <c r="BG9" s="171">
        <f t="shared" si="8"/>
        <v>1</v>
      </c>
      <c r="BH9" s="171">
        <f t="shared" si="9"/>
        <v>1</v>
      </c>
      <c r="BI9" s="171">
        <f t="shared" si="10"/>
        <v>1</v>
      </c>
      <c r="BJ9" s="171">
        <f t="shared" si="11"/>
        <v>1</v>
      </c>
      <c r="BK9" s="171">
        <f t="shared" si="12"/>
        <v>1</v>
      </c>
      <c r="BL9" s="171">
        <f t="shared" si="13"/>
        <v>3</v>
      </c>
      <c r="BM9" s="171">
        <f t="shared" si="14"/>
        <v>3</v>
      </c>
      <c r="BN9" s="171">
        <f t="shared" si="15"/>
        <v>4</v>
      </c>
      <c r="BO9" s="171">
        <f t="shared" si="16"/>
        <v>2</v>
      </c>
      <c r="BP9" s="171">
        <f t="shared" si="17"/>
        <v>3</v>
      </c>
      <c r="BQ9" s="171">
        <f t="shared" si="18"/>
        <v>2</v>
      </c>
      <c r="BR9" s="171">
        <f t="shared" si="19"/>
        <v>3</v>
      </c>
      <c r="BS9" s="171">
        <f t="shared" si="20"/>
        <v>1</v>
      </c>
      <c r="BT9" s="171">
        <f t="shared" si="21"/>
        <v>3</v>
      </c>
      <c r="BU9" s="171">
        <f t="shared" si="22"/>
        <v>3</v>
      </c>
      <c r="BV9" s="171">
        <f t="shared" si="23"/>
        <v>3</v>
      </c>
      <c r="BW9" s="171">
        <f t="shared" si="24"/>
        <v>3</v>
      </c>
      <c r="BX9" s="171">
        <f t="shared" si="25"/>
        <v>2</v>
      </c>
      <c r="BY9" s="171">
        <f t="shared" si="26"/>
        <v>3</v>
      </c>
      <c r="BZ9" s="171">
        <f t="shared" si="27"/>
        <v>2</v>
      </c>
      <c r="CA9" s="171">
        <f t="shared" si="28"/>
        <v>2</v>
      </c>
      <c r="CB9" s="171">
        <f t="shared" si="29"/>
        <v>4</v>
      </c>
      <c r="CC9" s="171">
        <f t="shared" si="30"/>
        <v>3</v>
      </c>
      <c r="CD9" s="171">
        <f t="shared" si="31"/>
        <v>3</v>
      </c>
      <c r="CE9" s="171">
        <f t="shared" si="32"/>
        <v>3</v>
      </c>
      <c r="CF9" s="171">
        <f t="shared" si="33"/>
        <v>2</v>
      </c>
      <c r="CG9" s="171">
        <f t="shared" si="34"/>
        <v>4</v>
      </c>
      <c r="CH9" s="171">
        <f t="shared" si="35"/>
        <v>3</v>
      </c>
      <c r="CI9" s="171">
        <f t="shared" si="36"/>
        <v>2</v>
      </c>
      <c r="CJ9" s="171">
        <f t="shared" si="37"/>
        <v>3</v>
      </c>
      <c r="CK9" s="171">
        <f t="shared" si="38"/>
        <v>2</v>
      </c>
      <c r="CL9" s="171">
        <f t="shared" si="39"/>
        <v>4</v>
      </c>
      <c r="CM9" s="171">
        <f t="shared" si="40"/>
        <v>3</v>
      </c>
      <c r="CN9" s="171">
        <f t="shared" si="41"/>
        <v>4</v>
      </c>
      <c r="CO9" s="171">
        <f t="shared" si="42"/>
        <v>4</v>
      </c>
      <c r="CP9" s="171">
        <f t="shared" si="43"/>
        <v>3</v>
      </c>
      <c r="CQ9" s="171">
        <f t="shared" si="44"/>
        <v>2</v>
      </c>
      <c r="CR9" s="171">
        <f t="shared" si="45"/>
        <v>4</v>
      </c>
      <c r="CS9" s="171">
        <f t="shared" si="46"/>
        <v>2</v>
      </c>
      <c r="CT9" s="171">
        <f t="shared" si="47"/>
        <v>3</v>
      </c>
      <c r="CU9" s="171">
        <f t="shared" si="48"/>
        <v>3</v>
      </c>
      <c r="CV9" s="171">
        <f t="shared" si="49"/>
        <v>4</v>
      </c>
      <c r="CW9" s="171">
        <f t="shared" si="50"/>
        <v>4</v>
      </c>
      <c r="CX9" s="171">
        <f t="shared" si="51"/>
        <v>4</v>
      </c>
      <c r="CY9" s="171">
        <f t="shared" si="52"/>
        <v>0</v>
      </c>
      <c r="CZ9" s="174">
        <f t="shared" si="53"/>
        <v>2.74</v>
      </c>
      <c r="DA9" s="173" t="str">
        <f t="shared" si="54"/>
        <v>Khá</v>
      </c>
    </row>
    <row r="10" spans="1:110" s="142" customFormat="1" ht="15" x14ac:dyDescent="0.25">
      <c r="A10" s="139">
        <v>5</v>
      </c>
      <c r="B10" s="140" t="s">
        <v>262</v>
      </c>
      <c r="C10" s="216" t="s">
        <v>263</v>
      </c>
      <c r="D10" s="214" t="s">
        <v>260</v>
      </c>
      <c r="E10" s="141" t="s">
        <v>264</v>
      </c>
      <c r="F10" s="86">
        <v>7</v>
      </c>
      <c r="G10" s="86">
        <v>4.9000000000000004</v>
      </c>
      <c r="H10" s="86">
        <v>5.6</v>
      </c>
      <c r="I10" s="86">
        <v>4</v>
      </c>
      <c r="J10" s="86">
        <v>6.1</v>
      </c>
      <c r="K10" s="86">
        <v>6.2</v>
      </c>
      <c r="L10" s="86">
        <v>5</v>
      </c>
      <c r="M10" s="86">
        <v>5</v>
      </c>
      <c r="N10" s="86">
        <v>5.8</v>
      </c>
      <c r="O10" s="86">
        <v>7.9</v>
      </c>
      <c r="P10" s="86">
        <v>5.6</v>
      </c>
      <c r="Q10" s="86">
        <v>9.1</v>
      </c>
      <c r="R10" s="87">
        <v>7.3</v>
      </c>
      <c r="S10" s="86">
        <v>7.4</v>
      </c>
      <c r="T10" s="86">
        <v>6.2</v>
      </c>
      <c r="U10" s="86">
        <v>9.1</v>
      </c>
      <c r="V10" s="31">
        <v>8.1999999999999993</v>
      </c>
      <c r="W10" s="31">
        <v>6.3</v>
      </c>
      <c r="X10" s="31">
        <v>8</v>
      </c>
      <c r="Y10" s="31">
        <v>6.9</v>
      </c>
      <c r="Z10" s="114">
        <v>7.9</v>
      </c>
      <c r="AA10" s="31">
        <v>8.5</v>
      </c>
      <c r="AB10" s="31">
        <v>6.4</v>
      </c>
      <c r="AC10" s="31">
        <v>8.6</v>
      </c>
      <c r="AD10" s="31">
        <v>8.6999999999999993</v>
      </c>
      <c r="AE10" s="31">
        <v>6.5</v>
      </c>
      <c r="AF10" s="31">
        <v>9.1</v>
      </c>
      <c r="AG10" s="31">
        <v>8</v>
      </c>
      <c r="AH10" s="63">
        <v>6.6</v>
      </c>
      <c r="AI10" s="63">
        <v>8.1999999999999993</v>
      </c>
      <c r="AJ10" s="63">
        <v>7.4</v>
      </c>
      <c r="AK10" s="63">
        <v>7.8</v>
      </c>
      <c r="AL10" s="63">
        <v>8.4</v>
      </c>
      <c r="AM10" s="63">
        <v>9.1</v>
      </c>
      <c r="AN10" s="63">
        <v>8.6</v>
      </c>
      <c r="AO10" s="63">
        <v>7.7</v>
      </c>
      <c r="AP10" s="63">
        <v>6.8</v>
      </c>
      <c r="AQ10" s="63">
        <v>8.5</v>
      </c>
      <c r="AR10" s="63">
        <v>7.2</v>
      </c>
      <c r="AS10" s="63">
        <v>7.6</v>
      </c>
      <c r="AT10" s="63">
        <v>8.6999999999999993</v>
      </c>
      <c r="AU10" s="63">
        <v>8.6</v>
      </c>
      <c r="AV10" s="63">
        <v>8.3000000000000007</v>
      </c>
      <c r="AW10" s="63">
        <v>8.6</v>
      </c>
      <c r="AX10" s="63"/>
      <c r="AY10" s="151">
        <f t="shared" si="3"/>
        <v>7.4</v>
      </c>
      <c r="AZ10" s="85" t="s">
        <v>1464</v>
      </c>
      <c r="BB10" s="139">
        <v>5</v>
      </c>
      <c r="BC10" s="130" t="str">
        <f t="shared" si="4"/>
        <v>15D4031005</v>
      </c>
      <c r="BD10" s="167" t="str">
        <f t="shared" si="5"/>
        <v>Lê Mai Kim</v>
      </c>
      <c r="BE10" s="167" t="str">
        <f t="shared" si="6"/>
        <v>Chi</v>
      </c>
      <c r="BF10" s="208" t="str">
        <f t="shared" si="7"/>
        <v>25/03/1997</v>
      </c>
      <c r="BG10" s="171">
        <f t="shared" si="8"/>
        <v>3</v>
      </c>
      <c r="BH10" s="171">
        <f t="shared" si="9"/>
        <v>1</v>
      </c>
      <c r="BI10" s="171">
        <f t="shared" si="10"/>
        <v>2</v>
      </c>
      <c r="BJ10" s="171">
        <f t="shared" si="11"/>
        <v>1</v>
      </c>
      <c r="BK10" s="171">
        <f t="shared" si="12"/>
        <v>2</v>
      </c>
      <c r="BL10" s="171">
        <f t="shared" si="13"/>
        <v>2</v>
      </c>
      <c r="BM10" s="171">
        <f t="shared" si="14"/>
        <v>1</v>
      </c>
      <c r="BN10" s="171">
        <f t="shared" si="15"/>
        <v>1</v>
      </c>
      <c r="BO10" s="171">
        <f t="shared" si="16"/>
        <v>2</v>
      </c>
      <c r="BP10" s="171">
        <f t="shared" si="17"/>
        <v>3</v>
      </c>
      <c r="BQ10" s="171">
        <f t="shared" si="18"/>
        <v>2</v>
      </c>
      <c r="BR10" s="171">
        <f t="shared" si="19"/>
        <v>4</v>
      </c>
      <c r="BS10" s="171">
        <f t="shared" si="20"/>
        <v>3</v>
      </c>
      <c r="BT10" s="171">
        <f t="shared" si="21"/>
        <v>3</v>
      </c>
      <c r="BU10" s="171">
        <f t="shared" si="22"/>
        <v>2</v>
      </c>
      <c r="BV10" s="171">
        <f t="shared" si="23"/>
        <v>4</v>
      </c>
      <c r="BW10" s="171">
        <f t="shared" si="24"/>
        <v>3</v>
      </c>
      <c r="BX10" s="171">
        <f t="shared" si="25"/>
        <v>2</v>
      </c>
      <c r="BY10" s="171">
        <f t="shared" si="26"/>
        <v>3</v>
      </c>
      <c r="BZ10" s="171">
        <f t="shared" si="27"/>
        <v>2</v>
      </c>
      <c r="CA10" s="171">
        <f t="shared" si="28"/>
        <v>3</v>
      </c>
      <c r="CB10" s="171">
        <f t="shared" si="29"/>
        <v>4</v>
      </c>
      <c r="CC10" s="171">
        <f t="shared" si="30"/>
        <v>2</v>
      </c>
      <c r="CD10" s="171">
        <f t="shared" si="31"/>
        <v>4</v>
      </c>
      <c r="CE10" s="171">
        <f t="shared" si="32"/>
        <v>4</v>
      </c>
      <c r="CF10" s="171">
        <f t="shared" si="33"/>
        <v>2</v>
      </c>
      <c r="CG10" s="171">
        <f t="shared" si="34"/>
        <v>4</v>
      </c>
      <c r="CH10" s="171">
        <f t="shared" si="35"/>
        <v>3</v>
      </c>
      <c r="CI10" s="171">
        <f t="shared" si="36"/>
        <v>2</v>
      </c>
      <c r="CJ10" s="171">
        <f t="shared" si="37"/>
        <v>3</v>
      </c>
      <c r="CK10" s="171">
        <f t="shared" si="38"/>
        <v>3</v>
      </c>
      <c r="CL10" s="171">
        <f t="shared" si="39"/>
        <v>3</v>
      </c>
      <c r="CM10" s="171">
        <f t="shared" si="40"/>
        <v>3</v>
      </c>
      <c r="CN10" s="171">
        <f t="shared" si="41"/>
        <v>4</v>
      </c>
      <c r="CO10" s="171">
        <f t="shared" si="42"/>
        <v>4</v>
      </c>
      <c r="CP10" s="171">
        <f t="shared" si="43"/>
        <v>3</v>
      </c>
      <c r="CQ10" s="171">
        <f t="shared" si="44"/>
        <v>2</v>
      </c>
      <c r="CR10" s="171">
        <f t="shared" si="45"/>
        <v>4</v>
      </c>
      <c r="CS10" s="171">
        <f t="shared" si="46"/>
        <v>3</v>
      </c>
      <c r="CT10" s="171">
        <f t="shared" si="47"/>
        <v>3</v>
      </c>
      <c r="CU10" s="171">
        <f t="shared" si="48"/>
        <v>4</v>
      </c>
      <c r="CV10" s="171">
        <f t="shared" si="49"/>
        <v>4</v>
      </c>
      <c r="CW10" s="171">
        <f t="shared" si="50"/>
        <v>3</v>
      </c>
      <c r="CX10" s="171">
        <f t="shared" si="51"/>
        <v>4</v>
      </c>
      <c r="CY10" s="171">
        <f t="shared" si="52"/>
        <v>0</v>
      </c>
      <c r="CZ10" s="174">
        <f t="shared" si="53"/>
        <v>2.83</v>
      </c>
      <c r="DA10" s="173" t="str">
        <f t="shared" si="54"/>
        <v>Khá</v>
      </c>
    </row>
    <row r="11" spans="1:110" s="142" customFormat="1" ht="15" x14ac:dyDescent="0.25">
      <c r="A11" s="139">
        <v>6</v>
      </c>
      <c r="B11" s="140" t="s">
        <v>265</v>
      </c>
      <c r="C11" s="216" t="s">
        <v>266</v>
      </c>
      <c r="D11" s="214" t="s">
        <v>267</v>
      </c>
      <c r="E11" s="141" t="s">
        <v>268</v>
      </c>
      <c r="F11" s="86">
        <v>6</v>
      </c>
      <c r="G11" s="87">
        <v>7.1</v>
      </c>
      <c r="H11" s="86">
        <v>5.5</v>
      </c>
      <c r="I11" s="87">
        <v>6.3</v>
      </c>
      <c r="J11" s="86">
        <v>5.8</v>
      </c>
      <c r="K11" s="86">
        <v>6.6</v>
      </c>
      <c r="L11" s="86">
        <v>5</v>
      </c>
      <c r="M11" s="86">
        <v>4.2</v>
      </c>
      <c r="N11" s="86">
        <v>4.2</v>
      </c>
      <c r="O11" s="86">
        <v>4.3</v>
      </c>
      <c r="P11" s="87">
        <v>4.8</v>
      </c>
      <c r="Q11" s="86">
        <v>6</v>
      </c>
      <c r="R11" s="86">
        <v>4.3</v>
      </c>
      <c r="S11" s="86">
        <v>4.7</v>
      </c>
      <c r="T11" s="86">
        <v>8.1</v>
      </c>
      <c r="U11" s="86">
        <v>6.9</v>
      </c>
      <c r="V11" s="31">
        <v>7.2</v>
      </c>
      <c r="W11" s="31">
        <v>5.0999999999999996</v>
      </c>
      <c r="X11" s="31">
        <v>7.1</v>
      </c>
      <c r="Y11" s="31">
        <v>5.0999999999999996</v>
      </c>
      <c r="Z11" s="31">
        <v>4.5999999999999996</v>
      </c>
      <c r="AA11" s="31">
        <v>4.8</v>
      </c>
      <c r="AB11" s="31">
        <v>8.5</v>
      </c>
      <c r="AC11" s="31">
        <v>6.3</v>
      </c>
      <c r="AD11" s="31">
        <v>7.7</v>
      </c>
      <c r="AE11" s="37">
        <v>8</v>
      </c>
      <c r="AF11" s="31">
        <v>9.1999999999999993</v>
      </c>
      <c r="AG11" s="31">
        <v>4.8</v>
      </c>
      <c r="AH11" s="63">
        <v>5.8</v>
      </c>
      <c r="AI11" s="37">
        <v>6.4</v>
      </c>
      <c r="AJ11" s="63">
        <v>6.5</v>
      </c>
      <c r="AK11" s="63">
        <v>8.1999999999999993</v>
      </c>
      <c r="AL11" s="63">
        <v>8.1999999999999993</v>
      </c>
      <c r="AM11" s="63">
        <v>9.5</v>
      </c>
      <c r="AN11" s="63">
        <v>8.6999999999999993</v>
      </c>
      <c r="AO11" s="63">
        <v>7.3</v>
      </c>
      <c r="AP11" s="63">
        <v>4.8</v>
      </c>
      <c r="AQ11" s="63">
        <v>9.5</v>
      </c>
      <c r="AR11" s="63">
        <v>6.2</v>
      </c>
      <c r="AS11" s="63">
        <v>6</v>
      </c>
      <c r="AT11" s="63">
        <v>8.3000000000000007</v>
      </c>
      <c r="AU11" s="63">
        <v>9.4</v>
      </c>
      <c r="AV11" s="63">
        <v>8.3000000000000007</v>
      </c>
      <c r="AW11" s="63">
        <v>8.3000000000000007</v>
      </c>
      <c r="AX11" s="63"/>
      <c r="AY11" s="151">
        <f t="shared" si="3"/>
        <v>6.5</v>
      </c>
      <c r="AZ11" s="85" t="s">
        <v>1464</v>
      </c>
      <c r="BB11" s="139">
        <v>6</v>
      </c>
      <c r="BC11" s="130" t="str">
        <f t="shared" si="4"/>
        <v>15D4031006</v>
      </c>
      <c r="BD11" s="167" t="str">
        <f t="shared" si="5"/>
        <v>Lê Hoàng Phước</v>
      </c>
      <c r="BE11" s="167" t="str">
        <f t="shared" si="6"/>
        <v>Cường</v>
      </c>
      <c r="BF11" s="208" t="str">
        <f t="shared" si="7"/>
        <v>01/07/1997</v>
      </c>
      <c r="BG11" s="171">
        <f t="shared" si="8"/>
        <v>2</v>
      </c>
      <c r="BH11" s="171">
        <f t="shared" si="9"/>
        <v>3</v>
      </c>
      <c r="BI11" s="171">
        <f t="shared" si="10"/>
        <v>2</v>
      </c>
      <c r="BJ11" s="171">
        <f t="shared" si="11"/>
        <v>2</v>
      </c>
      <c r="BK11" s="171">
        <f t="shared" si="12"/>
        <v>2</v>
      </c>
      <c r="BL11" s="171">
        <f t="shared" si="13"/>
        <v>2</v>
      </c>
      <c r="BM11" s="171">
        <f t="shared" si="14"/>
        <v>1</v>
      </c>
      <c r="BN11" s="171">
        <f t="shared" si="15"/>
        <v>1</v>
      </c>
      <c r="BO11" s="171">
        <f t="shared" si="16"/>
        <v>1</v>
      </c>
      <c r="BP11" s="171">
        <f t="shared" si="17"/>
        <v>1</v>
      </c>
      <c r="BQ11" s="171">
        <f t="shared" si="18"/>
        <v>1</v>
      </c>
      <c r="BR11" s="171">
        <f t="shared" si="19"/>
        <v>2</v>
      </c>
      <c r="BS11" s="171">
        <f t="shared" si="20"/>
        <v>1</v>
      </c>
      <c r="BT11" s="171">
        <f t="shared" si="21"/>
        <v>1</v>
      </c>
      <c r="BU11" s="171">
        <f t="shared" si="22"/>
        <v>3</v>
      </c>
      <c r="BV11" s="171">
        <f t="shared" si="23"/>
        <v>2</v>
      </c>
      <c r="BW11" s="171">
        <f t="shared" si="24"/>
        <v>3</v>
      </c>
      <c r="BX11" s="171">
        <f t="shared" si="25"/>
        <v>1</v>
      </c>
      <c r="BY11" s="171">
        <f t="shared" si="26"/>
        <v>3</v>
      </c>
      <c r="BZ11" s="171">
        <f t="shared" si="27"/>
        <v>1</v>
      </c>
      <c r="CA11" s="171">
        <f t="shared" si="28"/>
        <v>1</v>
      </c>
      <c r="CB11" s="171">
        <f t="shared" si="29"/>
        <v>1</v>
      </c>
      <c r="CC11" s="171">
        <f t="shared" si="30"/>
        <v>4</v>
      </c>
      <c r="CD11" s="171">
        <f t="shared" si="31"/>
        <v>2</v>
      </c>
      <c r="CE11" s="171">
        <f t="shared" si="32"/>
        <v>3</v>
      </c>
      <c r="CF11" s="171">
        <f t="shared" si="33"/>
        <v>3</v>
      </c>
      <c r="CG11" s="171">
        <f t="shared" si="34"/>
        <v>4</v>
      </c>
      <c r="CH11" s="171">
        <f t="shared" si="35"/>
        <v>1</v>
      </c>
      <c r="CI11" s="171">
        <f t="shared" si="36"/>
        <v>2</v>
      </c>
      <c r="CJ11" s="171">
        <f t="shared" si="37"/>
        <v>2</v>
      </c>
      <c r="CK11" s="171">
        <f t="shared" si="38"/>
        <v>2</v>
      </c>
      <c r="CL11" s="171">
        <f t="shared" si="39"/>
        <v>3</v>
      </c>
      <c r="CM11" s="171">
        <f t="shared" si="40"/>
        <v>3</v>
      </c>
      <c r="CN11" s="171">
        <f t="shared" si="41"/>
        <v>4</v>
      </c>
      <c r="CO11" s="171">
        <f t="shared" si="42"/>
        <v>4</v>
      </c>
      <c r="CP11" s="171">
        <f t="shared" si="43"/>
        <v>3</v>
      </c>
      <c r="CQ11" s="171">
        <f t="shared" si="44"/>
        <v>1</v>
      </c>
      <c r="CR11" s="171">
        <f t="shared" si="45"/>
        <v>4</v>
      </c>
      <c r="CS11" s="171">
        <f t="shared" si="46"/>
        <v>2</v>
      </c>
      <c r="CT11" s="171">
        <f t="shared" si="47"/>
        <v>2</v>
      </c>
      <c r="CU11" s="171">
        <f t="shared" si="48"/>
        <v>3</v>
      </c>
      <c r="CV11" s="171">
        <f t="shared" si="49"/>
        <v>4</v>
      </c>
      <c r="CW11" s="171">
        <f t="shared" si="50"/>
        <v>3</v>
      </c>
      <c r="CX11" s="171">
        <f t="shared" si="51"/>
        <v>3</v>
      </c>
      <c r="CY11" s="171">
        <f t="shared" si="52"/>
        <v>0</v>
      </c>
      <c r="CZ11" s="174">
        <f t="shared" si="53"/>
        <v>2.2000000000000002</v>
      </c>
      <c r="DA11" s="173" t="str">
        <f t="shared" si="54"/>
        <v>Trung bình</v>
      </c>
    </row>
    <row r="12" spans="1:110" s="142" customFormat="1" ht="15" x14ac:dyDescent="0.25">
      <c r="A12" s="139">
        <v>7</v>
      </c>
      <c r="B12" s="140" t="s">
        <v>269</v>
      </c>
      <c r="C12" s="216" t="s">
        <v>270</v>
      </c>
      <c r="D12" s="214" t="s">
        <v>7</v>
      </c>
      <c r="E12" s="141" t="s">
        <v>94</v>
      </c>
      <c r="F12" s="86">
        <v>5.9</v>
      </c>
      <c r="G12" s="86">
        <v>4</v>
      </c>
      <c r="H12" s="87">
        <v>6.7</v>
      </c>
      <c r="I12" s="86">
        <v>4.3</v>
      </c>
      <c r="J12" s="86">
        <v>4.4000000000000004</v>
      </c>
      <c r="K12" s="86">
        <v>5</v>
      </c>
      <c r="L12" s="86">
        <v>4.4000000000000004</v>
      </c>
      <c r="M12" s="86">
        <v>4.4000000000000004</v>
      </c>
      <c r="N12" s="86">
        <v>7.4</v>
      </c>
      <c r="O12" s="86">
        <v>6.1</v>
      </c>
      <c r="P12" s="87">
        <v>6.7</v>
      </c>
      <c r="Q12" s="86">
        <v>6</v>
      </c>
      <c r="R12" s="86">
        <v>4.5999999999999996</v>
      </c>
      <c r="S12" s="86">
        <v>7.4</v>
      </c>
      <c r="T12" s="86">
        <v>8.4</v>
      </c>
      <c r="U12" s="86">
        <v>6.7</v>
      </c>
      <c r="V12" s="31">
        <v>8.1</v>
      </c>
      <c r="W12" s="31">
        <v>4.4000000000000004</v>
      </c>
      <c r="X12" s="31">
        <v>5.9</v>
      </c>
      <c r="Y12" s="31">
        <v>6</v>
      </c>
      <c r="Z12" s="31">
        <v>6.4</v>
      </c>
      <c r="AA12" s="31">
        <v>6.7</v>
      </c>
      <c r="AB12" s="31">
        <v>6.9</v>
      </c>
      <c r="AC12" s="31">
        <v>7</v>
      </c>
      <c r="AD12" s="31">
        <v>8.1999999999999993</v>
      </c>
      <c r="AE12" s="31">
        <v>5.6</v>
      </c>
      <c r="AF12" s="31">
        <v>8.8000000000000007</v>
      </c>
      <c r="AG12" s="31">
        <v>6.9</v>
      </c>
      <c r="AH12" s="63">
        <v>6.3</v>
      </c>
      <c r="AI12" s="63">
        <v>5.8</v>
      </c>
      <c r="AJ12" s="63">
        <v>7.4</v>
      </c>
      <c r="AK12" s="63">
        <v>7.8</v>
      </c>
      <c r="AL12" s="63">
        <v>8.9</v>
      </c>
      <c r="AM12" s="63">
        <v>9.1999999999999993</v>
      </c>
      <c r="AN12" s="63">
        <v>8.6999999999999993</v>
      </c>
      <c r="AO12" s="63">
        <v>7.5</v>
      </c>
      <c r="AP12" s="63">
        <v>5.6</v>
      </c>
      <c r="AQ12" s="63">
        <v>9.5</v>
      </c>
      <c r="AR12" s="63">
        <v>7.2</v>
      </c>
      <c r="AS12" s="63">
        <v>7.6</v>
      </c>
      <c r="AT12" s="63">
        <v>7.7</v>
      </c>
      <c r="AU12" s="63">
        <v>9.1999999999999993</v>
      </c>
      <c r="AV12" s="63">
        <v>8.3000000000000007</v>
      </c>
      <c r="AW12" s="63">
        <v>8.5</v>
      </c>
      <c r="AX12" s="63"/>
      <c r="AY12" s="151">
        <f t="shared" si="3"/>
        <v>6.7</v>
      </c>
      <c r="AZ12" s="85" t="s">
        <v>1464</v>
      </c>
      <c r="BB12" s="139">
        <v>7</v>
      </c>
      <c r="BC12" s="130" t="str">
        <f t="shared" si="4"/>
        <v>15D4031007</v>
      </c>
      <c r="BD12" s="167" t="str">
        <f t="shared" si="5"/>
        <v>Nguyễn Thị Thuỳ</v>
      </c>
      <c r="BE12" s="167" t="str">
        <f t="shared" si="6"/>
        <v>Dung</v>
      </c>
      <c r="BF12" s="208" t="str">
        <f t="shared" si="7"/>
        <v>20/04/1997</v>
      </c>
      <c r="BG12" s="171">
        <f t="shared" si="8"/>
        <v>2</v>
      </c>
      <c r="BH12" s="171">
        <f t="shared" si="9"/>
        <v>1</v>
      </c>
      <c r="BI12" s="171">
        <f t="shared" si="10"/>
        <v>2</v>
      </c>
      <c r="BJ12" s="171">
        <f t="shared" si="11"/>
        <v>1</v>
      </c>
      <c r="BK12" s="171">
        <f t="shared" si="12"/>
        <v>1</v>
      </c>
      <c r="BL12" s="171">
        <f t="shared" si="13"/>
        <v>1</v>
      </c>
      <c r="BM12" s="171">
        <f t="shared" si="14"/>
        <v>1</v>
      </c>
      <c r="BN12" s="171">
        <f t="shared" si="15"/>
        <v>1</v>
      </c>
      <c r="BO12" s="171">
        <f t="shared" si="16"/>
        <v>3</v>
      </c>
      <c r="BP12" s="171">
        <f t="shared" si="17"/>
        <v>2</v>
      </c>
      <c r="BQ12" s="171">
        <f t="shared" si="18"/>
        <v>2</v>
      </c>
      <c r="BR12" s="171">
        <f t="shared" si="19"/>
        <v>2</v>
      </c>
      <c r="BS12" s="171">
        <f t="shared" si="20"/>
        <v>1</v>
      </c>
      <c r="BT12" s="171">
        <f t="shared" si="21"/>
        <v>3</v>
      </c>
      <c r="BU12" s="171">
        <f t="shared" si="22"/>
        <v>3</v>
      </c>
      <c r="BV12" s="171">
        <f t="shared" si="23"/>
        <v>2</v>
      </c>
      <c r="BW12" s="171">
        <f t="shared" si="24"/>
        <v>3</v>
      </c>
      <c r="BX12" s="171">
        <f t="shared" si="25"/>
        <v>1</v>
      </c>
      <c r="BY12" s="171">
        <f t="shared" si="26"/>
        <v>2</v>
      </c>
      <c r="BZ12" s="171">
        <f t="shared" si="27"/>
        <v>2</v>
      </c>
      <c r="CA12" s="171">
        <f t="shared" si="28"/>
        <v>2</v>
      </c>
      <c r="CB12" s="171">
        <f t="shared" si="29"/>
        <v>2</v>
      </c>
      <c r="CC12" s="171">
        <f t="shared" si="30"/>
        <v>2</v>
      </c>
      <c r="CD12" s="171">
        <f t="shared" si="31"/>
        <v>3</v>
      </c>
      <c r="CE12" s="171">
        <f t="shared" si="32"/>
        <v>3</v>
      </c>
      <c r="CF12" s="171">
        <f t="shared" si="33"/>
        <v>2</v>
      </c>
      <c r="CG12" s="171">
        <f t="shared" si="34"/>
        <v>4</v>
      </c>
      <c r="CH12" s="171">
        <f t="shared" si="35"/>
        <v>2</v>
      </c>
      <c r="CI12" s="171">
        <f t="shared" si="36"/>
        <v>2</v>
      </c>
      <c r="CJ12" s="171">
        <f t="shared" si="37"/>
        <v>2</v>
      </c>
      <c r="CK12" s="171">
        <f t="shared" si="38"/>
        <v>3</v>
      </c>
      <c r="CL12" s="171">
        <f t="shared" si="39"/>
        <v>3</v>
      </c>
      <c r="CM12" s="171">
        <f t="shared" si="40"/>
        <v>4</v>
      </c>
      <c r="CN12" s="171">
        <f t="shared" si="41"/>
        <v>4</v>
      </c>
      <c r="CO12" s="171">
        <f t="shared" si="42"/>
        <v>4</v>
      </c>
      <c r="CP12" s="171">
        <f t="shared" si="43"/>
        <v>3</v>
      </c>
      <c r="CQ12" s="171">
        <f t="shared" si="44"/>
        <v>2</v>
      </c>
      <c r="CR12" s="171">
        <f t="shared" si="45"/>
        <v>4</v>
      </c>
      <c r="CS12" s="171">
        <f t="shared" si="46"/>
        <v>3</v>
      </c>
      <c r="CT12" s="171">
        <f t="shared" si="47"/>
        <v>3</v>
      </c>
      <c r="CU12" s="171">
        <f t="shared" si="48"/>
        <v>3</v>
      </c>
      <c r="CV12" s="171">
        <f t="shared" si="49"/>
        <v>4</v>
      </c>
      <c r="CW12" s="171">
        <f t="shared" si="50"/>
        <v>3</v>
      </c>
      <c r="CX12" s="171">
        <f t="shared" si="51"/>
        <v>4</v>
      </c>
      <c r="CY12" s="171">
        <f t="shared" si="52"/>
        <v>0</v>
      </c>
      <c r="CZ12" s="174">
        <f t="shared" si="53"/>
        <v>2.4</v>
      </c>
      <c r="DA12" s="173" t="str">
        <f t="shared" si="54"/>
        <v>Trung bình</v>
      </c>
    </row>
    <row r="13" spans="1:110" s="142" customFormat="1" ht="15" x14ac:dyDescent="0.25">
      <c r="A13" s="139">
        <v>8</v>
      </c>
      <c r="B13" s="140" t="s">
        <v>271</v>
      </c>
      <c r="C13" s="216" t="s">
        <v>272</v>
      </c>
      <c r="D13" s="214" t="s">
        <v>273</v>
      </c>
      <c r="E13" s="141" t="s">
        <v>274</v>
      </c>
      <c r="F13" s="86">
        <v>8.6999999999999993</v>
      </c>
      <c r="G13" s="86">
        <v>7.9</v>
      </c>
      <c r="H13" s="86">
        <v>5.3</v>
      </c>
      <c r="I13" s="86">
        <v>9.6999999999999993</v>
      </c>
      <c r="J13" s="86">
        <v>7.1</v>
      </c>
      <c r="K13" s="86">
        <v>7.8</v>
      </c>
      <c r="L13" s="86">
        <v>9</v>
      </c>
      <c r="M13" s="86">
        <v>5</v>
      </c>
      <c r="N13" s="86">
        <v>7.2</v>
      </c>
      <c r="O13" s="86">
        <v>9.4</v>
      </c>
      <c r="P13" s="86">
        <v>6.9</v>
      </c>
      <c r="Q13" s="86">
        <v>6.3</v>
      </c>
      <c r="R13" s="86">
        <v>6.3</v>
      </c>
      <c r="S13" s="86">
        <v>9</v>
      </c>
      <c r="T13" s="86">
        <v>8.4</v>
      </c>
      <c r="U13" s="86">
        <v>8</v>
      </c>
      <c r="V13" s="31">
        <v>8.6</v>
      </c>
      <c r="W13" s="31">
        <v>6</v>
      </c>
      <c r="X13" s="31">
        <v>8.4</v>
      </c>
      <c r="Y13" s="31">
        <v>7.6</v>
      </c>
      <c r="Z13" s="31">
        <v>8.6</v>
      </c>
      <c r="AA13" s="31">
        <v>9.1</v>
      </c>
      <c r="AB13" s="31">
        <v>7.2</v>
      </c>
      <c r="AC13" s="31">
        <v>7.8</v>
      </c>
      <c r="AD13" s="31">
        <v>8.4</v>
      </c>
      <c r="AE13" s="31">
        <v>8.3000000000000007</v>
      </c>
      <c r="AF13" s="31">
        <v>9.6</v>
      </c>
      <c r="AG13" s="31">
        <v>7.4</v>
      </c>
      <c r="AH13" s="63">
        <v>7</v>
      </c>
      <c r="AI13" s="63">
        <v>7.3</v>
      </c>
      <c r="AJ13" s="63">
        <v>8.1999999999999993</v>
      </c>
      <c r="AK13" s="63">
        <v>8.6999999999999993</v>
      </c>
      <c r="AL13" s="63">
        <v>8.4</v>
      </c>
      <c r="AM13" s="63">
        <v>9.3000000000000007</v>
      </c>
      <c r="AN13" s="63">
        <v>9.1</v>
      </c>
      <c r="AO13" s="63">
        <v>9</v>
      </c>
      <c r="AP13" s="63">
        <v>6.3</v>
      </c>
      <c r="AQ13" s="63">
        <v>10</v>
      </c>
      <c r="AR13" s="63">
        <v>7.6</v>
      </c>
      <c r="AS13" s="63">
        <v>9.1999999999999993</v>
      </c>
      <c r="AT13" s="63">
        <v>9.1999999999999993</v>
      </c>
      <c r="AU13" s="63">
        <v>8.8000000000000007</v>
      </c>
      <c r="AV13" s="63"/>
      <c r="AW13" s="63"/>
      <c r="AX13" s="63">
        <v>9.3000000000000007</v>
      </c>
      <c r="AY13" s="151">
        <f t="shared" si="3"/>
        <v>8.1</v>
      </c>
      <c r="AZ13" s="85" t="s">
        <v>1465</v>
      </c>
      <c r="BB13" s="139">
        <v>8</v>
      </c>
      <c r="BC13" s="130" t="str">
        <f t="shared" si="4"/>
        <v>15D4031008</v>
      </c>
      <c r="BD13" s="167" t="str">
        <f t="shared" si="5"/>
        <v>Ngô Vĩnh Thiện</v>
      </c>
      <c r="BE13" s="167" t="str">
        <f t="shared" si="6"/>
        <v>Hà</v>
      </c>
      <c r="BF13" s="208" t="str">
        <f t="shared" si="7"/>
        <v>11/05/1997</v>
      </c>
      <c r="BG13" s="171">
        <f t="shared" si="8"/>
        <v>4</v>
      </c>
      <c r="BH13" s="171">
        <f t="shared" si="9"/>
        <v>3</v>
      </c>
      <c r="BI13" s="171">
        <f t="shared" si="10"/>
        <v>1</v>
      </c>
      <c r="BJ13" s="171">
        <f t="shared" si="11"/>
        <v>4</v>
      </c>
      <c r="BK13" s="171">
        <f t="shared" si="12"/>
        <v>3</v>
      </c>
      <c r="BL13" s="171">
        <f t="shared" si="13"/>
        <v>3</v>
      </c>
      <c r="BM13" s="171">
        <f t="shared" si="14"/>
        <v>4</v>
      </c>
      <c r="BN13" s="171">
        <f t="shared" si="15"/>
        <v>1</v>
      </c>
      <c r="BO13" s="171">
        <f t="shared" si="16"/>
        <v>3</v>
      </c>
      <c r="BP13" s="171">
        <f t="shared" si="17"/>
        <v>4</v>
      </c>
      <c r="BQ13" s="171">
        <f t="shared" si="18"/>
        <v>2</v>
      </c>
      <c r="BR13" s="171">
        <f t="shared" si="19"/>
        <v>2</v>
      </c>
      <c r="BS13" s="171">
        <f t="shared" si="20"/>
        <v>2</v>
      </c>
      <c r="BT13" s="171">
        <f t="shared" si="21"/>
        <v>4</v>
      </c>
      <c r="BU13" s="171">
        <f t="shared" si="22"/>
        <v>3</v>
      </c>
      <c r="BV13" s="171">
        <f t="shared" si="23"/>
        <v>3</v>
      </c>
      <c r="BW13" s="171">
        <f t="shared" si="24"/>
        <v>4</v>
      </c>
      <c r="BX13" s="171">
        <f t="shared" si="25"/>
        <v>2</v>
      </c>
      <c r="BY13" s="171">
        <f t="shared" si="26"/>
        <v>3</v>
      </c>
      <c r="BZ13" s="171">
        <f t="shared" si="27"/>
        <v>3</v>
      </c>
      <c r="CA13" s="171">
        <f t="shared" si="28"/>
        <v>4</v>
      </c>
      <c r="CB13" s="171">
        <f t="shared" si="29"/>
        <v>4</v>
      </c>
      <c r="CC13" s="171">
        <f t="shared" si="30"/>
        <v>3</v>
      </c>
      <c r="CD13" s="171">
        <f t="shared" si="31"/>
        <v>3</v>
      </c>
      <c r="CE13" s="171">
        <f t="shared" si="32"/>
        <v>3</v>
      </c>
      <c r="CF13" s="171">
        <f t="shared" si="33"/>
        <v>3</v>
      </c>
      <c r="CG13" s="171">
        <f t="shared" si="34"/>
        <v>4</v>
      </c>
      <c r="CH13" s="171">
        <f t="shared" si="35"/>
        <v>3</v>
      </c>
      <c r="CI13" s="171">
        <f t="shared" si="36"/>
        <v>3</v>
      </c>
      <c r="CJ13" s="171">
        <f t="shared" si="37"/>
        <v>3</v>
      </c>
      <c r="CK13" s="171">
        <f t="shared" si="38"/>
        <v>3</v>
      </c>
      <c r="CL13" s="171">
        <f t="shared" si="39"/>
        <v>4</v>
      </c>
      <c r="CM13" s="171">
        <f t="shared" si="40"/>
        <v>3</v>
      </c>
      <c r="CN13" s="171">
        <f t="shared" si="41"/>
        <v>4</v>
      </c>
      <c r="CO13" s="171">
        <f t="shared" si="42"/>
        <v>4</v>
      </c>
      <c r="CP13" s="171">
        <f t="shared" si="43"/>
        <v>4</v>
      </c>
      <c r="CQ13" s="171">
        <f t="shared" si="44"/>
        <v>2</v>
      </c>
      <c r="CR13" s="171">
        <f t="shared" si="45"/>
        <v>4</v>
      </c>
      <c r="CS13" s="171">
        <f t="shared" si="46"/>
        <v>3</v>
      </c>
      <c r="CT13" s="171">
        <f t="shared" si="47"/>
        <v>4</v>
      </c>
      <c r="CU13" s="171">
        <f t="shared" si="48"/>
        <v>4</v>
      </c>
      <c r="CV13" s="171">
        <f t="shared" si="49"/>
        <v>4</v>
      </c>
      <c r="CW13" s="171">
        <f t="shared" si="50"/>
        <v>0</v>
      </c>
      <c r="CX13" s="171">
        <f t="shared" si="51"/>
        <v>0</v>
      </c>
      <c r="CY13" s="171">
        <f t="shared" si="52"/>
        <v>4</v>
      </c>
      <c r="CZ13" s="174">
        <f t="shared" si="53"/>
        <v>3.21</v>
      </c>
      <c r="DA13" s="173" t="str">
        <f t="shared" si="54"/>
        <v>Giỏi</v>
      </c>
    </row>
    <row r="14" spans="1:110" s="142" customFormat="1" ht="15" x14ac:dyDescent="0.25">
      <c r="A14" s="139">
        <v>9</v>
      </c>
      <c r="B14" s="140" t="s">
        <v>275</v>
      </c>
      <c r="C14" s="216" t="s">
        <v>276</v>
      </c>
      <c r="D14" s="214" t="s">
        <v>273</v>
      </c>
      <c r="E14" s="141" t="s">
        <v>277</v>
      </c>
      <c r="F14" s="86">
        <v>6.3</v>
      </c>
      <c r="G14" s="87">
        <v>7.3</v>
      </c>
      <c r="H14" s="87">
        <v>6.8</v>
      </c>
      <c r="I14" s="86">
        <v>4.5999999999999996</v>
      </c>
      <c r="J14" s="86">
        <v>5.3</v>
      </c>
      <c r="K14" s="86">
        <v>7.5</v>
      </c>
      <c r="L14" s="86">
        <v>5.2</v>
      </c>
      <c r="M14" s="86">
        <v>6.2</v>
      </c>
      <c r="N14" s="86">
        <v>4.2</v>
      </c>
      <c r="O14" s="86">
        <v>5.8</v>
      </c>
      <c r="P14" s="86">
        <v>5.3</v>
      </c>
      <c r="Q14" s="86">
        <v>5.2</v>
      </c>
      <c r="R14" s="87">
        <v>6.3</v>
      </c>
      <c r="S14" s="86">
        <v>7</v>
      </c>
      <c r="T14" s="86">
        <v>7.8</v>
      </c>
      <c r="U14" s="86">
        <v>8.4</v>
      </c>
      <c r="V14" s="31">
        <v>7.9</v>
      </c>
      <c r="W14" s="31">
        <v>4.8</v>
      </c>
      <c r="X14" s="31">
        <v>6.7</v>
      </c>
      <c r="Y14" s="31">
        <v>5.8</v>
      </c>
      <c r="Z14" s="31">
        <v>6.9</v>
      </c>
      <c r="AA14" s="31">
        <v>7.9</v>
      </c>
      <c r="AB14" s="31">
        <v>6.9</v>
      </c>
      <c r="AC14" s="31">
        <v>7.8</v>
      </c>
      <c r="AD14" s="31">
        <v>7.7</v>
      </c>
      <c r="AE14" s="31">
        <v>6.5</v>
      </c>
      <c r="AF14" s="31">
        <v>8.8000000000000007</v>
      </c>
      <c r="AG14" s="31">
        <v>5</v>
      </c>
      <c r="AH14" s="63">
        <v>6.1</v>
      </c>
      <c r="AI14" s="63">
        <v>7.3</v>
      </c>
      <c r="AJ14" s="63">
        <v>5.9</v>
      </c>
      <c r="AK14" s="63">
        <v>7.8</v>
      </c>
      <c r="AL14" s="63">
        <v>8.6999999999999993</v>
      </c>
      <c r="AM14" s="63">
        <v>9.3000000000000007</v>
      </c>
      <c r="AN14" s="63">
        <v>8.6</v>
      </c>
      <c r="AO14" s="63">
        <v>9</v>
      </c>
      <c r="AP14" s="63">
        <v>6.3</v>
      </c>
      <c r="AQ14" s="63">
        <v>9.5</v>
      </c>
      <c r="AR14" s="63">
        <v>7.2</v>
      </c>
      <c r="AS14" s="63">
        <v>6.1</v>
      </c>
      <c r="AT14" s="63">
        <v>8.6999999999999993</v>
      </c>
      <c r="AU14" s="63">
        <v>9.1</v>
      </c>
      <c r="AV14" s="63">
        <v>8.6999999999999993</v>
      </c>
      <c r="AW14" s="63">
        <v>8.5</v>
      </c>
      <c r="AX14" s="63"/>
      <c r="AY14" s="151">
        <f t="shared" si="3"/>
        <v>7</v>
      </c>
      <c r="AZ14" s="85" t="s">
        <v>1464</v>
      </c>
      <c r="BB14" s="139">
        <v>9</v>
      </c>
      <c r="BC14" s="130" t="str">
        <f t="shared" si="4"/>
        <v>15D4031009</v>
      </c>
      <c r="BD14" s="167" t="str">
        <f t="shared" si="5"/>
        <v>Trần Thị Vũ</v>
      </c>
      <c r="BE14" s="167" t="str">
        <f t="shared" si="6"/>
        <v>Hà</v>
      </c>
      <c r="BF14" s="208" t="str">
        <f t="shared" si="7"/>
        <v>01/05/1997</v>
      </c>
      <c r="BG14" s="171">
        <f t="shared" si="8"/>
        <v>2</v>
      </c>
      <c r="BH14" s="171">
        <f t="shared" si="9"/>
        <v>3</v>
      </c>
      <c r="BI14" s="171">
        <f t="shared" si="10"/>
        <v>2</v>
      </c>
      <c r="BJ14" s="171">
        <f t="shared" si="11"/>
        <v>1</v>
      </c>
      <c r="BK14" s="171">
        <f t="shared" si="12"/>
        <v>1</v>
      </c>
      <c r="BL14" s="171">
        <f t="shared" si="13"/>
        <v>3</v>
      </c>
      <c r="BM14" s="171">
        <f t="shared" si="14"/>
        <v>1</v>
      </c>
      <c r="BN14" s="171">
        <f t="shared" si="15"/>
        <v>2</v>
      </c>
      <c r="BO14" s="171">
        <f t="shared" si="16"/>
        <v>1</v>
      </c>
      <c r="BP14" s="171">
        <f t="shared" si="17"/>
        <v>2</v>
      </c>
      <c r="BQ14" s="171">
        <f t="shared" si="18"/>
        <v>1</v>
      </c>
      <c r="BR14" s="171">
        <f t="shared" si="19"/>
        <v>1</v>
      </c>
      <c r="BS14" s="171">
        <f t="shared" si="20"/>
        <v>2</v>
      </c>
      <c r="BT14" s="171">
        <f t="shared" si="21"/>
        <v>3</v>
      </c>
      <c r="BU14" s="171">
        <f t="shared" si="22"/>
        <v>3</v>
      </c>
      <c r="BV14" s="171">
        <f t="shared" si="23"/>
        <v>3</v>
      </c>
      <c r="BW14" s="171">
        <f t="shared" si="24"/>
        <v>3</v>
      </c>
      <c r="BX14" s="171">
        <f t="shared" si="25"/>
        <v>1</v>
      </c>
      <c r="BY14" s="171">
        <f t="shared" si="26"/>
        <v>2</v>
      </c>
      <c r="BZ14" s="171">
        <f t="shared" si="27"/>
        <v>2</v>
      </c>
      <c r="CA14" s="171">
        <f t="shared" si="28"/>
        <v>2</v>
      </c>
      <c r="CB14" s="171">
        <f t="shared" si="29"/>
        <v>3</v>
      </c>
      <c r="CC14" s="171">
        <f t="shared" si="30"/>
        <v>2</v>
      </c>
      <c r="CD14" s="171">
        <f t="shared" si="31"/>
        <v>3</v>
      </c>
      <c r="CE14" s="171">
        <f t="shared" si="32"/>
        <v>3</v>
      </c>
      <c r="CF14" s="171">
        <f t="shared" si="33"/>
        <v>2</v>
      </c>
      <c r="CG14" s="171">
        <f t="shared" si="34"/>
        <v>4</v>
      </c>
      <c r="CH14" s="171">
        <f t="shared" si="35"/>
        <v>1</v>
      </c>
      <c r="CI14" s="171">
        <f t="shared" si="36"/>
        <v>2</v>
      </c>
      <c r="CJ14" s="171">
        <f t="shared" si="37"/>
        <v>3</v>
      </c>
      <c r="CK14" s="171">
        <f t="shared" si="38"/>
        <v>2</v>
      </c>
      <c r="CL14" s="171">
        <f t="shared" si="39"/>
        <v>3</v>
      </c>
      <c r="CM14" s="171">
        <f t="shared" si="40"/>
        <v>4</v>
      </c>
      <c r="CN14" s="171">
        <f t="shared" si="41"/>
        <v>4</v>
      </c>
      <c r="CO14" s="171">
        <f t="shared" si="42"/>
        <v>4</v>
      </c>
      <c r="CP14" s="171">
        <f t="shared" si="43"/>
        <v>4</v>
      </c>
      <c r="CQ14" s="171">
        <f t="shared" si="44"/>
        <v>2</v>
      </c>
      <c r="CR14" s="171">
        <f t="shared" si="45"/>
        <v>4</v>
      </c>
      <c r="CS14" s="171">
        <f t="shared" si="46"/>
        <v>3</v>
      </c>
      <c r="CT14" s="171">
        <f t="shared" si="47"/>
        <v>2</v>
      </c>
      <c r="CU14" s="171">
        <f t="shared" si="48"/>
        <v>4</v>
      </c>
      <c r="CV14" s="171">
        <f t="shared" si="49"/>
        <v>4</v>
      </c>
      <c r="CW14" s="171">
        <f t="shared" si="50"/>
        <v>4</v>
      </c>
      <c r="CX14" s="171">
        <f t="shared" si="51"/>
        <v>4</v>
      </c>
      <c r="CY14" s="171">
        <f t="shared" si="52"/>
        <v>0</v>
      </c>
      <c r="CZ14" s="174">
        <f t="shared" si="53"/>
        <v>2.5099999999999998</v>
      </c>
      <c r="DA14" s="173" t="str">
        <f t="shared" si="54"/>
        <v>Khá</v>
      </c>
    </row>
    <row r="15" spans="1:110" s="142" customFormat="1" ht="15" x14ac:dyDescent="0.25">
      <c r="A15" s="139">
        <v>11</v>
      </c>
      <c r="B15" s="140" t="s">
        <v>282</v>
      </c>
      <c r="C15" s="216" t="s">
        <v>89</v>
      </c>
      <c r="D15" s="214" t="s">
        <v>90</v>
      </c>
      <c r="E15" s="141" t="s">
        <v>283</v>
      </c>
      <c r="F15" s="116">
        <v>4.2</v>
      </c>
      <c r="G15" s="87">
        <v>7.3</v>
      </c>
      <c r="H15" s="86">
        <v>5.2</v>
      </c>
      <c r="I15" s="87">
        <v>6.2</v>
      </c>
      <c r="J15" s="86">
        <v>4.0999999999999996</v>
      </c>
      <c r="K15" s="86">
        <v>7.4</v>
      </c>
      <c r="L15" s="86">
        <v>5.2</v>
      </c>
      <c r="M15" s="86">
        <v>5.3</v>
      </c>
      <c r="N15" s="87">
        <v>8</v>
      </c>
      <c r="O15" s="86">
        <v>5</v>
      </c>
      <c r="P15" s="86">
        <v>7</v>
      </c>
      <c r="Q15" s="86">
        <v>5.8</v>
      </c>
      <c r="R15" s="87">
        <v>7.5</v>
      </c>
      <c r="S15" s="86">
        <v>7.7</v>
      </c>
      <c r="T15" s="86">
        <v>8.6999999999999993</v>
      </c>
      <c r="U15" s="86">
        <v>7.9</v>
      </c>
      <c r="V15" s="31">
        <v>7.7</v>
      </c>
      <c r="W15" s="31">
        <v>6.1</v>
      </c>
      <c r="X15" s="31">
        <v>6.8</v>
      </c>
      <c r="Y15" s="31">
        <v>5.5</v>
      </c>
      <c r="Z15" s="114">
        <v>5.3</v>
      </c>
      <c r="AA15" s="31">
        <v>8</v>
      </c>
      <c r="AB15" s="31">
        <v>6.9</v>
      </c>
      <c r="AC15" s="31">
        <v>8.5</v>
      </c>
      <c r="AD15" s="31">
        <v>8</v>
      </c>
      <c r="AE15" s="31">
        <v>7.1</v>
      </c>
      <c r="AF15" s="31">
        <v>9.1</v>
      </c>
      <c r="AG15" s="31">
        <v>5.8</v>
      </c>
      <c r="AH15" s="63">
        <v>6.5</v>
      </c>
      <c r="AI15" s="63">
        <v>5.5</v>
      </c>
      <c r="AJ15" s="63">
        <v>7.2</v>
      </c>
      <c r="AK15" s="63">
        <v>7.8</v>
      </c>
      <c r="AL15" s="63">
        <v>9.1</v>
      </c>
      <c r="AM15" s="63">
        <v>9.3000000000000007</v>
      </c>
      <c r="AN15" s="63">
        <v>8.5</v>
      </c>
      <c r="AO15" s="63">
        <v>7.6</v>
      </c>
      <c r="AP15" s="63">
        <v>5.8</v>
      </c>
      <c r="AQ15" s="63">
        <v>9.5</v>
      </c>
      <c r="AR15" s="63">
        <v>8.6</v>
      </c>
      <c r="AS15" s="63">
        <v>6.5</v>
      </c>
      <c r="AT15" s="63">
        <v>8.5</v>
      </c>
      <c r="AU15" s="63">
        <v>9.1</v>
      </c>
      <c r="AV15" s="63">
        <v>8.6</v>
      </c>
      <c r="AW15" s="63">
        <v>9</v>
      </c>
      <c r="AX15" s="63"/>
      <c r="AY15" s="151">
        <f t="shared" si="3"/>
        <v>7.1</v>
      </c>
      <c r="AZ15" s="85" t="s">
        <v>1464</v>
      </c>
      <c r="BB15" s="139">
        <v>11</v>
      </c>
      <c r="BC15" s="130" t="str">
        <f t="shared" si="4"/>
        <v>15D4031011</v>
      </c>
      <c r="BD15" s="167" t="str">
        <f t="shared" si="5"/>
        <v>Huỳnh Thị</v>
      </c>
      <c r="BE15" s="167" t="str">
        <f t="shared" si="6"/>
        <v>Hiền</v>
      </c>
      <c r="BF15" s="208" t="str">
        <f t="shared" si="7"/>
        <v>20/05/1996</v>
      </c>
      <c r="BG15" s="171">
        <f t="shared" si="8"/>
        <v>1</v>
      </c>
      <c r="BH15" s="171">
        <f t="shared" si="9"/>
        <v>3</v>
      </c>
      <c r="BI15" s="171">
        <f t="shared" si="10"/>
        <v>1</v>
      </c>
      <c r="BJ15" s="171">
        <f t="shared" si="11"/>
        <v>2</v>
      </c>
      <c r="BK15" s="171">
        <f t="shared" si="12"/>
        <v>1</v>
      </c>
      <c r="BL15" s="171">
        <f t="shared" si="13"/>
        <v>3</v>
      </c>
      <c r="BM15" s="171">
        <f t="shared" si="14"/>
        <v>1</v>
      </c>
      <c r="BN15" s="171">
        <f t="shared" si="15"/>
        <v>1</v>
      </c>
      <c r="BO15" s="171">
        <f t="shared" si="16"/>
        <v>3</v>
      </c>
      <c r="BP15" s="171">
        <f t="shared" si="17"/>
        <v>1</v>
      </c>
      <c r="BQ15" s="171">
        <f t="shared" si="18"/>
        <v>3</v>
      </c>
      <c r="BR15" s="171">
        <f t="shared" si="19"/>
        <v>2</v>
      </c>
      <c r="BS15" s="171">
        <f t="shared" si="20"/>
        <v>3</v>
      </c>
      <c r="BT15" s="171">
        <f t="shared" si="21"/>
        <v>3</v>
      </c>
      <c r="BU15" s="171">
        <f t="shared" si="22"/>
        <v>4</v>
      </c>
      <c r="BV15" s="171">
        <f t="shared" si="23"/>
        <v>3</v>
      </c>
      <c r="BW15" s="171">
        <f t="shared" si="24"/>
        <v>3</v>
      </c>
      <c r="BX15" s="171">
        <f t="shared" si="25"/>
        <v>2</v>
      </c>
      <c r="BY15" s="171">
        <f t="shared" si="26"/>
        <v>2</v>
      </c>
      <c r="BZ15" s="171">
        <f t="shared" si="27"/>
        <v>2</v>
      </c>
      <c r="CA15" s="171">
        <f t="shared" si="28"/>
        <v>1</v>
      </c>
      <c r="CB15" s="171">
        <f t="shared" si="29"/>
        <v>3</v>
      </c>
      <c r="CC15" s="171">
        <f t="shared" si="30"/>
        <v>2</v>
      </c>
      <c r="CD15" s="171">
        <f t="shared" si="31"/>
        <v>4</v>
      </c>
      <c r="CE15" s="171">
        <f t="shared" si="32"/>
        <v>3</v>
      </c>
      <c r="CF15" s="171">
        <f t="shared" si="33"/>
        <v>3</v>
      </c>
      <c r="CG15" s="171">
        <f t="shared" si="34"/>
        <v>4</v>
      </c>
      <c r="CH15" s="171">
        <f t="shared" si="35"/>
        <v>2</v>
      </c>
      <c r="CI15" s="171">
        <f t="shared" si="36"/>
        <v>2</v>
      </c>
      <c r="CJ15" s="171">
        <f t="shared" si="37"/>
        <v>2</v>
      </c>
      <c r="CK15" s="171">
        <f t="shared" si="38"/>
        <v>3</v>
      </c>
      <c r="CL15" s="171">
        <f t="shared" si="39"/>
        <v>3</v>
      </c>
      <c r="CM15" s="171">
        <f t="shared" si="40"/>
        <v>4</v>
      </c>
      <c r="CN15" s="171">
        <f t="shared" si="41"/>
        <v>4</v>
      </c>
      <c r="CO15" s="171">
        <f t="shared" si="42"/>
        <v>4</v>
      </c>
      <c r="CP15" s="171">
        <f t="shared" si="43"/>
        <v>3</v>
      </c>
      <c r="CQ15" s="171">
        <f t="shared" si="44"/>
        <v>2</v>
      </c>
      <c r="CR15" s="171">
        <f t="shared" si="45"/>
        <v>4</v>
      </c>
      <c r="CS15" s="171">
        <f t="shared" si="46"/>
        <v>4</v>
      </c>
      <c r="CT15" s="171">
        <f t="shared" si="47"/>
        <v>2</v>
      </c>
      <c r="CU15" s="171">
        <f t="shared" si="48"/>
        <v>4</v>
      </c>
      <c r="CV15" s="171">
        <f t="shared" si="49"/>
        <v>4</v>
      </c>
      <c r="CW15" s="171">
        <f t="shared" si="50"/>
        <v>4</v>
      </c>
      <c r="CX15" s="171">
        <f t="shared" si="51"/>
        <v>4</v>
      </c>
      <c r="CY15" s="171">
        <f t="shared" si="52"/>
        <v>0</v>
      </c>
      <c r="CZ15" s="174">
        <f t="shared" si="53"/>
        <v>2.7</v>
      </c>
      <c r="DA15" s="173" t="str">
        <f t="shared" si="54"/>
        <v>Khá</v>
      </c>
    </row>
    <row r="16" spans="1:110" s="142" customFormat="1" ht="15" x14ac:dyDescent="0.25">
      <c r="A16" s="139">
        <v>12</v>
      </c>
      <c r="B16" s="140" t="s">
        <v>284</v>
      </c>
      <c r="C16" s="216" t="s">
        <v>285</v>
      </c>
      <c r="D16" s="214" t="s">
        <v>286</v>
      </c>
      <c r="E16" s="141" t="s">
        <v>287</v>
      </c>
      <c r="F16" s="86">
        <v>4.5999999999999996</v>
      </c>
      <c r="G16" s="87">
        <v>7.3</v>
      </c>
      <c r="H16" s="86">
        <v>6.1</v>
      </c>
      <c r="I16" s="86">
        <v>5.2</v>
      </c>
      <c r="J16" s="86">
        <v>5.3</v>
      </c>
      <c r="K16" s="86">
        <v>8.9</v>
      </c>
      <c r="L16" s="86">
        <v>5.2</v>
      </c>
      <c r="M16" s="86">
        <v>7.5</v>
      </c>
      <c r="N16" s="86">
        <v>5</v>
      </c>
      <c r="O16" s="86">
        <v>6.7</v>
      </c>
      <c r="P16" s="86">
        <v>7</v>
      </c>
      <c r="Q16" s="86">
        <v>4.9000000000000004</v>
      </c>
      <c r="R16" s="86">
        <v>5.8</v>
      </c>
      <c r="S16" s="86">
        <v>5.9</v>
      </c>
      <c r="T16" s="86">
        <v>7.8</v>
      </c>
      <c r="U16" s="86">
        <v>8.4</v>
      </c>
      <c r="V16" s="31">
        <v>8.6</v>
      </c>
      <c r="W16" s="31">
        <v>6</v>
      </c>
      <c r="X16" s="31">
        <v>7.9</v>
      </c>
      <c r="Y16" s="31">
        <v>6.2</v>
      </c>
      <c r="Z16" s="31">
        <v>6.8</v>
      </c>
      <c r="AA16" s="31">
        <v>7.7</v>
      </c>
      <c r="AB16" s="31">
        <v>6.7</v>
      </c>
      <c r="AC16" s="31">
        <v>8.5</v>
      </c>
      <c r="AD16" s="31">
        <v>7.7</v>
      </c>
      <c r="AE16" s="31">
        <v>8.1</v>
      </c>
      <c r="AF16" s="31">
        <v>8.8000000000000007</v>
      </c>
      <c r="AG16" s="31">
        <v>7.7</v>
      </c>
      <c r="AH16" s="63">
        <v>4.7</v>
      </c>
      <c r="AI16" s="63">
        <v>7.7</v>
      </c>
      <c r="AJ16" s="63">
        <v>7.3</v>
      </c>
      <c r="AK16" s="63">
        <v>7.8</v>
      </c>
      <c r="AL16" s="63">
        <v>8</v>
      </c>
      <c r="AM16" s="63">
        <v>9.3000000000000007</v>
      </c>
      <c r="AN16" s="63">
        <v>8.8000000000000007</v>
      </c>
      <c r="AO16" s="63">
        <v>7.6</v>
      </c>
      <c r="AP16" s="63">
        <v>6.6</v>
      </c>
      <c r="AQ16" s="63">
        <v>8.5</v>
      </c>
      <c r="AR16" s="63">
        <v>7.9</v>
      </c>
      <c r="AS16" s="63">
        <v>8</v>
      </c>
      <c r="AT16" s="63">
        <v>8.3000000000000007</v>
      </c>
      <c r="AU16" s="63">
        <v>9</v>
      </c>
      <c r="AV16" s="63">
        <v>8.6999999999999993</v>
      </c>
      <c r="AW16" s="63">
        <v>8.5</v>
      </c>
      <c r="AX16" s="63"/>
      <c r="AY16" s="151">
        <f t="shared" si="3"/>
        <v>7.2</v>
      </c>
      <c r="AZ16" s="85" t="s">
        <v>1464</v>
      </c>
      <c r="BB16" s="139">
        <v>12</v>
      </c>
      <c r="BC16" s="130" t="str">
        <f t="shared" si="4"/>
        <v>15D4031013</v>
      </c>
      <c r="BD16" s="167" t="str">
        <f t="shared" si="5"/>
        <v>Trịnh Thị Nguyên</v>
      </c>
      <c r="BE16" s="167" t="str">
        <f t="shared" si="6"/>
        <v>Hòa</v>
      </c>
      <c r="BF16" s="208" t="str">
        <f t="shared" si="7"/>
        <v>20/09/1997</v>
      </c>
      <c r="BG16" s="171">
        <f t="shared" si="8"/>
        <v>1</v>
      </c>
      <c r="BH16" s="171">
        <f t="shared" si="9"/>
        <v>3</v>
      </c>
      <c r="BI16" s="171">
        <f t="shared" si="10"/>
        <v>2</v>
      </c>
      <c r="BJ16" s="171">
        <f t="shared" si="11"/>
        <v>1</v>
      </c>
      <c r="BK16" s="171">
        <f t="shared" si="12"/>
        <v>1</v>
      </c>
      <c r="BL16" s="171">
        <f t="shared" si="13"/>
        <v>4</v>
      </c>
      <c r="BM16" s="171">
        <f t="shared" si="14"/>
        <v>1</v>
      </c>
      <c r="BN16" s="171">
        <f t="shared" si="15"/>
        <v>3</v>
      </c>
      <c r="BO16" s="171">
        <f t="shared" si="16"/>
        <v>1</v>
      </c>
      <c r="BP16" s="171">
        <f t="shared" si="17"/>
        <v>2</v>
      </c>
      <c r="BQ16" s="171">
        <f t="shared" si="18"/>
        <v>3</v>
      </c>
      <c r="BR16" s="171">
        <f t="shared" si="19"/>
        <v>1</v>
      </c>
      <c r="BS16" s="171">
        <f t="shared" si="20"/>
        <v>2</v>
      </c>
      <c r="BT16" s="171">
        <f t="shared" si="21"/>
        <v>2</v>
      </c>
      <c r="BU16" s="171">
        <f t="shared" si="22"/>
        <v>3</v>
      </c>
      <c r="BV16" s="171">
        <f t="shared" si="23"/>
        <v>3</v>
      </c>
      <c r="BW16" s="171">
        <f t="shared" si="24"/>
        <v>4</v>
      </c>
      <c r="BX16" s="171">
        <f t="shared" si="25"/>
        <v>2</v>
      </c>
      <c r="BY16" s="171">
        <f t="shared" si="26"/>
        <v>3</v>
      </c>
      <c r="BZ16" s="171">
        <f t="shared" si="27"/>
        <v>2</v>
      </c>
      <c r="CA16" s="171">
        <f t="shared" si="28"/>
        <v>2</v>
      </c>
      <c r="CB16" s="171">
        <f t="shared" si="29"/>
        <v>3</v>
      </c>
      <c r="CC16" s="171">
        <f t="shared" si="30"/>
        <v>2</v>
      </c>
      <c r="CD16" s="171">
        <f t="shared" si="31"/>
        <v>4</v>
      </c>
      <c r="CE16" s="171">
        <f t="shared" si="32"/>
        <v>3</v>
      </c>
      <c r="CF16" s="171">
        <f t="shared" si="33"/>
        <v>3</v>
      </c>
      <c r="CG16" s="171">
        <f t="shared" si="34"/>
        <v>4</v>
      </c>
      <c r="CH16" s="171">
        <f t="shared" si="35"/>
        <v>3</v>
      </c>
      <c r="CI16" s="171">
        <f t="shared" si="36"/>
        <v>1</v>
      </c>
      <c r="CJ16" s="171">
        <f t="shared" si="37"/>
        <v>3</v>
      </c>
      <c r="CK16" s="171">
        <f t="shared" si="38"/>
        <v>3</v>
      </c>
      <c r="CL16" s="171">
        <f t="shared" si="39"/>
        <v>3</v>
      </c>
      <c r="CM16" s="171">
        <f t="shared" si="40"/>
        <v>3</v>
      </c>
      <c r="CN16" s="171">
        <f t="shared" si="41"/>
        <v>4</v>
      </c>
      <c r="CO16" s="171">
        <f t="shared" si="42"/>
        <v>4</v>
      </c>
      <c r="CP16" s="171">
        <f t="shared" si="43"/>
        <v>3</v>
      </c>
      <c r="CQ16" s="171">
        <f t="shared" si="44"/>
        <v>2</v>
      </c>
      <c r="CR16" s="171">
        <f t="shared" si="45"/>
        <v>4</v>
      </c>
      <c r="CS16" s="171">
        <f t="shared" si="46"/>
        <v>3</v>
      </c>
      <c r="CT16" s="171">
        <f t="shared" si="47"/>
        <v>3</v>
      </c>
      <c r="CU16" s="171">
        <f t="shared" si="48"/>
        <v>3</v>
      </c>
      <c r="CV16" s="171">
        <f t="shared" si="49"/>
        <v>4</v>
      </c>
      <c r="CW16" s="171">
        <f t="shared" si="50"/>
        <v>4</v>
      </c>
      <c r="CX16" s="171">
        <f t="shared" si="51"/>
        <v>4</v>
      </c>
      <c r="CY16" s="171">
        <f t="shared" si="52"/>
        <v>0</v>
      </c>
      <c r="CZ16" s="174">
        <f t="shared" si="53"/>
        <v>2.7</v>
      </c>
      <c r="DA16" s="173" t="str">
        <f t="shared" si="54"/>
        <v>Khá</v>
      </c>
    </row>
    <row r="17" spans="1:105" s="142" customFormat="1" ht="15" x14ac:dyDescent="0.25">
      <c r="A17" s="139">
        <v>13</v>
      </c>
      <c r="B17" s="140" t="s">
        <v>288</v>
      </c>
      <c r="C17" s="216" t="s">
        <v>289</v>
      </c>
      <c r="D17" s="214" t="s">
        <v>11</v>
      </c>
      <c r="E17" s="141" t="s">
        <v>290</v>
      </c>
      <c r="F17" s="87">
        <v>8.1999999999999993</v>
      </c>
      <c r="G17" s="87">
        <v>7.9</v>
      </c>
      <c r="H17" s="86">
        <v>4</v>
      </c>
      <c r="I17" s="86">
        <v>4.3</v>
      </c>
      <c r="J17" s="86">
        <v>5.6</v>
      </c>
      <c r="K17" s="86">
        <v>5.9</v>
      </c>
      <c r="L17" s="86">
        <v>6.7</v>
      </c>
      <c r="M17" s="86">
        <v>5.0999999999999996</v>
      </c>
      <c r="N17" s="86">
        <v>5.7</v>
      </c>
      <c r="O17" s="86">
        <v>6.1</v>
      </c>
      <c r="P17" s="86">
        <v>6.6</v>
      </c>
      <c r="Q17" s="86">
        <v>6.9</v>
      </c>
      <c r="R17" s="86">
        <v>4.3</v>
      </c>
      <c r="S17" s="86">
        <v>6.9</v>
      </c>
      <c r="T17" s="86">
        <v>8.1</v>
      </c>
      <c r="U17" s="86">
        <v>7.4</v>
      </c>
      <c r="V17" s="31">
        <v>8.6</v>
      </c>
      <c r="W17" s="31">
        <v>4.9000000000000004</v>
      </c>
      <c r="X17" s="31">
        <v>7.3</v>
      </c>
      <c r="Y17" s="31">
        <v>6.6</v>
      </c>
      <c r="Z17" s="31">
        <v>6.2</v>
      </c>
      <c r="AA17" s="31">
        <v>7.5</v>
      </c>
      <c r="AB17" s="31">
        <v>7.1</v>
      </c>
      <c r="AC17" s="31">
        <v>8.4</v>
      </c>
      <c r="AD17" s="31">
        <v>8</v>
      </c>
      <c r="AE17" s="31">
        <v>6.6</v>
      </c>
      <c r="AF17" s="31">
        <v>9.3000000000000007</v>
      </c>
      <c r="AG17" s="31">
        <v>7.2</v>
      </c>
      <c r="AH17" s="63">
        <v>4.7</v>
      </c>
      <c r="AI17" s="63">
        <v>7.6</v>
      </c>
      <c r="AJ17" s="63">
        <v>6.9</v>
      </c>
      <c r="AK17" s="63">
        <v>7.8</v>
      </c>
      <c r="AL17" s="63">
        <v>8.9</v>
      </c>
      <c r="AM17" s="63">
        <v>9.3000000000000007</v>
      </c>
      <c r="AN17" s="63">
        <v>8.6999999999999993</v>
      </c>
      <c r="AO17" s="63">
        <v>7.3</v>
      </c>
      <c r="AP17" s="63">
        <v>6</v>
      </c>
      <c r="AQ17" s="63">
        <v>9.5</v>
      </c>
      <c r="AR17" s="63">
        <v>6.5</v>
      </c>
      <c r="AS17" s="63">
        <v>7.8</v>
      </c>
      <c r="AT17" s="63">
        <v>8.6999999999999993</v>
      </c>
      <c r="AU17" s="63">
        <v>8.6</v>
      </c>
      <c r="AV17" s="63">
        <v>8.1999999999999993</v>
      </c>
      <c r="AW17" s="63">
        <v>8.1999999999999993</v>
      </c>
      <c r="AX17" s="63"/>
      <c r="AY17" s="151">
        <f t="shared" si="3"/>
        <v>7.1</v>
      </c>
      <c r="AZ17" s="85" t="s">
        <v>1464</v>
      </c>
      <c r="BB17" s="139">
        <v>13</v>
      </c>
      <c r="BC17" s="130" t="str">
        <f t="shared" si="4"/>
        <v>15D4031014</v>
      </c>
      <c r="BD17" s="167" t="str">
        <f t="shared" si="5"/>
        <v>Đặng Thị Diệu</v>
      </c>
      <c r="BE17" s="167" t="str">
        <f t="shared" si="6"/>
        <v>Huyền</v>
      </c>
      <c r="BF17" s="208" t="str">
        <f t="shared" si="7"/>
        <v>23/10/1997</v>
      </c>
      <c r="BG17" s="171">
        <f t="shared" si="8"/>
        <v>3</v>
      </c>
      <c r="BH17" s="171">
        <f t="shared" si="9"/>
        <v>3</v>
      </c>
      <c r="BI17" s="171">
        <f t="shared" si="10"/>
        <v>1</v>
      </c>
      <c r="BJ17" s="171">
        <f t="shared" si="11"/>
        <v>1</v>
      </c>
      <c r="BK17" s="171">
        <f t="shared" si="12"/>
        <v>2</v>
      </c>
      <c r="BL17" s="171">
        <f t="shared" si="13"/>
        <v>2</v>
      </c>
      <c r="BM17" s="171">
        <f t="shared" si="14"/>
        <v>2</v>
      </c>
      <c r="BN17" s="171">
        <f t="shared" si="15"/>
        <v>1</v>
      </c>
      <c r="BO17" s="171">
        <f t="shared" si="16"/>
        <v>2</v>
      </c>
      <c r="BP17" s="171">
        <f t="shared" si="17"/>
        <v>2</v>
      </c>
      <c r="BQ17" s="171">
        <f t="shared" si="18"/>
        <v>2</v>
      </c>
      <c r="BR17" s="171">
        <f t="shared" si="19"/>
        <v>2</v>
      </c>
      <c r="BS17" s="171">
        <f t="shared" si="20"/>
        <v>1</v>
      </c>
      <c r="BT17" s="171">
        <f t="shared" si="21"/>
        <v>2</v>
      </c>
      <c r="BU17" s="171">
        <f t="shared" si="22"/>
        <v>3</v>
      </c>
      <c r="BV17" s="171">
        <f t="shared" si="23"/>
        <v>3</v>
      </c>
      <c r="BW17" s="171">
        <f t="shared" si="24"/>
        <v>4</v>
      </c>
      <c r="BX17" s="171">
        <f t="shared" si="25"/>
        <v>1</v>
      </c>
      <c r="BY17" s="171">
        <f t="shared" si="26"/>
        <v>3</v>
      </c>
      <c r="BZ17" s="171">
        <f t="shared" si="27"/>
        <v>2</v>
      </c>
      <c r="CA17" s="171">
        <f t="shared" si="28"/>
        <v>2</v>
      </c>
      <c r="CB17" s="171">
        <f t="shared" si="29"/>
        <v>3</v>
      </c>
      <c r="CC17" s="171">
        <f t="shared" si="30"/>
        <v>3</v>
      </c>
      <c r="CD17" s="171">
        <f t="shared" si="31"/>
        <v>3</v>
      </c>
      <c r="CE17" s="171">
        <f t="shared" si="32"/>
        <v>3</v>
      </c>
      <c r="CF17" s="171">
        <f t="shared" si="33"/>
        <v>2</v>
      </c>
      <c r="CG17" s="171">
        <f t="shared" si="34"/>
        <v>4</v>
      </c>
      <c r="CH17" s="171">
        <f t="shared" si="35"/>
        <v>3</v>
      </c>
      <c r="CI17" s="171">
        <f t="shared" si="36"/>
        <v>1</v>
      </c>
      <c r="CJ17" s="171">
        <f t="shared" si="37"/>
        <v>3</v>
      </c>
      <c r="CK17" s="171">
        <f t="shared" si="38"/>
        <v>2</v>
      </c>
      <c r="CL17" s="171">
        <f t="shared" si="39"/>
        <v>3</v>
      </c>
      <c r="CM17" s="171">
        <f t="shared" si="40"/>
        <v>4</v>
      </c>
      <c r="CN17" s="171">
        <f t="shared" si="41"/>
        <v>4</v>
      </c>
      <c r="CO17" s="171">
        <f t="shared" si="42"/>
        <v>4</v>
      </c>
      <c r="CP17" s="171">
        <f t="shared" si="43"/>
        <v>3</v>
      </c>
      <c r="CQ17" s="171">
        <f t="shared" si="44"/>
        <v>2</v>
      </c>
      <c r="CR17" s="171">
        <f t="shared" si="45"/>
        <v>4</v>
      </c>
      <c r="CS17" s="171">
        <f t="shared" si="46"/>
        <v>2</v>
      </c>
      <c r="CT17" s="171">
        <f t="shared" si="47"/>
        <v>3</v>
      </c>
      <c r="CU17" s="171">
        <f t="shared" si="48"/>
        <v>4</v>
      </c>
      <c r="CV17" s="171">
        <f t="shared" si="49"/>
        <v>4</v>
      </c>
      <c r="CW17" s="171">
        <f t="shared" si="50"/>
        <v>3</v>
      </c>
      <c r="CX17" s="171">
        <f t="shared" si="51"/>
        <v>3</v>
      </c>
      <c r="CY17" s="171">
        <f t="shared" si="52"/>
        <v>0</v>
      </c>
      <c r="CZ17" s="174">
        <f t="shared" si="53"/>
        <v>2.5499999999999998</v>
      </c>
      <c r="DA17" s="173" t="str">
        <f t="shared" si="54"/>
        <v>Khá</v>
      </c>
    </row>
    <row r="18" spans="1:105" s="142" customFormat="1" ht="15" x14ac:dyDescent="0.25">
      <c r="A18" s="139">
        <v>14</v>
      </c>
      <c r="B18" s="140" t="s">
        <v>291</v>
      </c>
      <c r="C18" s="216" t="s">
        <v>292</v>
      </c>
      <c r="D18" s="214" t="s">
        <v>11</v>
      </c>
      <c r="E18" s="141">
        <v>35279</v>
      </c>
      <c r="F18" s="86">
        <v>5.6</v>
      </c>
      <c r="G18" s="87">
        <v>8.1999999999999993</v>
      </c>
      <c r="H18" s="86">
        <v>5.4</v>
      </c>
      <c r="I18" s="87">
        <v>4.3</v>
      </c>
      <c r="J18" s="86">
        <v>5.7</v>
      </c>
      <c r="K18" s="86">
        <v>5</v>
      </c>
      <c r="L18" s="86">
        <v>6.3</v>
      </c>
      <c r="M18" s="86">
        <v>6.8</v>
      </c>
      <c r="N18" s="86">
        <v>7.1</v>
      </c>
      <c r="O18" s="86">
        <v>6.7</v>
      </c>
      <c r="P18" s="86">
        <v>5.5</v>
      </c>
      <c r="Q18" s="86">
        <v>7.9</v>
      </c>
      <c r="R18" s="86">
        <v>4.5999999999999996</v>
      </c>
      <c r="S18" s="86">
        <v>7.4</v>
      </c>
      <c r="T18" s="86">
        <v>8.8000000000000007</v>
      </c>
      <c r="U18" s="86">
        <v>8</v>
      </c>
      <c r="V18" s="31">
        <v>8.9</v>
      </c>
      <c r="W18" s="31">
        <v>5.6</v>
      </c>
      <c r="X18" s="31">
        <v>6.9</v>
      </c>
      <c r="Y18" s="31">
        <v>6.1</v>
      </c>
      <c r="Z18" s="31">
        <v>7.1</v>
      </c>
      <c r="AA18" s="31">
        <v>7.6</v>
      </c>
      <c r="AB18" s="31">
        <v>7.6</v>
      </c>
      <c r="AC18" s="31">
        <v>8.9</v>
      </c>
      <c r="AD18" s="31">
        <v>8.4</v>
      </c>
      <c r="AE18" s="31">
        <v>8</v>
      </c>
      <c r="AF18" s="31">
        <v>9.1</v>
      </c>
      <c r="AG18" s="31">
        <v>8.8000000000000007</v>
      </c>
      <c r="AH18" s="63">
        <v>7.3</v>
      </c>
      <c r="AI18" s="63">
        <v>7.5</v>
      </c>
      <c r="AJ18" s="63">
        <v>7.1</v>
      </c>
      <c r="AK18" s="63">
        <v>7.8</v>
      </c>
      <c r="AL18" s="63">
        <v>9.1</v>
      </c>
      <c r="AM18" s="63">
        <v>9.4</v>
      </c>
      <c r="AN18" s="63">
        <v>8.6</v>
      </c>
      <c r="AO18" s="63">
        <v>7.5</v>
      </c>
      <c r="AP18" s="63">
        <v>6.5</v>
      </c>
      <c r="AQ18" s="63">
        <v>8.5</v>
      </c>
      <c r="AR18" s="63">
        <v>7.2</v>
      </c>
      <c r="AS18" s="63">
        <v>8.1999999999999993</v>
      </c>
      <c r="AT18" s="63">
        <v>8.5</v>
      </c>
      <c r="AU18" s="63">
        <v>8.6</v>
      </c>
      <c r="AV18" s="63"/>
      <c r="AW18" s="63"/>
      <c r="AX18" s="63">
        <v>9.5</v>
      </c>
      <c r="AY18" s="151">
        <f t="shared" si="3"/>
        <v>7.4</v>
      </c>
      <c r="AZ18" s="85" t="s">
        <v>1465</v>
      </c>
      <c r="BB18" s="139">
        <v>14</v>
      </c>
      <c r="BC18" s="130" t="str">
        <f t="shared" si="4"/>
        <v>15D4031015</v>
      </c>
      <c r="BD18" s="167" t="str">
        <f t="shared" si="5"/>
        <v>Lê Thị Thanh</v>
      </c>
      <c r="BE18" s="167" t="str">
        <f t="shared" si="6"/>
        <v>Huyền</v>
      </c>
      <c r="BF18" s="208">
        <f t="shared" si="7"/>
        <v>35279</v>
      </c>
      <c r="BG18" s="171">
        <f t="shared" si="8"/>
        <v>2</v>
      </c>
      <c r="BH18" s="171">
        <f t="shared" si="9"/>
        <v>3</v>
      </c>
      <c r="BI18" s="171">
        <f t="shared" si="10"/>
        <v>1</v>
      </c>
      <c r="BJ18" s="171">
        <f t="shared" si="11"/>
        <v>1</v>
      </c>
      <c r="BK18" s="171">
        <f t="shared" si="12"/>
        <v>2</v>
      </c>
      <c r="BL18" s="171">
        <f t="shared" si="13"/>
        <v>1</v>
      </c>
      <c r="BM18" s="171">
        <f t="shared" si="14"/>
        <v>2</v>
      </c>
      <c r="BN18" s="171">
        <f t="shared" si="15"/>
        <v>2</v>
      </c>
      <c r="BO18" s="171">
        <f t="shared" si="16"/>
        <v>3</v>
      </c>
      <c r="BP18" s="171">
        <f t="shared" si="17"/>
        <v>2</v>
      </c>
      <c r="BQ18" s="171">
        <f t="shared" si="18"/>
        <v>2</v>
      </c>
      <c r="BR18" s="171">
        <f t="shared" si="19"/>
        <v>3</v>
      </c>
      <c r="BS18" s="171">
        <f t="shared" si="20"/>
        <v>1</v>
      </c>
      <c r="BT18" s="171">
        <f t="shared" si="21"/>
        <v>3</v>
      </c>
      <c r="BU18" s="171">
        <f t="shared" si="22"/>
        <v>4</v>
      </c>
      <c r="BV18" s="171">
        <f t="shared" si="23"/>
        <v>3</v>
      </c>
      <c r="BW18" s="171">
        <f t="shared" si="24"/>
        <v>4</v>
      </c>
      <c r="BX18" s="171">
        <f t="shared" si="25"/>
        <v>2</v>
      </c>
      <c r="BY18" s="171">
        <f t="shared" si="26"/>
        <v>2</v>
      </c>
      <c r="BZ18" s="171">
        <f t="shared" si="27"/>
        <v>2</v>
      </c>
      <c r="CA18" s="171">
        <f t="shared" si="28"/>
        <v>3</v>
      </c>
      <c r="CB18" s="171">
        <f t="shared" si="29"/>
        <v>3</v>
      </c>
      <c r="CC18" s="171">
        <f t="shared" si="30"/>
        <v>3</v>
      </c>
      <c r="CD18" s="171">
        <f t="shared" si="31"/>
        <v>4</v>
      </c>
      <c r="CE18" s="171">
        <f t="shared" si="32"/>
        <v>3</v>
      </c>
      <c r="CF18" s="171">
        <f t="shared" si="33"/>
        <v>3</v>
      </c>
      <c r="CG18" s="171">
        <f t="shared" si="34"/>
        <v>4</v>
      </c>
      <c r="CH18" s="171">
        <f t="shared" si="35"/>
        <v>4</v>
      </c>
      <c r="CI18" s="171">
        <f t="shared" si="36"/>
        <v>3</v>
      </c>
      <c r="CJ18" s="171">
        <f t="shared" si="37"/>
        <v>3</v>
      </c>
      <c r="CK18" s="171">
        <f t="shared" si="38"/>
        <v>3</v>
      </c>
      <c r="CL18" s="171">
        <f t="shared" si="39"/>
        <v>3</v>
      </c>
      <c r="CM18" s="171">
        <f t="shared" si="40"/>
        <v>4</v>
      </c>
      <c r="CN18" s="171">
        <f t="shared" si="41"/>
        <v>4</v>
      </c>
      <c r="CO18" s="171">
        <f t="shared" si="42"/>
        <v>4</v>
      </c>
      <c r="CP18" s="171">
        <f t="shared" si="43"/>
        <v>3</v>
      </c>
      <c r="CQ18" s="171">
        <f t="shared" si="44"/>
        <v>2</v>
      </c>
      <c r="CR18" s="171">
        <f t="shared" si="45"/>
        <v>4</v>
      </c>
      <c r="CS18" s="171">
        <f t="shared" si="46"/>
        <v>3</v>
      </c>
      <c r="CT18" s="171">
        <f t="shared" si="47"/>
        <v>3</v>
      </c>
      <c r="CU18" s="171">
        <f t="shared" si="48"/>
        <v>4</v>
      </c>
      <c r="CV18" s="171">
        <f t="shared" si="49"/>
        <v>4</v>
      </c>
      <c r="CW18" s="171">
        <f t="shared" si="50"/>
        <v>0</v>
      </c>
      <c r="CX18" s="171">
        <f t="shared" si="51"/>
        <v>0</v>
      </c>
      <c r="CY18" s="171">
        <f t="shared" si="52"/>
        <v>4</v>
      </c>
      <c r="CZ18" s="174">
        <f t="shared" si="53"/>
        <v>2.87</v>
      </c>
      <c r="DA18" s="173" t="str">
        <f t="shared" si="54"/>
        <v>Khá</v>
      </c>
    </row>
    <row r="19" spans="1:105" s="142" customFormat="1" ht="15" x14ac:dyDescent="0.25">
      <c r="A19" s="139">
        <v>15</v>
      </c>
      <c r="B19" s="140" t="s">
        <v>293</v>
      </c>
      <c r="C19" s="216" t="s">
        <v>6</v>
      </c>
      <c r="D19" s="214" t="s">
        <v>113</v>
      </c>
      <c r="E19" s="141" t="s">
        <v>294</v>
      </c>
      <c r="F19" s="86">
        <v>6.3</v>
      </c>
      <c r="G19" s="87">
        <v>8.1999999999999993</v>
      </c>
      <c r="H19" s="86">
        <v>4.2</v>
      </c>
      <c r="I19" s="87">
        <v>8.3000000000000007</v>
      </c>
      <c r="J19" s="86">
        <v>4.3</v>
      </c>
      <c r="K19" s="86">
        <v>6.4</v>
      </c>
      <c r="L19" s="86">
        <v>5.9</v>
      </c>
      <c r="M19" s="86">
        <v>5.0999999999999996</v>
      </c>
      <c r="N19" s="86">
        <v>6.2</v>
      </c>
      <c r="O19" s="86">
        <v>6.1</v>
      </c>
      <c r="P19" s="87">
        <v>6.5</v>
      </c>
      <c r="Q19" s="86">
        <v>5.7</v>
      </c>
      <c r="R19" s="86">
        <v>5.0999999999999996</v>
      </c>
      <c r="S19" s="86">
        <v>8</v>
      </c>
      <c r="T19" s="86">
        <v>8</v>
      </c>
      <c r="U19" s="86">
        <v>7.6</v>
      </c>
      <c r="V19" s="31">
        <v>8.6</v>
      </c>
      <c r="W19" s="31">
        <v>4.3</v>
      </c>
      <c r="X19" s="31">
        <v>6.9</v>
      </c>
      <c r="Y19" s="31">
        <v>6.3</v>
      </c>
      <c r="Z19" s="114">
        <v>7.1</v>
      </c>
      <c r="AA19" s="31">
        <v>7.5</v>
      </c>
      <c r="AB19" s="31">
        <v>7.8</v>
      </c>
      <c r="AC19" s="31">
        <v>9.1999999999999993</v>
      </c>
      <c r="AD19" s="31">
        <v>8.4</v>
      </c>
      <c r="AE19" s="31">
        <v>8</v>
      </c>
      <c r="AF19" s="31">
        <v>9.4</v>
      </c>
      <c r="AG19" s="31">
        <v>4.8</v>
      </c>
      <c r="AH19" s="63">
        <v>6.6</v>
      </c>
      <c r="AI19" s="63">
        <v>9.4</v>
      </c>
      <c r="AJ19" s="63">
        <v>7.1</v>
      </c>
      <c r="AK19" s="63">
        <v>8.6999999999999993</v>
      </c>
      <c r="AL19" s="63">
        <v>9.1</v>
      </c>
      <c r="AM19" s="63">
        <v>9.6</v>
      </c>
      <c r="AN19" s="63">
        <v>8.9</v>
      </c>
      <c r="AO19" s="63">
        <v>7.5</v>
      </c>
      <c r="AP19" s="63">
        <v>5.2</v>
      </c>
      <c r="AQ19" s="63">
        <v>10</v>
      </c>
      <c r="AR19" s="63">
        <v>6.5</v>
      </c>
      <c r="AS19" s="63">
        <v>7.5</v>
      </c>
      <c r="AT19" s="63">
        <v>8.6999999999999993</v>
      </c>
      <c r="AU19" s="63">
        <v>8.8000000000000007</v>
      </c>
      <c r="AV19" s="63">
        <v>8.5</v>
      </c>
      <c r="AW19" s="63">
        <v>8.6999999999999993</v>
      </c>
      <c r="AX19" s="63"/>
      <c r="AY19" s="151">
        <f t="shared" si="3"/>
        <v>7.2</v>
      </c>
      <c r="AZ19" s="85" t="s">
        <v>1464</v>
      </c>
      <c r="BB19" s="139">
        <v>15</v>
      </c>
      <c r="BC19" s="130" t="str">
        <f t="shared" si="4"/>
        <v>15D4031016</v>
      </c>
      <c r="BD19" s="167" t="str">
        <f t="shared" si="5"/>
        <v>Lê Thị</v>
      </c>
      <c r="BE19" s="167" t="str">
        <f t="shared" si="6"/>
        <v>Hương</v>
      </c>
      <c r="BF19" s="208" t="str">
        <f t="shared" si="7"/>
        <v>19/05/1997</v>
      </c>
      <c r="BG19" s="171">
        <f t="shared" si="8"/>
        <v>2</v>
      </c>
      <c r="BH19" s="171">
        <f t="shared" si="9"/>
        <v>3</v>
      </c>
      <c r="BI19" s="171">
        <f t="shared" si="10"/>
        <v>1</v>
      </c>
      <c r="BJ19" s="171">
        <f t="shared" si="11"/>
        <v>3</v>
      </c>
      <c r="BK19" s="171">
        <f t="shared" si="12"/>
        <v>1</v>
      </c>
      <c r="BL19" s="171">
        <f t="shared" si="13"/>
        <v>2</v>
      </c>
      <c r="BM19" s="171">
        <f t="shared" si="14"/>
        <v>2</v>
      </c>
      <c r="BN19" s="171">
        <f t="shared" si="15"/>
        <v>1</v>
      </c>
      <c r="BO19" s="171">
        <f t="shared" si="16"/>
        <v>2</v>
      </c>
      <c r="BP19" s="171">
        <f t="shared" si="17"/>
        <v>2</v>
      </c>
      <c r="BQ19" s="171">
        <f t="shared" si="18"/>
        <v>2</v>
      </c>
      <c r="BR19" s="171">
        <f t="shared" si="19"/>
        <v>2</v>
      </c>
      <c r="BS19" s="171">
        <f t="shared" si="20"/>
        <v>1</v>
      </c>
      <c r="BT19" s="171">
        <f t="shared" si="21"/>
        <v>3</v>
      </c>
      <c r="BU19" s="171">
        <f t="shared" si="22"/>
        <v>3</v>
      </c>
      <c r="BV19" s="171">
        <f t="shared" si="23"/>
        <v>3</v>
      </c>
      <c r="BW19" s="171">
        <f t="shared" si="24"/>
        <v>4</v>
      </c>
      <c r="BX19" s="171">
        <f t="shared" si="25"/>
        <v>1</v>
      </c>
      <c r="BY19" s="171">
        <f t="shared" si="26"/>
        <v>2</v>
      </c>
      <c r="BZ19" s="171">
        <f t="shared" si="27"/>
        <v>2</v>
      </c>
      <c r="CA19" s="171">
        <f t="shared" si="28"/>
        <v>3</v>
      </c>
      <c r="CB19" s="171">
        <f t="shared" si="29"/>
        <v>3</v>
      </c>
      <c r="CC19" s="171">
        <f t="shared" si="30"/>
        <v>3</v>
      </c>
      <c r="CD19" s="171">
        <f t="shared" si="31"/>
        <v>4</v>
      </c>
      <c r="CE19" s="171">
        <f t="shared" si="32"/>
        <v>3</v>
      </c>
      <c r="CF19" s="171">
        <f t="shared" si="33"/>
        <v>3</v>
      </c>
      <c r="CG19" s="171">
        <f t="shared" si="34"/>
        <v>4</v>
      </c>
      <c r="CH19" s="171">
        <f t="shared" si="35"/>
        <v>1</v>
      </c>
      <c r="CI19" s="171">
        <f t="shared" si="36"/>
        <v>2</v>
      </c>
      <c r="CJ19" s="171">
        <f t="shared" si="37"/>
        <v>4</v>
      </c>
      <c r="CK19" s="171">
        <f t="shared" si="38"/>
        <v>3</v>
      </c>
      <c r="CL19" s="171">
        <f t="shared" si="39"/>
        <v>4</v>
      </c>
      <c r="CM19" s="171">
        <f t="shared" si="40"/>
        <v>4</v>
      </c>
      <c r="CN19" s="171">
        <f t="shared" si="41"/>
        <v>4</v>
      </c>
      <c r="CO19" s="171">
        <f t="shared" si="42"/>
        <v>4</v>
      </c>
      <c r="CP19" s="171">
        <f t="shared" si="43"/>
        <v>3</v>
      </c>
      <c r="CQ19" s="171">
        <f t="shared" si="44"/>
        <v>1</v>
      </c>
      <c r="CR19" s="171">
        <f t="shared" si="45"/>
        <v>4</v>
      </c>
      <c r="CS19" s="171">
        <f t="shared" si="46"/>
        <v>2</v>
      </c>
      <c r="CT19" s="171">
        <f t="shared" si="47"/>
        <v>3</v>
      </c>
      <c r="CU19" s="171">
        <f t="shared" si="48"/>
        <v>4</v>
      </c>
      <c r="CV19" s="171">
        <f t="shared" si="49"/>
        <v>4</v>
      </c>
      <c r="CW19" s="171">
        <f t="shared" si="50"/>
        <v>4</v>
      </c>
      <c r="CX19" s="171">
        <f t="shared" si="51"/>
        <v>4</v>
      </c>
      <c r="CY19" s="171">
        <f t="shared" si="52"/>
        <v>0</v>
      </c>
      <c r="CZ19" s="174">
        <f t="shared" si="53"/>
        <v>2.69</v>
      </c>
      <c r="DA19" s="173" t="str">
        <f t="shared" si="54"/>
        <v>Khá</v>
      </c>
    </row>
    <row r="20" spans="1:105" s="142" customFormat="1" ht="15" x14ac:dyDescent="0.25">
      <c r="A20" s="139">
        <v>19</v>
      </c>
      <c r="B20" s="140" t="s">
        <v>306</v>
      </c>
      <c r="C20" s="216" t="s">
        <v>307</v>
      </c>
      <c r="D20" s="214" t="s">
        <v>308</v>
      </c>
      <c r="E20" s="141" t="s">
        <v>309</v>
      </c>
      <c r="F20" s="86">
        <v>4.2</v>
      </c>
      <c r="G20" s="87">
        <v>6.6</v>
      </c>
      <c r="H20" s="86">
        <v>5.8</v>
      </c>
      <c r="I20" s="86">
        <v>6</v>
      </c>
      <c r="J20" s="86">
        <v>6.9</v>
      </c>
      <c r="K20" s="86">
        <v>6.7</v>
      </c>
      <c r="L20" s="86">
        <v>5.4</v>
      </c>
      <c r="M20" s="86">
        <v>4</v>
      </c>
      <c r="N20" s="86">
        <v>5.8</v>
      </c>
      <c r="O20" s="86">
        <v>6.4</v>
      </c>
      <c r="P20" s="87">
        <v>7.1</v>
      </c>
      <c r="Q20" s="86">
        <v>6.5</v>
      </c>
      <c r="R20" s="86">
        <v>5</v>
      </c>
      <c r="S20" s="86">
        <v>7.2</v>
      </c>
      <c r="T20" s="86">
        <v>7.8</v>
      </c>
      <c r="U20" s="86">
        <v>6.4</v>
      </c>
      <c r="V20" s="31">
        <v>8.1</v>
      </c>
      <c r="W20" s="37">
        <v>8.9</v>
      </c>
      <c r="X20" s="31">
        <v>8.1999999999999993</v>
      </c>
      <c r="Y20" s="31">
        <v>5</v>
      </c>
      <c r="Z20" s="37">
        <v>8.3000000000000007</v>
      </c>
      <c r="AA20" s="31">
        <v>7.4</v>
      </c>
      <c r="AB20" s="31">
        <v>8.1</v>
      </c>
      <c r="AC20" s="31">
        <v>7.8</v>
      </c>
      <c r="AD20" s="31">
        <v>7.7</v>
      </c>
      <c r="AE20" s="31">
        <v>6.2</v>
      </c>
      <c r="AF20" s="31">
        <v>9.4</v>
      </c>
      <c r="AG20" s="31">
        <v>7.8</v>
      </c>
      <c r="AH20" s="63">
        <v>6.3</v>
      </c>
      <c r="AI20" s="63">
        <v>6.2</v>
      </c>
      <c r="AJ20" s="63">
        <v>7.6</v>
      </c>
      <c r="AK20" s="63">
        <v>7.8</v>
      </c>
      <c r="AL20" s="63">
        <v>7.7</v>
      </c>
      <c r="AM20" s="63">
        <v>9.3000000000000007</v>
      </c>
      <c r="AN20" s="63">
        <v>8.8000000000000007</v>
      </c>
      <c r="AO20" s="63">
        <v>7.6</v>
      </c>
      <c r="AP20" s="63">
        <v>5.0999999999999996</v>
      </c>
      <c r="AQ20" s="63">
        <v>9.5</v>
      </c>
      <c r="AR20" s="63">
        <v>7.2</v>
      </c>
      <c r="AS20" s="63">
        <v>7.5</v>
      </c>
      <c r="AT20" s="63">
        <v>8.6999999999999993</v>
      </c>
      <c r="AU20" s="63">
        <v>9.1</v>
      </c>
      <c r="AV20" s="63">
        <v>8.1999999999999993</v>
      </c>
      <c r="AW20" s="63">
        <v>8.6</v>
      </c>
      <c r="AX20" s="63"/>
      <c r="AY20" s="151">
        <f t="shared" si="3"/>
        <v>7.2</v>
      </c>
      <c r="AZ20" s="85" t="s">
        <v>1464</v>
      </c>
      <c r="BB20" s="139">
        <v>19</v>
      </c>
      <c r="BC20" s="130" t="str">
        <f t="shared" si="4"/>
        <v>15D4031022</v>
      </c>
      <c r="BD20" s="167" t="str">
        <f t="shared" si="5"/>
        <v>Lê Thị Minh</v>
      </c>
      <c r="BE20" s="167" t="str">
        <f t="shared" si="6"/>
        <v>Nga</v>
      </c>
      <c r="BF20" s="208" t="str">
        <f t="shared" si="7"/>
        <v>01/02/1995</v>
      </c>
      <c r="BG20" s="171">
        <f t="shared" si="8"/>
        <v>1</v>
      </c>
      <c r="BH20" s="171">
        <f t="shared" si="9"/>
        <v>2</v>
      </c>
      <c r="BI20" s="171">
        <f t="shared" si="10"/>
        <v>2</v>
      </c>
      <c r="BJ20" s="171">
        <f t="shared" si="11"/>
        <v>2</v>
      </c>
      <c r="BK20" s="171">
        <f t="shared" si="12"/>
        <v>2</v>
      </c>
      <c r="BL20" s="171">
        <f t="shared" si="13"/>
        <v>2</v>
      </c>
      <c r="BM20" s="171">
        <f t="shared" si="14"/>
        <v>1</v>
      </c>
      <c r="BN20" s="171">
        <f t="shared" si="15"/>
        <v>1</v>
      </c>
      <c r="BO20" s="171">
        <f t="shared" si="16"/>
        <v>2</v>
      </c>
      <c r="BP20" s="171">
        <f t="shared" si="17"/>
        <v>2</v>
      </c>
      <c r="BQ20" s="171">
        <f t="shared" si="18"/>
        <v>3</v>
      </c>
      <c r="BR20" s="171">
        <f t="shared" si="19"/>
        <v>2</v>
      </c>
      <c r="BS20" s="171">
        <f t="shared" si="20"/>
        <v>1</v>
      </c>
      <c r="BT20" s="171">
        <f t="shared" si="21"/>
        <v>3</v>
      </c>
      <c r="BU20" s="171">
        <f t="shared" si="22"/>
        <v>3</v>
      </c>
      <c r="BV20" s="171">
        <f t="shared" si="23"/>
        <v>2</v>
      </c>
      <c r="BW20" s="171">
        <f t="shared" si="24"/>
        <v>3</v>
      </c>
      <c r="BX20" s="171">
        <f t="shared" si="25"/>
        <v>4</v>
      </c>
      <c r="BY20" s="171">
        <f t="shared" si="26"/>
        <v>3</v>
      </c>
      <c r="BZ20" s="171">
        <f t="shared" si="27"/>
        <v>1</v>
      </c>
      <c r="CA20" s="171">
        <f t="shared" si="28"/>
        <v>3</v>
      </c>
      <c r="CB20" s="171">
        <f t="shared" si="29"/>
        <v>3</v>
      </c>
      <c r="CC20" s="171">
        <f t="shared" si="30"/>
        <v>3</v>
      </c>
      <c r="CD20" s="171">
        <f t="shared" si="31"/>
        <v>3</v>
      </c>
      <c r="CE20" s="171">
        <f t="shared" si="32"/>
        <v>3</v>
      </c>
      <c r="CF20" s="171">
        <f t="shared" si="33"/>
        <v>2</v>
      </c>
      <c r="CG20" s="171">
        <f t="shared" si="34"/>
        <v>4</v>
      </c>
      <c r="CH20" s="171">
        <f t="shared" si="35"/>
        <v>3</v>
      </c>
      <c r="CI20" s="171">
        <f t="shared" si="36"/>
        <v>2</v>
      </c>
      <c r="CJ20" s="171">
        <f t="shared" si="37"/>
        <v>2</v>
      </c>
      <c r="CK20" s="171">
        <f t="shared" si="38"/>
        <v>3</v>
      </c>
      <c r="CL20" s="171">
        <f t="shared" si="39"/>
        <v>3</v>
      </c>
      <c r="CM20" s="171">
        <f t="shared" si="40"/>
        <v>3</v>
      </c>
      <c r="CN20" s="171">
        <f t="shared" si="41"/>
        <v>4</v>
      </c>
      <c r="CO20" s="171">
        <f t="shared" si="42"/>
        <v>4</v>
      </c>
      <c r="CP20" s="171">
        <f t="shared" si="43"/>
        <v>3</v>
      </c>
      <c r="CQ20" s="171">
        <f t="shared" si="44"/>
        <v>1</v>
      </c>
      <c r="CR20" s="171">
        <f t="shared" si="45"/>
        <v>4</v>
      </c>
      <c r="CS20" s="171">
        <f t="shared" si="46"/>
        <v>3</v>
      </c>
      <c r="CT20" s="171">
        <f t="shared" si="47"/>
        <v>3</v>
      </c>
      <c r="CU20" s="171">
        <f t="shared" si="48"/>
        <v>4</v>
      </c>
      <c r="CV20" s="171">
        <f t="shared" si="49"/>
        <v>4</v>
      </c>
      <c r="CW20" s="171">
        <f t="shared" si="50"/>
        <v>3</v>
      </c>
      <c r="CX20" s="171">
        <f t="shared" si="51"/>
        <v>4</v>
      </c>
      <c r="CY20" s="171">
        <f t="shared" si="52"/>
        <v>0</v>
      </c>
      <c r="CZ20" s="174">
        <f t="shared" si="53"/>
        <v>2.64</v>
      </c>
      <c r="DA20" s="173" t="str">
        <f t="shared" si="54"/>
        <v>Khá</v>
      </c>
    </row>
    <row r="21" spans="1:105" s="142" customFormat="1" ht="15" x14ac:dyDescent="0.25">
      <c r="A21" s="139">
        <v>24</v>
      </c>
      <c r="B21" s="140" t="s">
        <v>321</v>
      </c>
      <c r="C21" s="216" t="s">
        <v>322</v>
      </c>
      <c r="D21" s="214" t="s">
        <v>34</v>
      </c>
      <c r="E21" s="141" t="s">
        <v>323</v>
      </c>
      <c r="F21" s="86">
        <v>5.6</v>
      </c>
      <c r="G21" s="86">
        <v>4.0999999999999996</v>
      </c>
      <c r="H21" s="86">
        <v>5.0999999999999996</v>
      </c>
      <c r="I21" s="86">
        <v>4.0999999999999996</v>
      </c>
      <c r="J21" s="86">
        <v>5.5</v>
      </c>
      <c r="K21" s="86">
        <v>5.5</v>
      </c>
      <c r="L21" s="86">
        <v>6</v>
      </c>
      <c r="M21" s="87">
        <v>9.1</v>
      </c>
      <c r="N21" s="86">
        <v>7.1</v>
      </c>
      <c r="O21" s="86">
        <v>6.7</v>
      </c>
      <c r="P21" s="87">
        <v>4.8</v>
      </c>
      <c r="Q21" s="86">
        <v>5</v>
      </c>
      <c r="R21" s="86">
        <v>4.9000000000000004</v>
      </c>
      <c r="S21" s="86">
        <v>7.5</v>
      </c>
      <c r="T21" s="86">
        <v>9</v>
      </c>
      <c r="U21" s="86">
        <v>8.1</v>
      </c>
      <c r="V21" s="31">
        <v>8.6</v>
      </c>
      <c r="W21" s="37">
        <v>9</v>
      </c>
      <c r="X21" s="31">
        <v>7.3</v>
      </c>
      <c r="Y21" s="31">
        <v>5.0999999999999996</v>
      </c>
      <c r="Z21" s="31">
        <v>7.1</v>
      </c>
      <c r="AA21" s="31">
        <v>8.4</v>
      </c>
      <c r="AB21" s="31">
        <v>7</v>
      </c>
      <c r="AC21" s="31">
        <v>8.4</v>
      </c>
      <c r="AD21" s="31">
        <v>8.1999999999999993</v>
      </c>
      <c r="AE21" s="31">
        <v>5.9</v>
      </c>
      <c r="AF21" s="31">
        <v>8.8000000000000007</v>
      </c>
      <c r="AG21" s="31">
        <v>5.2</v>
      </c>
      <c r="AH21" s="63">
        <v>6.6</v>
      </c>
      <c r="AI21" s="63">
        <v>5.9</v>
      </c>
      <c r="AJ21" s="63">
        <v>8.1999999999999993</v>
      </c>
      <c r="AK21" s="63">
        <v>8.1999999999999993</v>
      </c>
      <c r="AL21" s="63">
        <v>9.1</v>
      </c>
      <c r="AM21" s="63">
        <v>9.5</v>
      </c>
      <c r="AN21" s="63">
        <v>9.5</v>
      </c>
      <c r="AO21" s="63">
        <v>7.5</v>
      </c>
      <c r="AP21" s="63">
        <v>5.9</v>
      </c>
      <c r="AQ21" s="63">
        <v>9</v>
      </c>
      <c r="AR21" s="63">
        <v>6.6</v>
      </c>
      <c r="AS21" s="63">
        <v>8.6999999999999993</v>
      </c>
      <c r="AT21" s="63">
        <v>9</v>
      </c>
      <c r="AU21" s="63">
        <v>9.3000000000000007</v>
      </c>
      <c r="AV21" s="63">
        <v>8.1999999999999993</v>
      </c>
      <c r="AW21" s="63">
        <v>8.6999999999999993</v>
      </c>
      <c r="AX21" s="63"/>
      <c r="AY21" s="151">
        <f t="shared" si="3"/>
        <v>7.2</v>
      </c>
      <c r="AZ21" s="85" t="s">
        <v>1464</v>
      </c>
      <c r="BB21" s="139">
        <v>24</v>
      </c>
      <c r="BC21" s="130" t="str">
        <f t="shared" si="4"/>
        <v>15D4031029</v>
      </c>
      <c r="BD21" s="167" t="str">
        <f t="shared" si="5"/>
        <v>Nguyễn Thị Hà</v>
      </c>
      <c r="BE21" s="167" t="str">
        <f t="shared" si="6"/>
        <v>Nhi</v>
      </c>
      <c r="BF21" s="208" t="str">
        <f t="shared" si="7"/>
        <v>28/07/1997</v>
      </c>
      <c r="BG21" s="171">
        <f t="shared" si="8"/>
        <v>2</v>
      </c>
      <c r="BH21" s="171">
        <f t="shared" si="9"/>
        <v>1</v>
      </c>
      <c r="BI21" s="171">
        <f t="shared" si="10"/>
        <v>1</v>
      </c>
      <c r="BJ21" s="171">
        <f t="shared" si="11"/>
        <v>1</v>
      </c>
      <c r="BK21" s="171">
        <f t="shared" si="12"/>
        <v>2</v>
      </c>
      <c r="BL21" s="171">
        <f t="shared" si="13"/>
        <v>2</v>
      </c>
      <c r="BM21" s="171">
        <f t="shared" si="14"/>
        <v>2</v>
      </c>
      <c r="BN21" s="171">
        <f t="shared" si="15"/>
        <v>4</v>
      </c>
      <c r="BO21" s="171">
        <f t="shared" si="16"/>
        <v>3</v>
      </c>
      <c r="BP21" s="171">
        <f t="shared" si="17"/>
        <v>2</v>
      </c>
      <c r="BQ21" s="171">
        <f t="shared" si="18"/>
        <v>1</v>
      </c>
      <c r="BR21" s="171">
        <f t="shared" si="19"/>
        <v>1</v>
      </c>
      <c r="BS21" s="171">
        <f t="shared" si="20"/>
        <v>1</v>
      </c>
      <c r="BT21" s="171">
        <f t="shared" si="21"/>
        <v>3</v>
      </c>
      <c r="BU21" s="171">
        <f t="shared" si="22"/>
        <v>4</v>
      </c>
      <c r="BV21" s="171">
        <f t="shared" si="23"/>
        <v>3</v>
      </c>
      <c r="BW21" s="171">
        <f t="shared" si="24"/>
        <v>4</v>
      </c>
      <c r="BX21" s="171">
        <f t="shared" si="25"/>
        <v>4</v>
      </c>
      <c r="BY21" s="171">
        <f t="shared" si="26"/>
        <v>3</v>
      </c>
      <c r="BZ21" s="171">
        <f t="shared" si="27"/>
        <v>1</v>
      </c>
      <c r="CA21" s="171">
        <f t="shared" si="28"/>
        <v>3</v>
      </c>
      <c r="CB21" s="171">
        <f t="shared" si="29"/>
        <v>3</v>
      </c>
      <c r="CC21" s="171">
        <f t="shared" si="30"/>
        <v>3</v>
      </c>
      <c r="CD21" s="171">
        <f t="shared" si="31"/>
        <v>3</v>
      </c>
      <c r="CE21" s="171">
        <f t="shared" si="32"/>
        <v>3</v>
      </c>
      <c r="CF21" s="171">
        <f t="shared" si="33"/>
        <v>2</v>
      </c>
      <c r="CG21" s="171">
        <f t="shared" si="34"/>
        <v>4</v>
      </c>
      <c r="CH21" s="171">
        <f t="shared" si="35"/>
        <v>1</v>
      </c>
      <c r="CI21" s="171">
        <f t="shared" si="36"/>
        <v>2</v>
      </c>
      <c r="CJ21" s="171">
        <f t="shared" si="37"/>
        <v>2</v>
      </c>
      <c r="CK21" s="171">
        <f t="shared" si="38"/>
        <v>3</v>
      </c>
      <c r="CL21" s="171">
        <f t="shared" si="39"/>
        <v>3</v>
      </c>
      <c r="CM21" s="171">
        <f t="shared" si="40"/>
        <v>4</v>
      </c>
      <c r="CN21" s="171">
        <f t="shared" si="41"/>
        <v>4</v>
      </c>
      <c r="CO21" s="171">
        <f t="shared" si="42"/>
        <v>4</v>
      </c>
      <c r="CP21" s="171">
        <f t="shared" si="43"/>
        <v>3</v>
      </c>
      <c r="CQ21" s="171">
        <f t="shared" si="44"/>
        <v>2</v>
      </c>
      <c r="CR21" s="171">
        <f t="shared" si="45"/>
        <v>4</v>
      </c>
      <c r="CS21" s="171">
        <f t="shared" si="46"/>
        <v>2</v>
      </c>
      <c r="CT21" s="171">
        <f t="shared" si="47"/>
        <v>4</v>
      </c>
      <c r="CU21" s="171">
        <f t="shared" si="48"/>
        <v>4</v>
      </c>
      <c r="CV21" s="171">
        <f t="shared" si="49"/>
        <v>4</v>
      </c>
      <c r="CW21" s="171">
        <f t="shared" si="50"/>
        <v>3</v>
      </c>
      <c r="CX21" s="171">
        <f t="shared" si="51"/>
        <v>4</v>
      </c>
      <c r="CY21" s="171">
        <f t="shared" si="52"/>
        <v>0</v>
      </c>
      <c r="CZ21" s="174">
        <f t="shared" si="53"/>
        <v>2.68</v>
      </c>
      <c r="DA21" s="173" t="str">
        <f t="shared" si="54"/>
        <v>Khá</v>
      </c>
    </row>
    <row r="22" spans="1:105" s="142" customFormat="1" ht="15" x14ac:dyDescent="0.25">
      <c r="A22" s="139">
        <v>25</v>
      </c>
      <c r="B22" s="140" t="s">
        <v>324</v>
      </c>
      <c r="C22" s="216" t="s">
        <v>325</v>
      </c>
      <c r="D22" s="214" t="s">
        <v>34</v>
      </c>
      <c r="E22" s="141" t="s">
        <v>55</v>
      </c>
      <c r="F22" s="86">
        <v>5.2</v>
      </c>
      <c r="G22" s="86">
        <v>4</v>
      </c>
      <c r="H22" s="86">
        <v>5.8</v>
      </c>
      <c r="I22" s="86">
        <v>5.3</v>
      </c>
      <c r="J22" s="86">
        <v>4.8</v>
      </c>
      <c r="K22" s="86">
        <v>4.7</v>
      </c>
      <c r="L22" s="86">
        <v>5.7</v>
      </c>
      <c r="M22" s="87">
        <v>7</v>
      </c>
      <c r="N22" s="86">
        <v>6.4</v>
      </c>
      <c r="O22" s="86">
        <v>4.8</v>
      </c>
      <c r="P22" s="87">
        <v>6.4</v>
      </c>
      <c r="Q22" s="86">
        <v>5.3</v>
      </c>
      <c r="R22" s="87">
        <v>7.7</v>
      </c>
      <c r="S22" s="86">
        <v>7.5</v>
      </c>
      <c r="T22" s="86">
        <v>7.3</v>
      </c>
      <c r="U22" s="86">
        <v>5.5</v>
      </c>
      <c r="V22" s="31">
        <v>6.7</v>
      </c>
      <c r="W22" s="37">
        <v>9.3000000000000007</v>
      </c>
      <c r="X22" s="31">
        <v>7.5</v>
      </c>
      <c r="Y22" s="31">
        <v>4.8</v>
      </c>
      <c r="Z22" s="114">
        <v>6.5</v>
      </c>
      <c r="AA22" s="31">
        <v>7.7</v>
      </c>
      <c r="AB22" s="31">
        <v>7.2</v>
      </c>
      <c r="AC22" s="31">
        <v>8.4</v>
      </c>
      <c r="AD22" s="31">
        <v>8.6999999999999993</v>
      </c>
      <c r="AE22" s="31">
        <v>6.4</v>
      </c>
      <c r="AF22" s="31">
        <v>9.1</v>
      </c>
      <c r="AG22" s="31">
        <v>6.5</v>
      </c>
      <c r="AH22" s="63">
        <v>5.2</v>
      </c>
      <c r="AI22" s="63">
        <v>5.5</v>
      </c>
      <c r="AJ22" s="63">
        <v>7.3</v>
      </c>
      <c r="AK22" s="63">
        <v>8.1999999999999993</v>
      </c>
      <c r="AL22" s="63">
        <v>9.1</v>
      </c>
      <c r="AM22" s="63">
        <v>9.5</v>
      </c>
      <c r="AN22" s="63">
        <v>8.9</v>
      </c>
      <c r="AO22" s="63">
        <v>8.3000000000000007</v>
      </c>
      <c r="AP22" s="63">
        <v>5.6</v>
      </c>
      <c r="AQ22" s="63">
        <v>8.5</v>
      </c>
      <c r="AR22" s="63">
        <v>7.6</v>
      </c>
      <c r="AS22" s="63">
        <v>8.1999999999999993</v>
      </c>
      <c r="AT22" s="63">
        <v>8.4</v>
      </c>
      <c r="AU22" s="63">
        <v>9.1999999999999993</v>
      </c>
      <c r="AV22" s="63">
        <v>8.1999999999999993</v>
      </c>
      <c r="AW22" s="63">
        <v>8.5</v>
      </c>
      <c r="AX22" s="63"/>
      <c r="AY22" s="151">
        <f t="shared" si="3"/>
        <v>7</v>
      </c>
      <c r="AZ22" s="85" t="s">
        <v>1464</v>
      </c>
      <c r="BB22" s="139">
        <v>25</v>
      </c>
      <c r="BC22" s="130" t="str">
        <f t="shared" si="4"/>
        <v>15D4031030</v>
      </c>
      <c r="BD22" s="167" t="str">
        <f t="shared" si="5"/>
        <v>Nguyễn Thị Ý</v>
      </c>
      <c r="BE22" s="167" t="str">
        <f t="shared" si="6"/>
        <v>Nhi</v>
      </c>
      <c r="BF22" s="208" t="str">
        <f t="shared" si="7"/>
        <v>02/08/1997</v>
      </c>
      <c r="BG22" s="171">
        <f t="shared" si="8"/>
        <v>1</v>
      </c>
      <c r="BH22" s="171">
        <f t="shared" si="9"/>
        <v>1</v>
      </c>
      <c r="BI22" s="171">
        <f t="shared" si="10"/>
        <v>2</v>
      </c>
      <c r="BJ22" s="171">
        <f t="shared" si="11"/>
        <v>1</v>
      </c>
      <c r="BK22" s="171">
        <f t="shared" si="12"/>
        <v>1</v>
      </c>
      <c r="BL22" s="171">
        <f t="shared" si="13"/>
        <v>1</v>
      </c>
      <c r="BM22" s="171">
        <f t="shared" si="14"/>
        <v>2</v>
      </c>
      <c r="BN22" s="171">
        <f t="shared" si="15"/>
        <v>3</v>
      </c>
      <c r="BO22" s="171">
        <f t="shared" si="16"/>
        <v>2</v>
      </c>
      <c r="BP22" s="171">
        <f t="shared" si="17"/>
        <v>1</v>
      </c>
      <c r="BQ22" s="171">
        <f t="shared" si="18"/>
        <v>2</v>
      </c>
      <c r="BR22" s="171">
        <f t="shared" si="19"/>
        <v>1</v>
      </c>
      <c r="BS22" s="171">
        <f t="shared" si="20"/>
        <v>3</v>
      </c>
      <c r="BT22" s="171">
        <f t="shared" si="21"/>
        <v>3</v>
      </c>
      <c r="BU22" s="171">
        <f t="shared" si="22"/>
        <v>3</v>
      </c>
      <c r="BV22" s="171">
        <f t="shared" si="23"/>
        <v>2</v>
      </c>
      <c r="BW22" s="171">
        <f t="shared" si="24"/>
        <v>2</v>
      </c>
      <c r="BX22" s="171">
        <f t="shared" si="25"/>
        <v>4</v>
      </c>
      <c r="BY22" s="171">
        <f t="shared" si="26"/>
        <v>3</v>
      </c>
      <c r="BZ22" s="171">
        <f t="shared" si="27"/>
        <v>1</v>
      </c>
      <c r="CA22" s="171">
        <f t="shared" si="28"/>
        <v>2</v>
      </c>
      <c r="CB22" s="171">
        <f t="shared" si="29"/>
        <v>3</v>
      </c>
      <c r="CC22" s="171">
        <f t="shared" si="30"/>
        <v>3</v>
      </c>
      <c r="CD22" s="171">
        <f t="shared" si="31"/>
        <v>3</v>
      </c>
      <c r="CE22" s="171">
        <f t="shared" si="32"/>
        <v>4</v>
      </c>
      <c r="CF22" s="171">
        <f t="shared" si="33"/>
        <v>2</v>
      </c>
      <c r="CG22" s="171">
        <f t="shared" si="34"/>
        <v>4</v>
      </c>
      <c r="CH22" s="171">
        <f t="shared" si="35"/>
        <v>2</v>
      </c>
      <c r="CI22" s="171">
        <f t="shared" si="36"/>
        <v>1</v>
      </c>
      <c r="CJ22" s="171">
        <f t="shared" si="37"/>
        <v>2</v>
      </c>
      <c r="CK22" s="171">
        <f t="shared" si="38"/>
        <v>3</v>
      </c>
      <c r="CL22" s="171">
        <f t="shared" si="39"/>
        <v>3</v>
      </c>
      <c r="CM22" s="171">
        <f t="shared" si="40"/>
        <v>4</v>
      </c>
      <c r="CN22" s="171">
        <f t="shared" si="41"/>
        <v>4</v>
      </c>
      <c r="CO22" s="171">
        <f t="shared" si="42"/>
        <v>4</v>
      </c>
      <c r="CP22" s="171">
        <f t="shared" si="43"/>
        <v>3</v>
      </c>
      <c r="CQ22" s="171">
        <f t="shared" si="44"/>
        <v>2</v>
      </c>
      <c r="CR22" s="171">
        <f t="shared" si="45"/>
        <v>4</v>
      </c>
      <c r="CS22" s="171">
        <f t="shared" si="46"/>
        <v>3</v>
      </c>
      <c r="CT22" s="171">
        <f t="shared" si="47"/>
        <v>3</v>
      </c>
      <c r="CU22" s="171">
        <f t="shared" si="48"/>
        <v>3</v>
      </c>
      <c r="CV22" s="171">
        <f t="shared" si="49"/>
        <v>4</v>
      </c>
      <c r="CW22" s="171">
        <f t="shared" si="50"/>
        <v>3</v>
      </c>
      <c r="CX22" s="171">
        <f t="shared" si="51"/>
        <v>4</v>
      </c>
      <c r="CY22" s="171">
        <f t="shared" si="52"/>
        <v>0</v>
      </c>
      <c r="CZ22" s="174">
        <f t="shared" si="53"/>
        <v>2.56</v>
      </c>
      <c r="DA22" s="173" t="str">
        <f t="shared" si="54"/>
        <v>Khá</v>
      </c>
    </row>
    <row r="23" spans="1:105" s="142" customFormat="1" ht="15" x14ac:dyDescent="0.25">
      <c r="A23" s="139">
        <v>26</v>
      </c>
      <c r="B23" s="140" t="s">
        <v>326</v>
      </c>
      <c r="C23" s="216" t="s">
        <v>327</v>
      </c>
      <c r="D23" s="214" t="s">
        <v>34</v>
      </c>
      <c r="E23" s="141" t="s">
        <v>328</v>
      </c>
      <c r="F23" s="87">
        <v>7.5</v>
      </c>
      <c r="G23" s="86">
        <v>4.0999999999999996</v>
      </c>
      <c r="H23" s="86">
        <v>4.0999999999999996</v>
      </c>
      <c r="I23" s="86">
        <v>5.4</v>
      </c>
      <c r="J23" s="86">
        <v>5.9</v>
      </c>
      <c r="K23" s="86">
        <v>4.2</v>
      </c>
      <c r="L23" s="86">
        <v>4.0999999999999996</v>
      </c>
      <c r="M23" s="87">
        <v>8.8000000000000007</v>
      </c>
      <c r="N23" s="86">
        <v>5.9</v>
      </c>
      <c r="O23" s="86">
        <v>6.5</v>
      </c>
      <c r="P23" s="86">
        <v>5</v>
      </c>
      <c r="Q23" s="86">
        <v>6.8</v>
      </c>
      <c r="R23" s="86">
        <v>6.2</v>
      </c>
      <c r="S23" s="86">
        <v>6.2</v>
      </c>
      <c r="T23" s="86">
        <v>8.1</v>
      </c>
      <c r="U23" s="86">
        <v>8.8000000000000007</v>
      </c>
      <c r="V23" s="31">
        <v>8.1</v>
      </c>
      <c r="W23" s="31">
        <v>4.9000000000000004</v>
      </c>
      <c r="X23" s="31">
        <v>6.8</v>
      </c>
      <c r="Y23" s="31">
        <v>7</v>
      </c>
      <c r="Z23" s="31">
        <v>6.9</v>
      </c>
      <c r="AA23" s="31">
        <v>7.6</v>
      </c>
      <c r="AB23" s="31">
        <v>7.2</v>
      </c>
      <c r="AC23" s="31">
        <v>7.7</v>
      </c>
      <c r="AD23" s="31">
        <v>7.5</v>
      </c>
      <c r="AE23" s="31">
        <v>5</v>
      </c>
      <c r="AF23" s="31">
        <v>8.8000000000000007</v>
      </c>
      <c r="AG23" s="31">
        <v>5.6</v>
      </c>
      <c r="AH23" s="63">
        <v>6.1</v>
      </c>
      <c r="AI23" s="63">
        <v>8.9</v>
      </c>
      <c r="AJ23" s="63">
        <v>7.8</v>
      </c>
      <c r="AK23" s="63">
        <v>7.8</v>
      </c>
      <c r="AL23" s="63">
        <v>8.4</v>
      </c>
      <c r="AM23" s="63">
        <v>9.1999999999999993</v>
      </c>
      <c r="AN23" s="63">
        <v>9.1</v>
      </c>
      <c r="AO23" s="63">
        <v>8.4</v>
      </c>
      <c r="AP23" s="63">
        <v>8.6999999999999993</v>
      </c>
      <c r="AQ23" s="63">
        <v>8.5</v>
      </c>
      <c r="AR23" s="63">
        <v>8.3000000000000007</v>
      </c>
      <c r="AS23" s="63">
        <v>8.1999999999999993</v>
      </c>
      <c r="AT23" s="63">
        <v>8.6999999999999993</v>
      </c>
      <c r="AU23" s="63">
        <v>8.4</v>
      </c>
      <c r="AV23" s="63">
        <v>8.5</v>
      </c>
      <c r="AW23" s="63">
        <v>8.1999999999999993</v>
      </c>
      <c r="AX23" s="63"/>
      <c r="AY23" s="151">
        <f t="shared" si="3"/>
        <v>7.1</v>
      </c>
      <c r="AZ23" s="85" t="s">
        <v>1464</v>
      </c>
      <c r="BA23" s="221"/>
      <c r="BB23" s="139">
        <v>26</v>
      </c>
      <c r="BC23" s="130" t="str">
        <f t="shared" si="4"/>
        <v>15D4031031</v>
      </c>
      <c r="BD23" s="167" t="str">
        <f t="shared" si="5"/>
        <v>Trương Thị Tuyết</v>
      </c>
      <c r="BE23" s="167" t="str">
        <f t="shared" si="6"/>
        <v>Nhi</v>
      </c>
      <c r="BF23" s="208" t="str">
        <f t="shared" si="7"/>
        <v>03/03/1997</v>
      </c>
      <c r="BG23" s="171">
        <f t="shared" si="8"/>
        <v>3</v>
      </c>
      <c r="BH23" s="171">
        <f t="shared" si="9"/>
        <v>1</v>
      </c>
      <c r="BI23" s="171">
        <f t="shared" si="10"/>
        <v>1</v>
      </c>
      <c r="BJ23" s="171">
        <f t="shared" si="11"/>
        <v>1</v>
      </c>
      <c r="BK23" s="171">
        <f t="shared" si="12"/>
        <v>2</v>
      </c>
      <c r="BL23" s="171">
        <f t="shared" si="13"/>
        <v>1</v>
      </c>
      <c r="BM23" s="171">
        <f t="shared" si="14"/>
        <v>1</v>
      </c>
      <c r="BN23" s="171">
        <f t="shared" si="15"/>
        <v>4</v>
      </c>
      <c r="BO23" s="171">
        <f t="shared" si="16"/>
        <v>2</v>
      </c>
      <c r="BP23" s="171">
        <f t="shared" si="17"/>
        <v>2</v>
      </c>
      <c r="BQ23" s="171">
        <f t="shared" si="18"/>
        <v>1</v>
      </c>
      <c r="BR23" s="171">
        <f t="shared" si="19"/>
        <v>2</v>
      </c>
      <c r="BS23" s="171">
        <f t="shared" si="20"/>
        <v>2</v>
      </c>
      <c r="BT23" s="171">
        <f t="shared" si="21"/>
        <v>2</v>
      </c>
      <c r="BU23" s="171">
        <f t="shared" si="22"/>
        <v>3</v>
      </c>
      <c r="BV23" s="171">
        <f t="shared" si="23"/>
        <v>4</v>
      </c>
      <c r="BW23" s="171">
        <f t="shared" si="24"/>
        <v>3</v>
      </c>
      <c r="BX23" s="171">
        <f t="shared" si="25"/>
        <v>1</v>
      </c>
      <c r="BY23" s="171">
        <f t="shared" si="26"/>
        <v>2</v>
      </c>
      <c r="BZ23" s="171">
        <f t="shared" si="27"/>
        <v>3</v>
      </c>
      <c r="CA23" s="171">
        <f t="shared" si="28"/>
        <v>2</v>
      </c>
      <c r="CB23" s="171">
        <f t="shared" si="29"/>
        <v>3</v>
      </c>
      <c r="CC23" s="171">
        <f t="shared" si="30"/>
        <v>3</v>
      </c>
      <c r="CD23" s="171">
        <f t="shared" si="31"/>
        <v>3</v>
      </c>
      <c r="CE23" s="171">
        <f t="shared" si="32"/>
        <v>3</v>
      </c>
      <c r="CF23" s="171">
        <f t="shared" si="33"/>
        <v>1</v>
      </c>
      <c r="CG23" s="171">
        <f t="shared" si="34"/>
        <v>4</v>
      </c>
      <c r="CH23" s="171">
        <f t="shared" si="35"/>
        <v>2</v>
      </c>
      <c r="CI23" s="171">
        <f t="shared" si="36"/>
        <v>2</v>
      </c>
      <c r="CJ23" s="171">
        <f t="shared" si="37"/>
        <v>4</v>
      </c>
      <c r="CK23" s="171">
        <f t="shared" si="38"/>
        <v>3</v>
      </c>
      <c r="CL23" s="171">
        <f t="shared" si="39"/>
        <v>3</v>
      </c>
      <c r="CM23" s="171">
        <f t="shared" si="40"/>
        <v>3</v>
      </c>
      <c r="CN23" s="171">
        <f t="shared" si="41"/>
        <v>4</v>
      </c>
      <c r="CO23" s="171">
        <f t="shared" si="42"/>
        <v>4</v>
      </c>
      <c r="CP23" s="171">
        <f t="shared" si="43"/>
        <v>3</v>
      </c>
      <c r="CQ23" s="171">
        <f t="shared" si="44"/>
        <v>4</v>
      </c>
      <c r="CR23" s="171">
        <f t="shared" si="45"/>
        <v>4</v>
      </c>
      <c r="CS23" s="171">
        <f t="shared" si="46"/>
        <v>3</v>
      </c>
      <c r="CT23" s="171">
        <f t="shared" si="47"/>
        <v>3</v>
      </c>
      <c r="CU23" s="171">
        <f t="shared" si="48"/>
        <v>4</v>
      </c>
      <c r="CV23" s="171">
        <f t="shared" si="49"/>
        <v>3</v>
      </c>
      <c r="CW23" s="171">
        <f t="shared" si="50"/>
        <v>4</v>
      </c>
      <c r="CX23" s="171">
        <f t="shared" si="51"/>
        <v>3</v>
      </c>
      <c r="CY23" s="171">
        <f t="shared" si="52"/>
        <v>0</v>
      </c>
      <c r="CZ23" s="174">
        <f t="shared" si="53"/>
        <v>2.59</v>
      </c>
      <c r="DA23" s="173" t="str">
        <f t="shared" si="54"/>
        <v>Khá</v>
      </c>
    </row>
    <row r="24" spans="1:105" s="142" customFormat="1" ht="15" x14ac:dyDescent="0.25">
      <c r="A24" s="139">
        <v>27</v>
      </c>
      <c r="B24" s="140" t="s">
        <v>329</v>
      </c>
      <c r="C24" s="216" t="s">
        <v>330</v>
      </c>
      <c r="D24" s="214" t="s">
        <v>331</v>
      </c>
      <c r="E24" s="141" t="s">
        <v>332</v>
      </c>
      <c r="F24" s="86">
        <v>4.2</v>
      </c>
      <c r="G24" s="87">
        <v>7.6</v>
      </c>
      <c r="H24" s="87">
        <v>7</v>
      </c>
      <c r="I24" s="86">
        <v>5.8</v>
      </c>
      <c r="J24" s="86">
        <v>5.6</v>
      </c>
      <c r="K24" s="86">
        <v>8.1</v>
      </c>
      <c r="L24" s="86">
        <v>5.0999999999999996</v>
      </c>
      <c r="M24" s="86">
        <v>6.7</v>
      </c>
      <c r="N24" s="86">
        <v>4.5999999999999996</v>
      </c>
      <c r="O24" s="86">
        <v>7</v>
      </c>
      <c r="P24" s="86">
        <v>7.1</v>
      </c>
      <c r="Q24" s="86">
        <v>6</v>
      </c>
      <c r="R24" s="86">
        <v>5.4</v>
      </c>
      <c r="S24" s="86">
        <v>5.6</v>
      </c>
      <c r="T24" s="86">
        <v>7.3</v>
      </c>
      <c r="U24" s="86">
        <v>8.4</v>
      </c>
      <c r="V24" s="31">
        <v>7.4</v>
      </c>
      <c r="W24" s="31">
        <v>6.3</v>
      </c>
      <c r="X24" s="31">
        <v>8</v>
      </c>
      <c r="Y24" s="31">
        <v>7.4</v>
      </c>
      <c r="Z24" s="31">
        <v>7.3</v>
      </c>
      <c r="AA24" s="31">
        <v>8</v>
      </c>
      <c r="AB24" s="31">
        <v>7.9</v>
      </c>
      <c r="AC24" s="31">
        <v>8.5</v>
      </c>
      <c r="AD24" s="31">
        <v>7.7</v>
      </c>
      <c r="AE24" s="31">
        <v>8.6</v>
      </c>
      <c r="AF24" s="31">
        <v>9.1</v>
      </c>
      <c r="AG24" s="31">
        <v>7.5</v>
      </c>
      <c r="AH24" s="63">
        <v>6.5</v>
      </c>
      <c r="AI24" s="63">
        <v>7.8</v>
      </c>
      <c r="AJ24" s="63">
        <v>7.3</v>
      </c>
      <c r="AK24" s="63">
        <v>7.8</v>
      </c>
      <c r="AL24" s="63">
        <v>7.7</v>
      </c>
      <c r="AM24" s="63">
        <v>9.3000000000000007</v>
      </c>
      <c r="AN24" s="63">
        <v>8.8000000000000007</v>
      </c>
      <c r="AO24" s="63">
        <v>7.8</v>
      </c>
      <c r="AP24" s="63">
        <v>8.1999999999999993</v>
      </c>
      <c r="AQ24" s="63">
        <v>9.5</v>
      </c>
      <c r="AR24" s="232">
        <v>6.5</v>
      </c>
      <c r="AS24" s="63">
        <v>8.3000000000000007</v>
      </c>
      <c r="AT24" s="63">
        <v>8.3000000000000007</v>
      </c>
      <c r="AU24" s="63">
        <v>8.9</v>
      </c>
      <c r="AV24" s="63"/>
      <c r="AW24" s="63"/>
      <c r="AX24" s="63">
        <v>9.5</v>
      </c>
      <c r="AY24" s="151">
        <f t="shared" si="3"/>
        <v>7.4</v>
      </c>
      <c r="AZ24" s="85" t="s">
        <v>1465</v>
      </c>
      <c r="BB24" s="139">
        <v>27</v>
      </c>
      <c r="BC24" s="130" t="str">
        <f t="shared" si="4"/>
        <v>15D4031032</v>
      </c>
      <c r="BD24" s="167" t="str">
        <f t="shared" si="5"/>
        <v>Nguyễn Nguyễn Hồng</v>
      </c>
      <c r="BE24" s="167" t="str">
        <f t="shared" si="6"/>
        <v>Nhung</v>
      </c>
      <c r="BF24" s="208" t="str">
        <f t="shared" si="7"/>
        <v>14/01/1997</v>
      </c>
      <c r="BG24" s="171">
        <f t="shared" si="8"/>
        <v>1</v>
      </c>
      <c r="BH24" s="171">
        <f t="shared" si="9"/>
        <v>3</v>
      </c>
      <c r="BI24" s="171">
        <f t="shared" si="10"/>
        <v>3</v>
      </c>
      <c r="BJ24" s="171">
        <f t="shared" si="11"/>
        <v>2</v>
      </c>
      <c r="BK24" s="171">
        <f t="shared" si="12"/>
        <v>2</v>
      </c>
      <c r="BL24" s="171">
        <f t="shared" si="13"/>
        <v>3</v>
      </c>
      <c r="BM24" s="171">
        <f t="shared" si="14"/>
        <v>1</v>
      </c>
      <c r="BN24" s="171">
        <f t="shared" si="15"/>
        <v>2</v>
      </c>
      <c r="BO24" s="171">
        <f t="shared" si="16"/>
        <v>1</v>
      </c>
      <c r="BP24" s="171">
        <f t="shared" si="17"/>
        <v>3</v>
      </c>
      <c r="BQ24" s="171">
        <f t="shared" si="18"/>
        <v>3</v>
      </c>
      <c r="BR24" s="171">
        <f t="shared" si="19"/>
        <v>2</v>
      </c>
      <c r="BS24" s="171">
        <f t="shared" si="20"/>
        <v>1</v>
      </c>
      <c r="BT24" s="171">
        <f t="shared" si="21"/>
        <v>2</v>
      </c>
      <c r="BU24" s="171">
        <f t="shared" si="22"/>
        <v>3</v>
      </c>
      <c r="BV24" s="171">
        <f t="shared" si="23"/>
        <v>3</v>
      </c>
      <c r="BW24" s="171">
        <f t="shared" si="24"/>
        <v>3</v>
      </c>
      <c r="BX24" s="171">
        <f t="shared" si="25"/>
        <v>2</v>
      </c>
      <c r="BY24" s="171">
        <f t="shared" si="26"/>
        <v>3</v>
      </c>
      <c r="BZ24" s="171">
        <f t="shared" si="27"/>
        <v>3</v>
      </c>
      <c r="CA24" s="171">
        <f t="shared" si="28"/>
        <v>3</v>
      </c>
      <c r="CB24" s="171">
        <f t="shared" si="29"/>
        <v>3</v>
      </c>
      <c r="CC24" s="171">
        <f t="shared" si="30"/>
        <v>3</v>
      </c>
      <c r="CD24" s="171">
        <f t="shared" si="31"/>
        <v>4</v>
      </c>
      <c r="CE24" s="171">
        <f t="shared" si="32"/>
        <v>3</v>
      </c>
      <c r="CF24" s="171">
        <f t="shared" si="33"/>
        <v>4</v>
      </c>
      <c r="CG24" s="171">
        <f t="shared" si="34"/>
        <v>4</v>
      </c>
      <c r="CH24" s="171">
        <f t="shared" si="35"/>
        <v>3</v>
      </c>
      <c r="CI24" s="171">
        <f t="shared" si="36"/>
        <v>2</v>
      </c>
      <c r="CJ24" s="171">
        <f t="shared" si="37"/>
        <v>3</v>
      </c>
      <c r="CK24" s="171">
        <f t="shared" si="38"/>
        <v>3</v>
      </c>
      <c r="CL24" s="171">
        <f t="shared" si="39"/>
        <v>3</v>
      </c>
      <c r="CM24" s="171">
        <f t="shared" si="40"/>
        <v>3</v>
      </c>
      <c r="CN24" s="171">
        <f t="shared" si="41"/>
        <v>4</v>
      </c>
      <c r="CO24" s="171">
        <f t="shared" si="42"/>
        <v>4</v>
      </c>
      <c r="CP24" s="171">
        <f t="shared" si="43"/>
        <v>3</v>
      </c>
      <c r="CQ24" s="171">
        <f t="shared" si="44"/>
        <v>3</v>
      </c>
      <c r="CR24" s="171">
        <f t="shared" si="45"/>
        <v>4</v>
      </c>
      <c r="CS24" s="171">
        <f t="shared" si="46"/>
        <v>2</v>
      </c>
      <c r="CT24" s="171">
        <f t="shared" si="47"/>
        <v>3</v>
      </c>
      <c r="CU24" s="171">
        <f t="shared" si="48"/>
        <v>3</v>
      </c>
      <c r="CV24" s="171">
        <f t="shared" si="49"/>
        <v>4</v>
      </c>
      <c r="CW24" s="171">
        <f t="shared" si="50"/>
        <v>0</v>
      </c>
      <c r="CX24" s="171">
        <f t="shared" si="51"/>
        <v>0</v>
      </c>
      <c r="CY24" s="171">
        <f t="shared" si="52"/>
        <v>4</v>
      </c>
      <c r="CZ24" s="174">
        <f t="shared" si="53"/>
        <v>2.85</v>
      </c>
      <c r="DA24" s="173" t="str">
        <f t="shared" si="54"/>
        <v>Khá</v>
      </c>
    </row>
    <row r="25" spans="1:105" s="142" customFormat="1" ht="15" x14ac:dyDescent="0.25">
      <c r="A25" s="139">
        <v>28</v>
      </c>
      <c r="B25" s="140" t="s">
        <v>333</v>
      </c>
      <c r="C25" s="216" t="s">
        <v>334</v>
      </c>
      <c r="D25" s="214" t="s">
        <v>331</v>
      </c>
      <c r="E25" s="141" t="s">
        <v>335</v>
      </c>
      <c r="F25" s="86">
        <v>6.3</v>
      </c>
      <c r="G25" s="86">
        <v>5.2</v>
      </c>
      <c r="H25" s="86">
        <v>5.0999999999999996</v>
      </c>
      <c r="I25" s="86">
        <v>8.1</v>
      </c>
      <c r="J25" s="86">
        <v>5.5</v>
      </c>
      <c r="K25" s="86">
        <v>7.7</v>
      </c>
      <c r="L25" s="86">
        <v>7.6</v>
      </c>
      <c r="M25" s="86">
        <v>7.8</v>
      </c>
      <c r="N25" s="86">
        <v>8</v>
      </c>
      <c r="O25" s="86">
        <v>7.3</v>
      </c>
      <c r="P25" s="86">
        <v>8.4</v>
      </c>
      <c r="Q25" s="86">
        <v>8.5</v>
      </c>
      <c r="R25" s="86">
        <v>7.5</v>
      </c>
      <c r="S25" s="86">
        <v>7</v>
      </c>
      <c r="T25" s="86">
        <v>7.3</v>
      </c>
      <c r="U25" s="86">
        <v>9.4</v>
      </c>
      <c r="V25" s="31">
        <v>8.1999999999999993</v>
      </c>
      <c r="W25" s="31">
        <v>7</v>
      </c>
      <c r="X25" s="31">
        <v>6.8</v>
      </c>
      <c r="Y25" s="31">
        <v>8.5</v>
      </c>
      <c r="Z25" s="31">
        <v>8.1999999999999993</v>
      </c>
      <c r="AA25" s="31">
        <v>9</v>
      </c>
      <c r="AB25" s="31">
        <v>10</v>
      </c>
      <c r="AC25" s="31">
        <v>9.1999999999999993</v>
      </c>
      <c r="AD25" s="31">
        <v>9.1</v>
      </c>
      <c r="AE25" s="31">
        <v>8</v>
      </c>
      <c r="AF25" s="31">
        <v>7.8</v>
      </c>
      <c r="AG25" s="31">
        <v>9.6</v>
      </c>
      <c r="AH25" s="63">
        <v>7.2</v>
      </c>
      <c r="AI25" s="63">
        <v>8.6999999999999993</v>
      </c>
      <c r="AJ25" s="63">
        <v>7.6</v>
      </c>
      <c r="AK25" s="63">
        <v>8.6999999999999993</v>
      </c>
      <c r="AL25" s="63">
        <v>9.1</v>
      </c>
      <c r="AM25" s="63">
        <v>9.5</v>
      </c>
      <c r="AN25" s="63">
        <v>8.6999999999999993</v>
      </c>
      <c r="AO25" s="63">
        <v>7.5</v>
      </c>
      <c r="AP25" s="63">
        <v>7.2</v>
      </c>
      <c r="AQ25" s="63">
        <v>9</v>
      </c>
      <c r="AR25" s="63">
        <v>9</v>
      </c>
      <c r="AS25" s="63">
        <v>8.6999999999999993</v>
      </c>
      <c r="AT25" s="63">
        <v>8</v>
      </c>
      <c r="AU25" s="63">
        <v>8.6</v>
      </c>
      <c r="AV25" s="63"/>
      <c r="AW25" s="63"/>
      <c r="AX25" s="63">
        <v>9.5</v>
      </c>
      <c r="AY25" s="151">
        <f t="shared" si="3"/>
        <v>8.1</v>
      </c>
      <c r="AZ25" s="85" t="s">
        <v>1465</v>
      </c>
      <c r="BB25" s="139">
        <v>28</v>
      </c>
      <c r="BC25" s="130" t="str">
        <f t="shared" si="4"/>
        <v>15D4031033</v>
      </c>
      <c r="BD25" s="167" t="str">
        <f t="shared" si="5"/>
        <v>Nguyễn Thị Cẩm</v>
      </c>
      <c r="BE25" s="167" t="str">
        <f t="shared" si="6"/>
        <v>Nhung</v>
      </c>
      <c r="BF25" s="208" t="str">
        <f t="shared" si="7"/>
        <v>18/10/1997</v>
      </c>
      <c r="BG25" s="171">
        <f t="shared" si="8"/>
        <v>2</v>
      </c>
      <c r="BH25" s="171">
        <f t="shared" si="9"/>
        <v>1</v>
      </c>
      <c r="BI25" s="171">
        <f t="shared" si="10"/>
        <v>1</v>
      </c>
      <c r="BJ25" s="171">
        <f t="shared" si="11"/>
        <v>3</v>
      </c>
      <c r="BK25" s="171">
        <f t="shared" si="12"/>
        <v>2</v>
      </c>
      <c r="BL25" s="171">
        <f t="shared" si="13"/>
        <v>3</v>
      </c>
      <c r="BM25" s="171">
        <f t="shared" si="14"/>
        <v>3</v>
      </c>
      <c r="BN25" s="171">
        <f t="shared" si="15"/>
        <v>3</v>
      </c>
      <c r="BO25" s="171">
        <f t="shared" si="16"/>
        <v>3</v>
      </c>
      <c r="BP25" s="171">
        <f t="shared" si="17"/>
        <v>3</v>
      </c>
      <c r="BQ25" s="171">
        <f t="shared" si="18"/>
        <v>3</v>
      </c>
      <c r="BR25" s="171">
        <f t="shared" si="19"/>
        <v>4</v>
      </c>
      <c r="BS25" s="171">
        <f t="shared" si="20"/>
        <v>3</v>
      </c>
      <c r="BT25" s="171">
        <f t="shared" si="21"/>
        <v>3</v>
      </c>
      <c r="BU25" s="171">
        <f t="shared" si="22"/>
        <v>3</v>
      </c>
      <c r="BV25" s="171">
        <f t="shared" si="23"/>
        <v>4</v>
      </c>
      <c r="BW25" s="171">
        <f t="shared" si="24"/>
        <v>3</v>
      </c>
      <c r="BX25" s="171">
        <f t="shared" si="25"/>
        <v>3</v>
      </c>
      <c r="BY25" s="171">
        <f t="shared" si="26"/>
        <v>2</v>
      </c>
      <c r="BZ25" s="171">
        <f t="shared" si="27"/>
        <v>4</v>
      </c>
      <c r="CA25" s="171">
        <f t="shared" si="28"/>
        <v>3</v>
      </c>
      <c r="CB25" s="171">
        <f t="shared" si="29"/>
        <v>4</v>
      </c>
      <c r="CC25" s="171">
        <f t="shared" si="30"/>
        <v>4</v>
      </c>
      <c r="CD25" s="171">
        <f t="shared" si="31"/>
        <v>4</v>
      </c>
      <c r="CE25" s="171">
        <f t="shared" si="32"/>
        <v>4</v>
      </c>
      <c r="CF25" s="171">
        <f t="shared" si="33"/>
        <v>3</v>
      </c>
      <c r="CG25" s="171">
        <f t="shared" si="34"/>
        <v>3</v>
      </c>
      <c r="CH25" s="171">
        <f t="shared" si="35"/>
        <v>4</v>
      </c>
      <c r="CI25" s="171">
        <f t="shared" si="36"/>
        <v>3</v>
      </c>
      <c r="CJ25" s="171">
        <f t="shared" si="37"/>
        <v>4</v>
      </c>
      <c r="CK25" s="171">
        <f t="shared" si="38"/>
        <v>3</v>
      </c>
      <c r="CL25" s="171">
        <f t="shared" si="39"/>
        <v>4</v>
      </c>
      <c r="CM25" s="171">
        <f t="shared" si="40"/>
        <v>4</v>
      </c>
      <c r="CN25" s="171">
        <f t="shared" si="41"/>
        <v>4</v>
      </c>
      <c r="CO25" s="171">
        <f t="shared" si="42"/>
        <v>4</v>
      </c>
      <c r="CP25" s="171">
        <f t="shared" si="43"/>
        <v>3</v>
      </c>
      <c r="CQ25" s="171">
        <f t="shared" si="44"/>
        <v>3</v>
      </c>
      <c r="CR25" s="171">
        <f t="shared" si="45"/>
        <v>4</v>
      </c>
      <c r="CS25" s="171">
        <f t="shared" si="46"/>
        <v>4</v>
      </c>
      <c r="CT25" s="171">
        <f t="shared" si="47"/>
        <v>4</v>
      </c>
      <c r="CU25" s="171">
        <f t="shared" si="48"/>
        <v>3</v>
      </c>
      <c r="CV25" s="171">
        <f t="shared" si="49"/>
        <v>4</v>
      </c>
      <c r="CW25" s="171">
        <f t="shared" si="50"/>
        <v>0</v>
      </c>
      <c r="CX25" s="171">
        <f t="shared" si="51"/>
        <v>0</v>
      </c>
      <c r="CY25" s="171">
        <f t="shared" si="52"/>
        <v>4</v>
      </c>
      <c r="CZ25" s="174">
        <f t="shared" si="53"/>
        <v>3.3</v>
      </c>
      <c r="DA25" s="173" t="str">
        <f t="shared" si="54"/>
        <v>Giỏi</v>
      </c>
    </row>
    <row r="26" spans="1:105" s="142" customFormat="1" ht="15" x14ac:dyDescent="0.25">
      <c r="A26" s="139">
        <v>29</v>
      </c>
      <c r="B26" s="140" t="s">
        <v>336</v>
      </c>
      <c r="C26" s="216" t="s">
        <v>279</v>
      </c>
      <c r="D26" s="214" t="s">
        <v>331</v>
      </c>
      <c r="E26" s="141" t="s">
        <v>337</v>
      </c>
      <c r="F26" s="86">
        <v>5.6</v>
      </c>
      <c r="G26" s="86">
        <v>4.3</v>
      </c>
      <c r="H26" s="86">
        <v>6.1</v>
      </c>
      <c r="I26" s="86">
        <v>5.8</v>
      </c>
      <c r="J26" s="86">
        <v>4.3</v>
      </c>
      <c r="K26" s="86">
        <v>7</v>
      </c>
      <c r="L26" s="86">
        <v>5.0999999999999996</v>
      </c>
      <c r="M26" s="87">
        <v>9.1</v>
      </c>
      <c r="N26" s="86">
        <v>6.6</v>
      </c>
      <c r="O26" s="86">
        <v>6.5</v>
      </c>
      <c r="P26" s="86">
        <v>8.1</v>
      </c>
      <c r="Q26" s="86">
        <v>5.4</v>
      </c>
      <c r="R26" s="86">
        <v>5.4</v>
      </c>
      <c r="S26" s="86">
        <v>5.6</v>
      </c>
      <c r="T26" s="86">
        <v>8.4</v>
      </c>
      <c r="U26" s="86">
        <v>9.6</v>
      </c>
      <c r="V26" s="31">
        <v>7.9</v>
      </c>
      <c r="W26" s="31">
        <v>6.9</v>
      </c>
      <c r="X26" s="31">
        <v>7.6</v>
      </c>
      <c r="Y26" s="31">
        <v>8.8000000000000007</v>
      </c>
      <c r="Z26" s="31">
        <v>8</v>
      </c>
      <c r="AA26" s="31">
        <v>8.1999999999999993</v>
      </c>
      <c r="AB26" s="31">
        <v>7.4</v>
      </c>
      <c r="AC26" s="31">
        <v>9.1999999999999993</v>
      </c>
      <c r="AD26" s="31">
        <v>8.4</v>
      </c>
      <c r="AE26" s="31">
        <v>8.4</v>
      </c>
      <c r="AF26" s="31">
        <v>9.1999999999999993</v>
      </c>
      <c r="AG26" s="31">
        <v>7.8</v>
      </c>
      <c r="AH26" s="63">
        <v>6.5</v>
      </c>
      <c r="AI26" s="63">
        <v>7</v>
      </c>
      <c r="AJ26" s="63">
        <v>7.6</v>
      </c>
      <c r="AK26" s="63">
        <v>8.6999999999999993</v>
      </c>
      <c r="AL26" s="63">
        <v>8.4</v>
      </c>
      <c r="AM26" s="63">
        <v>9.6</v>
      </c>
      <c r="AN26" s="63">
        <v>9</v>
      </c>
      <c r="AO26" s="63">
        <v>7.7</v>
      </c>
      <c r="AP26" s="63">
        <v>7</v>
      </c>
      <c r="AQ26" s="63">
        <v>9.5</v>
      </c>
      <c r="AR26" s="63">
        <v>6.5</v>
      </c>
      <c r="AS26" s="63">
        <v>8</v>
      </c>
      <c r="AT26" s="63">
        <v>8</v>
      </c>
      <c r="AU26" s="63">
        <v>8.6999999999999993</v>
      </c>
      <c r="AV26" s="63"/>
      <c r="AW26" s="63"/>
      <c r="AX26" s="63">
        <v>9</v>
      </c>
      <c r="AY26" s="151">
        <f t="shared" si="3"/>
        <v>7.5</v>
      </c>
      <c r="AZ26" s="85" t="s">
        <v>1465</v>
      </c>
      <c r="BB26" s="139">
        <v>29</v>
      </c>
      <c r="BC26" s="130" t="str">
        <f t="shared" si="4"/>
        <v>15D4031034</v>
      </c>
      <c r="BD26" s="167" t="str">
        <f t="shared" si="5"/>
        <v>Nguyễn Thị Mỹ</v>
      </c>
      <c r="BE26" s="167" t="str">
        <f t="shared" si="6"/>
        <v>Nhung</v>
      </c>
      <c r="BF26" s="208" t="str">
        <f t="shared" si="7"/>
        <v>29/11/1997</v>
      </c>
      <c r="BG26" s="171">
        <f t="shared" si="8"/>
        <v>2</v>
      </c>
      <c r="BH26" s="171">
        <f t="shared" si="9"/>
        <v>1</v>
      </c>
      <c r="BI26" s="171">
        <f t="shared" si="10"/>
        <v>2</v>
      </c>
      <c r="BJ26" s="171">
        <f t="shared" si="11"/>
        <v>2</v>
      </c>
      <c r="BK26" s="171">
        <f t="shared" si="12"/>
        <v>1</v>
      </c>
      <c r="BL26" s="171">
        <f t="shared" si="13"/>
        <v>3</v>
      </c>
      <c r="BM26" s="171">
        <f t="shared" si="14"/>
        <v>1</v>
      </c>
      <c r="BN26" s="171">
        <f t="shared" si="15"/>
        <v>4</v>
      </c>
      <c r="BO26" s="171">
        <f t="shared" si="16"/>
        <v>2</v>
      </c>
      <c r="BP26" s="171">
        <f t="shared" si="17"/>
        <v>2</v>
      </c>
      <c r="BQ26" s="171">
        <f t="shared" si="18"/>
        <v>3</v>
      </c>
      <c r="BR26" s="171">
        <f t="shared" si="19"/>
        <v>1</v>
      </c>
      <c r="BS26" s="171">
        <f t="shared" si="20"/>
        <v>1</v>
      </c>
      <c r="BT26" s="171">
        <f t="shared" si="21"/>
        <v>2</v>
      </c>
      <c r="BU26" s="171">
        <f t="shared" si="22"/>
        <v>3</v>
      </c>
      <c r="BV26" s="171">
        <f t="shared" si="23"/>
        <v>4</v>
      </c>
      <c r="BW26" s="171">
        <f t="shared" si="24"/>
        <v>3</v>
      </c>
      <c r="BX26" s="171">
        <f t="shared" si="25"/>
        <v>2</v>
      </c>
      <c r="BY26" s="171">
        <f t="shared" si="26"/>
        <v>3</v>
      </c>
      <c r="BZ26" s="171">
        <f t="shared" si="27"/>
        <v>4</v>
      </c>
      <c r="CA26" s="171">
        <f t="shared" si="28"/>
        <v>3</v>
      </c>
      <c r="CB26" s="171">
        <f t="shared" si="29"/>
        <v>3</v>
      </c>
      <c r="CC26" s="171">
        <f t="shared" si="30"/>
        <v>3</v>
      </c>
      <c r="CD26" s="171">
        <f t="shared" si="31"/>
        <v>4</v>
      </c>
      <c r="CE26" s="171">
        <f t="shared" si="32"/>
        <v>3</v>
      </c>
      <c r="CF26" s="171">
        <f t="shared" si="33"/>
        <v>3</v>
      </c>
      <c r="CG26" s="171">
        <f t="shared" si="34"/>
        <v>4</v>
      </c>
      <c r="CH26" s="171">
        <f t="shared" si="35"/>
        <v>3</v>
      </c>
      <c r="CI26" s="171">
        <f t="shared" si="36"/>
        <v>2</v>
      </c>
      <c r="CJ26" s="171">
        <f t="shared" si="37"/>
        <v>3</v>
      </c>
      <c r="CK26" s="171">
        <f t="shared" si="38"/>
        <v>3</v>
      </c>
      <c r="CL26" s="171">
        <f t="shared" si="39"/>
        <v>4</v>
      </c>
      <c r="CM26" s="171">
        <f t="shared" si="40"/>
        <v>3</v>
      </c>
      <c r="CN26" s="171">
        <f t="shared" si="41"/>
        <v>4</v>
      </c>
      <c r="CO26" s="171">
        <f t="shared" si="42"/>
        <v>4</v>
      </c>
      <c r="CP26" s="171">
        <f t="shared" si="43"/>
        <v>3</v>
      </c>
      <c r="CQ26" s="171">
        <f t="shared" si="44"/>
        <v>3</v>
      </c>
      <c r="CR26" s="171">
        <f t="shared" si="45"/>
        <v>4</v>
      </c>
      <c r="CS26" s="171">
        <f t="shared" si="46"/>
        <v>2</v>
      </c>
      <c r="CT26" s="171">
        <f t="shared" si="47"/>
        <v>3</v>
      </c>
      <c r="CU26" s="171">
        <f t="shared" si="48"/>
        <v>3</v>
      </c>
      <c r="CV26" s="171">
        <f t="shared" si="49"/>
        <v>4</v>
      </c>
      <c r="CW26" s="171">
        <f t="shared" si="50"/>
        <v>0</v>
      </c>
      <c r="CX26" s="171">
        <f t="shared" si="51"/>
        <v>0</v>
      </c>
      <c r="CY26" s="171">
        <f t="shared" si="52"/>
        <v>4</v>
      </c>
      <c r="CZ26" s="174">
        <f t="shared" si="53"/>
        <v>2.85</v>
      </c>
      <c r="DA26" s="173" t="str">
        <f t="shared" si="54"/>
        <v>Khá</v>
      </c>
    </row>
    <row r="27" spans="1:105" s="142" customFormat="1" ht="15" x14ac:dyDescent="0.25">
      <c r="A27" s="139">
        <v>31</v>
      </c>
      <c r="B27" s="140" t="s">
        <v>340</v>
      </c>
      <c r="C27" s="216" t="s">
        <v>341</v>
      </c>
      <c r="D27" s="214" t="s">
        <v>161</v>
      </c>
      <c r="E27" s="141" t="s">
        <v>342</v>
      </c>
      <c r="F27" s="86">
        <v>6.6</v>
      </c>
      <c r="G27" s="86">
        <v>4.5999999999999996</v>
      </c>
      <c r="H27" s="86">
        <v>4.8</v>
      </c>
      <c r="I27" s="86">
        <v>4.5999999999999996</v>
      </c>
      <c r="J27" s="87">
        <v>5.9</v>
      </c>
      <c r="K27" s="86">
        <v>6.2</v>
      </c>
      <c r="L27" s="86">
        <v>5.2</v>
      </c>
      <c r="M27" s="86">
        <v>7.4</v>
      </c>
      <c r="N27" s="86">
        <v>5.3</v>
      </c>
      <c r="O27" s="86">
        <v>5.9</v>
      </c>
      <c r="P27" s="86">
        <v>5.4</v>
      </c>
      <c r="Q27" s="86">
        <v>7.1</v>
      </c>
      <c r="R27" s="86">
        <v>5</v>
      </c>
      <c r="S27" s="86">
        <v>7</v>
      </c>
      <c r="T27" s="86">
        <v>7.4</v>
      </c>
      <c r="U27" s="86">
        <v>7.4</v>
      </c>
      <c r="V27" s="31">
        <v>7.4</v>
      </c>
      <c r="W27" s="37">
        <v>8.6</v>
      </c>
      <c r="X27" s="31">
        <v>6.7</v>
      </c>
      <c r="Y27" s="37">
        <v>5</v>
      </c>
      <c r="Z27" s="31">
        <v>6.8</v>
      </c>
      <c r="AA27" s="31">
        <v>8.6999999999999993</v>
      </c>
      <c r="AB27" s="31">
        <v>6.5</v>
      </c>
      <c r="AC27" s="31">
        <v>7.7</v>
      </c>
      <c r="AD27" s="31">
        <v>8.4</v>
      </c>
      <c r="AE27" s="31">
        <v>7.3</v>
      </c>
      <c r="AF27" s="31">
        <v>9.1</v>
      </c>
      <c r="AG27" s="31">
        <v>8.6</v>
      </c>
      <c r="AH27" s="63">
        <v>6.6</v>
      </c>
      <c r="AI27" s="63">
        <v>8</v>
      </c>
      <c r="AJ27" s="63">
        <v>6.2</v>
      </c>
      <c r="AK27" s="63">
        <v>7.8</v>
      </c>
      <c r="AL27" s="63">
        <v>8.4</v>
      </c>
      <c r="AM27" s="63">
        <v>9.1</v>
      </c>
      <c r="AN27" s="63">
        <v>8.6999999999999993</v>
      </c>
      <c r="AO27" s="63">
        <v>7.5</v>
      </c>
      <c r="AP27" s="63">
        <v>6.5</v>
      </c>
      <c r="AQ27" s="63">
        <v>8.5</v>
      </c>
      <c r="AR27" s="63">
        <v>7.2</v>
      </c>
      <c r="AS27" s="63">
        <v>7.8</v>
      </c>
      <c r="AT27" s="63">
        <v>8.6</v>
      </c>
      <c r="AU27" s="63">
        <v>8.4</v>
      </c>
      <c r="AV27" s="63">
        <v>8.6999999999999993</v>
      </c>
      <c r="AW27" s="63">
        <v>8.6999999999999993</v>
      </c>
      <c r="AX27" s="63"/>
      <c r="AY27" s="151">
        <f t="shared" si="3"/>
        <v>7.1</v>
      </c>
      <c r="AZ27" s="85" t="s">
        <v>1464</v>
      </c>
      <c r="BA27" s="221"/>
      <c r="BB27" s="139">
        <v>31</v>
      </c>
      <c r="BC27" s="130" t="str">
        <f t="shared" si="4"/>
        <v>15D4031036</v>
      </c>
      <c r="BD27" s="167" t="str">
        <f t="shared" si="5"/>
        <v>Trần Thị Quỳnh</v>
      </c>
      <c r="BE27" s="167" t="str">
        <f t="shared" si="6"/>
        <v>Như</v>
      </c>
      <c r="BF27" s="208" t="str">
        <f t="shared" si="7"/>
        <v>05/11/1997</v>
      </c>
      <c r="BG27" s="171">
        <f t="shared" si="8"/>
        <v>2</v>
      </c>
      <c r="BH27" s="171">
        <f t="shared" si="9"/>
        <v>1</v>
      </c>
      <c r="BI27" s="171">
        <f t="shared" si="10"/>
        <v>1</v>
      </c>
      <c r="BJ27" s="171">
        <f t="shared" si="11"/>
        <v>1</v>
      </c>
      <c r="BK27" s="171">
        <f t="shared" si="12"/>
        <v>2</v>
      </c>
      <c r="BL27" s="171">
        <f t="shared" si="13"/>
        <v>2</v>
      </c>
      <c r="BM27" s="171">
        <f t="shared" si="14"/>
        <v>1</v>
      </c>
      <c r="BN27" s="171">
        <f t="shared" si="15"/>
        <v>3</v>
      </c>
      <c r="BO27" s="171">
        <f t="shared" si="16"/>
        <v>1</v>
      </c>
      <c r="BP27" s="171">
        <f t="shared" si="17"/>
        <v>2</v>
      </c>
      <c r="BQ27" s="171">
        <f t="shared" si="18"/>
        <v>1</v>
      </c>
      <c r="BR27" s="171">
        <f t="shared" si="19"/>
        <v>3</v>
      </c>
      <c r="BS27" s="171">
        <f t="shared" si="20"/>
        <v>1</v>
      </c>
      <c r="BT27" s="171">
        <f t="shared" si="21"/>
        <v>3</v>
      </c>
      <c r="BU27" s="171">
        <f t="shared" si="22"/>
        <v>3</v>
      </c>
      <c r="BV27" s="171">
        <f t="shared" si="23"/>
        <v>3</v>
      </c>
      <c r="BW27" s="171">
        <f t="shared" si="24"/>
        <v>3</v>
      </c>
      <c r="BX27" s="171">
        <f t="shared" si="25"/>
        <v>4</v>
      </c>
      <c r="BY27" s="171">
        <f t="shared" si="26"/>
        <v>2</v>
      </c>
      <c r="BZ27" s="171">
        <f t="shared" si="27"/>
        <v>1</v>
      </c>
      <c r="CA27" s="171">
        <f t="shared" si="28"/>
        <v>2</v>
      </c>
      <c r="CB27" s="171">
        <f t="shared" si="29"/>
        <v>4</v>
      </c>
      <c r="CC27" s="171">
        <f t="shared" si="30"/>
        <v>2</v>
      </c>
      <c r="CD27" s="171">
        <f t="shared" si="31"/>
        <v>3</v>
      </c>
      <c r="CE27" s="171">
        <f t="shared" si="32"/>
        <v>3</v>
      </c>
      <c r="CF27" s="171">
        <f t="shared" si="33"/>
        <v>3</v>
      </c>
      <c r="CG27" s="171">
        <f t="shared" si="34"/>
        <v>4</v>
      </c>
      <c r="CH27" s="171">
        <f t="shared" si="35"/>
        <v>4</v>
      </c>
      <c r="CI27" s="171">
        <f t="shared" si="36"/>
        <v>2</v>
      </c>
      <c r="CJ27" s="171">
        <f t="shared" si="37"/>
        <v>3</v>
      </c>
      <c r="CK27" s="171">
        <f t="shared" si="38"/>
        <v>2</v>
      </c>
      <c r="CL27" s="171">
        <f t="shared" si="39"/>
        <v>3</v>
      </c>
      <c r="CM27" s="171">
        <f t="shared" si="40"/>
        <v>3</v>
      </c>
      <c r="CN27" s="171">
        <f t="shared" si="41"/>
        <v>4</v>
      </c>
      <c r="CO27" s="171">
        <f t="shared" si="42"/>
        <v>4</v>
      </c>
      <c r="CP27" s="171">
        <f t="shared" si="43"/>
        <v>3</v>
      </c>
      <c r="CQ27" s="171">
        <f t="shared" si="44"/>
        <v>2</v>
      </c>
      <c r="CR27" s="171">
        <f t="shared" si="45"/>
        <v>4</v>
      </c>
      <c r="CS27" s="171">
        <f t="shared" si="46"/>
        <v>3</v>
      </c>
      <c r="CT27" s="171">
        <f t="shared" si="47"/>
        <v>3</v>
      </c>
      <c r="CU27" s="171">
        <f t="shared" si="48"/>
        <v>4</v>
      </c>
      <c r="CV27" s="171">
        <f t="shared" si="49"/>
        <v>3</v>
      </c>
      <c r="CW27" s="171">
        <f t="shared" si="50"/>
        <v>4</v>
      </c>
      <c r="CX27" s="171">
        <f t="shared" si="51"/>
        <v>4</v>
      </c>
      <c r="CY27" s="171">
        <f t="shared" si="52"/>
        <v>0</v>
      </c>
      <c r="CZ27" s="174">
        <f t="shared" si="53"/>
        <v>2.64</v>
      </c>
      <c r="DA27" s="173" t="str">
        <f t="shared" si="54"/>
        <v>Khá</v>
      </c>
    </row>
    <row r="28" spans="1:105" s="142" customFormat="1" ht="15" x14ac:dyDescent="0.25">
      <c r="A28" s="139">
        <v>34</v>
      </c>
      <c r="B28" s="140" t="s">
        <v>350</v>
      </c>
      <c r="C28" s="216" t="s">
        <v>351</v>
      </c>
      <c r="D28" s="214" t="s">
        <v>38</v>
      </c>
      <c r="E28" s="141" t="s">
        <v>352</v>
      </c>
      <c r="F28" s="86">
        <v>6.3</v>
      </c>
      <c r="G28" s="86">
        <v>4.5999999999999996</v>
      </c>
      <c r="H28" s="86">
        <v>6.4</v>
      </c>
      <c r="I28" s="86">
        <v>7.1</v>
      </c>
      <c r="J28" s="86">
        <v>6</v>
      </c>
      <c r="K28" s="86">
        <v>6.4</v>
      </c>
      <c r="L28" s="86">
        <v>7</v>
      </c>
      <c r="M28" s="86">
        <v>7.9</v>
      </c>
      <c r="N28" s="86">
        <v>7.6</v>
      </c>
      <c r="O28" s="86">
        <v>6.7</v>
      </c>
      <c r="P28" s="86">
        <v>8</v>
      </c>
      <c r="Q28" s="86">
        <v>8</v>
      </c>
      <c r="R28" s="86">
        <v>6.3</v>
      </c>
      <c r="S28" s="86">
        <v>7.5</v>
      </c>
      <c r="T28" s="86">
        <v>7.3</v>
      </c>
      <c r="U28" s="86">
        <v>7.9</v>
      </c>
      <c r="V28" s="31">
        <v>8.9</v>
      </c>
      <c r="W28" s="31">
        <v>5.8</v>
      </c>
      <c r="X28" s="31">
        <v>7.5</v>
      </c>
      <c r="Y28" s="31">
        <v>4.0999999999999996</v>
      </c>
      <c r="Z28" s="31">
        <v>7.8</v>
      </c>
      <c r="AA28" s="31">
        <v>8.3000000000000007</v>
      </c>
      <c r="AB28" s="31">
        <v>6.7</v>
      </c>
      <c r="AC28" s="31">
        <v>8.6999999999999993</v>
      </c>
      <c r="AD28" s="31">
        <v>8.1999999999999993</v>
      </c>
      <c r="AE28" s="31">
        <v>8.4</v>
      </c>
      <c r="AF28" s="31">
        <v>9.3000000000000007</v>
      </c>
      <c r="AG28" s="31">
        <v>6.3</v>
      </c>
      <c r="AH28" s="63">
        <v>6.8</v>
      </c>
      <c r="AI28" s="63">
        <v>4.8</v>
      </c>
      <c r="AJ28" s="63">
        <v>7.7</v>
      </c>
      <c r="AK28" s="63">
        <v>8.1999999999999993</v>
      </c>
      <c r="AL28" s="63">
        <v>9.1</v>
      </c>
      <c r="AM28" s="63">
        <v>9.1999999999999993</v>
      </c>
      <c r="AN28" s="63">
        <v>9.4</v>
      </c>
      <c r="AO28" s="63">
        <v>8.6</v>
      </c>
      <c r="AP28" s="63">
        <v>6.6</v>
      </c>
      <c r="AQ28" s="63">
        <v>9.5</v>
      </c>
      <c r="AR28" s="63">
        <v>7.2</v>
      </c>
      <c r="AS28" s="63">
        <v>8.1999999999999993</v>
      </c>
      <c r="AT28" s="63">
        <v>8.9</v>
      </c>
      <c r="AU28" s="63">
        <v>9.4</v>
      </c>
      <c r="AV28" s="63"/>
      <c r="AW28" s="63"/>
      <c r="AX28" s="63">
        <v>9</v>
      </c>
      <c r="AY28" s="151">
        <f t="shared" si="3"/>
        <v>7.5</v>
      </c>
      <c r="AZ28" s="85" t="s">
        <v>1465</v>
      </c>
      <c r="BB28" s="139">
        <v>34</v>
      </c>
      <c r="BC28" s="130" t="str">
        <f t="shared" si="4"/>
        <v>15D4031039</v>
      </c>
      <c r="BD28" s="167" t="str">
        <f t="shared" si="5"/>
        <v>Lê Thị Lan</v>
      </c>
      <c r="BE28" s="167" t="str">
        <f t="shared" si="6"/>
        <v>Phương</v>
      </c>
      <c r="BF28" s="208" t="str">
        <f t="shared" si="7"/>
        <v>02/01/1997</v>
      </c>
      <c r="BG28" s="171">
        <f t="shared" si="8"/>
        <v>2</v>
      </c>
      <c r="BH28" s="171">
        <f t="shared" si="9"/>
        <v>1</v>
      </c>
      <c r="BI28" s="171">
        <f t="shared" si="10"/>
        <v>2</v>
      </c>
      <c r="BJ28" s="171">
        <f t="shared" si="11"/>
        <v>3</v>
      </c>
      <c r="BK28" s="171">
        <f t="shared" si="12"/>
        <v>2</v>
      </c>
      <c r="BL28" s="171">
        <f t="shared" si="13"/>
        <v>2</v>
      </c>
      <c r="BM28" s="171">
        <f t="shared" si="14"/>
        <v>3</v>
      </c>
      <c r="BN28" s="171">
        <f t="shared" si="15"/>
        <v>3</v>
      </c>
      <c r="BO28" s="171">
        <f t="shared" si="16"/>
        <v>3</v>
      </c>
      <c r="BP28" s="171">
        <f t="shared" si="17"/>
        <v>2</v>
      </c>
      <c r="BQ28" s="171">
        <f t="shared" si="18"/>
        <v>3</v>
      </c>
      <c r="BR28" s="171">
        <f t="shared" si="19"/>
        <v>3</v>
      </c>
      <c r="BS28" s="171">
        <f t="shared" si="20"/>
        <v>2</v>
      </c>
      <c r="BT28" s="171">
        <f t="shared" si="21"/>
        <v>3</v>
      </c>
      <c r="BU28" s="171">
        <f t="shared" si="22"/>
        <v>3</v>
      </c>
      <c r="BV28" s="171">
        <f t="shared" si="23"/>
        <v>3</v>
      </c>
      <c r="BW28" s="171">
        <f t="shared" si="24"/>
        <v>4</v>
      </c>
      <c r="BX28" s="171">
        <f t="shared" si="25"/>
        <v>2</v>
      </c>
      <c r="BY28" s="171">
        <f t="shared" si="26"/>
        <v>3</v>
      </c>
      <c r="BZ28" s="171">
        <f t="shared" si="27"/>
        <v>1</v>
      </c>
      <c r="CA28" s="171">
        <f t="shared" si="28"/>
        <v>3</v>
      </c>
      <c r="CB28" s="171">
        <f t="shared" si="29"/>
        <v>3</v>
      </c>
      <c r="CC28" s="171">
        <f t="shared" si="30"/>
        <v>2</v>
      </c>
      <c r="CD28" s="171">
        <f t="shared" si="31"/>
        <v>4</v>
      </c>
      <c r="CE28" s="171">
        <f t="shared" si="32"/>
        <v>3</v>
      </c>
      <c r="CF28" s="171">
        <f t="shared" si="33"/>
        <v>3</v>
      </c>
      <c r="CG28" s="171">
        <f t="shared" si="34"/>
        <v>4</v>
      </c>
      <c r="CH28" s="171">
        <f t="shared" si="35"/>
        <v>2</v>
      </c>
      <c r="CI28" s="171">
        <f t="shared" si="36"/>
        <v>2</v>
      </c>
      <c r="CJ28" s="171">
        <f t="shared" si="37"/>
        <v>1</v>
      </c>
      <c r="CK28" s="171">
        <f t="shared" si="38"/>
        <v>3</v>
      </c>
      <c r="CL28" s="171">
        <f t="shared" si="39"/>
        <v>3</v>
      </c>
      <c r="CM28" s="171">
        <f t="shared" si="40"/>
        <v>4</v>
      </c>
      <c r="CN28" s="171">
        <f t="shared" si="41"/>
        <v>4</v>
      </c>
      <c r="CO28" s="171">
        <f t="shared" si="42"/>
        <v>4</v>
      </c>
      <c r="CP28" s="171">
        <f t="shared" si="43"/>
        <v>4</v>
      </c>
      <c r="CQ28" s="171">
        <f t="shared" si="44"/>
        <v>2</v>
      </c>
      <c r="CR28" s="171">
        <f t="shared" si="45"/>
        <v>4</v>
      </c>
      <c r="CS28" s="171">
        <f t="shared" si="46"/>
        <v>3</v>
      </c>
      <c r="CT28" s="171">
        <f t="shared" si="47"/>
        <v>3</v>
      </c>
      <c r="CU28" s="171">
        <f t="shared" si="48"/>
        <v>4</v>
      </c>
      <c r="CV28" s="171">
        <f t="shared" si="49"/>
        <v>4</v>
      </c>
      <c r="CW28" s="171">
        <f t="shared" si="50"/>
        <v>0</v>
      </c>
      <c r="CX28" s="171">
        <f t="shared" si="51"/>
        <v>0</v>
      </c>
      <c r="CY28" s="171">
        <f t="shared" si="52"/>
        <v>4</v>
      </c>
      <c r="CZ28" s="174">
        <f t="shared" si="53"/>
        <v>2.88</v>
      </c>
      <c r="DA28" s="173" t="str">
        <f t="shared" si="54"/>
        <v>Khá</v>
      </c>
    </row>
    <row r="29" spans="1:105" s="142" customFormat="1" ht="15" x14ac:dyDescent="0.25">
      <c r="A29" s="139">
        <v>36</v>
      </c>
      <c r="B29" s="140" t="s">
        <v>355</v>
      </c>
      <c r="C29" s="216" t="s">
        <v>356</v>
      </c>
      <c r="D29" s="214" t="s">
        <v>357</v>
      </c>
      <c r="E29" s="141" t="s">
        <v>358</v>
      </c>
      <c r="F29" s="86">
        <v>4.5999999999999996</v>
      </c>
      <c r="G29" s="86">
        <v>4.2</v>
      </c>
      <c r="H29" s="86">
        <v>5.4</v>
      </c>
      <c r="I29" s="86">
        <v>4.4000000000000004</v>
      </c>
      <c r="J29" s="86">
        <v>4.7</v>
      </c>
      <c r="K29" s="86">
        <v>6.7</v>
      </c>
      <c r="L29" s="86">
        <v>6.2</v>
      </c>
      <c r="M29" s="86">
        <v>7.2</v>
      </c>
      <c r="N29" s="86">
        <v>4.0999999999999996</v>
      </c>
      <c r="O29" s="86">
        <v>6</v>
      </c>
      <c r="P29" s="86">
        <v>5.9</v>
      </c>
      <c r="Q29" s="86">
        <v>7.2</v>
      </c>
      <c r="R29" s="86">
        <v>5.4</v>
      </c>
      <c r="S29" s="86">
        <v>7.3</v>
      </c>
      <c r="T29" s="86">
        <v>7.8</v>
      </c>
      <c r="U29" s="86">
        <v>7.3</v>
      </c>
      <c r="V29" s="31">
        <v>7.5</v>
      </c>
      <c r="W29" s="37">
        <v>6.4</v>
      </c>
      <c r="X29" s="31">
        <v>7.2</v>
      </c>
      <c r="Y29" s="37">
        <v>4.5999999999999996</v>
      </c>
      <c r="Z29" s="31">
        <v>8.6999999999999993</v>
      </c>
      <c r="AA29" s="31">
        <v>6.7</v>
      </c>
      <c r="AB29" s="37">
        <v>7.1</v>
      </c>
      <c r="AC29" s="31">
        <v>8.5</v>
      </c>
      <c r="AD29" s="31">
        <v>8.4</v>
      </c>
      <c r="AE29" s="31">
        <v>6.5</v>
      </c>
      <c r="AF29" s="31">
        <v>9.1</v>
      </c>
      <c r="AG29" s="31">
        <v>8.9</v>
      </c>
      <c r="AH29" s="63">
        <v>4.9000000000000004</v>
      </c>
      <c r="AI29" s="63">
        <v>6</v>
      </c>
      <c r="AJ29" s="63">
        <v>8.4</v>
      </c>
      <c r="AK29" s="63">
        <v>7.8</v>
      </c>
      <c r="AL29" s="63">
        <v>8.4</v>
      </c>
      <c r="AM29" s="63">
        <v>9.3000000000000007</v>
      </c>
      <c r="AN29" s="63">
        <v>8.8000000000000007</v>
      </c>
      <c r="AO29" s="63">
        <v>8.6999999999999993</v>
      </c>
      <c r="AP29" s="63">
        <v>6.6</v>
      </c>
      <c r="AQ29" s="63">
        <v>9.5</v>
      </c>
      <c r="AR29" s="63">
        <v>6.9</v>
      </c>
      <c r="AS29" s="63">
        <v>6.1</v>
      </c>
      <c r="AT29" s="63">
        <v>8.9</v>
      </c>
      <c r="AU29" s="63">
        <v>9.4</v>
      </c>
      <c r="AV29" s="63">
        <v>8.3000000000000007</v>
      </c>
      <c r="AW29" s="63">
        <v>8.3000000000000007</v>
      </c>
      <c r="AX29" s="63"/>
      <c r="AY29" s="151">
        <f t="shared" si="3"/>
        <v>7.1</v>
      </c>
      <c r="AZ29" s="85" t="s">
        <v>1464</v>
      </c>
      <c r="BB29" s="139">
        <v>36</v>
      </c>
      <c r="BC29" s="130" t="str">
        <f t="shared" si="4"/>
        <v>15D4031041</v>
      </c>
      <c r="BD29" s="167" t="str">
        <f t="shared" si="5"/>
        <v>Phạm Lê Hạnh</v>
      </c>
      <c r="BE29" s="167" t="str">
        <f t="shared" si="6"/>
        <v>Phước</v>
      </c>
      <c r="BF29" s="208" t="str">
        <f t="shared" si="7"/>
        <v>26/02/1997</v>
      </c>
      <c r="BG29" s="171">
        <f t="shared" si="8"/>
        <v>1</v>
      </c>
      <c r="BH29" s="171">
        <f t="shared" si="9"/>
        <v>1</v>
      </c>
      <c r="BI29" s="171">
        <f t="shared" si="10"/>
        <v>1</v>
      </c>
      <c r="BJ29" s="171">
        <f t="shared" si="11"/>
        <v>1</v>
      </c>
      <c r="BK29" s="171">
        <f t="shared" si="12"/>
        <v>1</v>
      </c>
      <c r="BL29" s="171">
        <f t="shared" si="13"/>
        <v>2</v>
      </c>
      <c r="BM29" s="171">
        <f t="shared" si="14"/>
        <v>2</v>
      </c>
      <c r="BN29" s="171">
        <f t="shared" si="15"/>
        <v>3</v>
      </c>
      <c r="BO29" s="171">
        <f t="shared" si="16"/>
        <v>1</v>
      </c>
      <c r="BP29" s="171">
        <f t="shared" si="17"/>
        <v>2</v>
      </c>
      <c r="BQ29" s="171">
        <f t="shared" si="18"/>
        <v>2</v>
      </c>
      <c r="BR29" s="171">
        <f t="shared" si="19"/>
        <v>3</v>
      </c>
      <c r="BS29" s="171">
        <f t="shared" si="20"/>
        <v>1</v>
      </c>
      <c r="BT29" s="171">
        <f t="shared" si="21"/>
        <v>3</v>
      </c>
      <c r="BU29" s="171">
        <f t="shared" si="22"/>
        <v>3</v>
      </c>
      <c r="BV29" s="171">
        <f t="shared" si="23"/>
        <v>3</v>
      </c>
      <c r="BW29" s="171">
        <f t="shared" si="24"/>
        <v>3</v>
      </c>
      <c r="BX29" s="171">
        <f t="shared" si="25"/>
        <v>2</v>
      </c>
      <c r="BY29" s="171">
        <f t="shared" si="26"/>
        <v>3</v>
      </c>
      <c r="BZ29" s="171">
        <f t="shared" si="27"/>
        <v>1</v>
      </c>
      <c r="CA29" s="171">
        <f t="shared" si="28"/>
        <v>4</v>
      </c>
      <c r="CB29" s="171">
        <f t="shared" si="29"/>
        <v>2</v>
      </c>
      <c r="CC29" s="171">
        <f t="shared" si="30"/>
        <v>3</v>
      </c>
      <c r="CD29" s="171">
        <f t="shared" si="31"/>
        <v>4</v>
      </c>
      <c r="CE29" s="171">
        <f t="shared" si="32"/>
        <v>3</v>
      </c>
      <c r="CF29" s="171">
        <f t="shared" si="33"/>
        <v>2</v>
      </c>
      <c r="CG29" s="171">
        <f t="shared" si="34"/>
        <v>4</v>
      </c>
      <c r="CH29" s="171">
        <f t="shared" si="35"/>
        <v>4</v>
      </c>
      <c r="CI29" s="171">
        <f t="shared" si="36"/>
        <v>1</v>
      </c>
      <c r="CJ29" s="171">
        <f t="shared" si="37"/>
        <v>2</v>
      </c>
      <c r="CK29" s="171">
        <f t="shared" si="38"/>
        <v>3</v>
      </c>
      <c r="CL29" s="171">
        <f t="shared" si="39"/>
        <v>3</v>
      </c>
      <c r="CM29" s="171">
        <f t="shared" si="40"/>
        <v>3</v>
      </c>
      <c r="CN29" s="171">
        <f t="shared" si="41"/>
        <v>4</v>
      </c>
      <c r="CO29" s="171">
        <f t="shared" si="42"/>
        <v>4</v>
      </c>
      <c r="CP29" s="171">
        <f t="shared" si="43"/>
        <v>4</v>
      </c>
      <c r="CQ29" s="171">
        <f t="shared" si="44"/>
        <v>2</v>
      </c>
      <c r="CR29" s="171">
        <f t="shared" si="45"/>
        <v>4</v>
      </c>
      <c r="CS29" s="171">
        <f t="shared" si="46"/>
        <v>2</v>
      </c>
      <c r="CT29" s="171">
        <f t="shared" si="47"/>
        <v>2</v>
      </c>
      <c r="CU29" s="171">
        <f t="shared" si="48"/>
        <v>4</v>
      </c>
      <c r="CV29" s="171">
        <f t="shared" si="49"/>
        <v>4</v>
      </c>
      <c r="CW29" s="171">
        <f t="shared" si="50"/>
        <v>3</v>
      </c>
      <c r="CX29" s="171">
        <f t="shared" si="51"/>
        <v>3</v>
      </c>
      <c r="CY29" s="171">
        <f t="shared" si="52"/>
        <v>0</v>
      </c>
      <c r="CZ29" s="174">
        <f t="shared" si="53"/>
        <v>2.59</v>
      </c>
      <c r="DA29" s="173" t="str">
        <f t="shared" si="54"/>
        <v>Khá</v>
      </c>
    </row>
    <row r="30" spans="1:105" s="142" customFormat="1" ht="15" x14ac:dyDescent="0.25">
      <c r="A30" s="139">
        <v>38</v>
      </c>
      <c r="B30" s="140" t="s">
        <v>363</v>
      </c>
      <c r="C30" s="216" t="s">
        <v>176</v>
      </c>
      <c r="D30" s="214" t="s">
        <v>364</v>
      </c>
      <c r="E30" s="141" t="s">
        <v>365</v>
      </c>
      <c r="F30" s="87">
        <v>8.4</v>
      </c>
      <c r="G30" s="87">
        <v>7.3</v>
      </c>
      <c r="H30" s="87">
        <v>7.2</v>
      </c>
      <c r="I30" s="86">
        <v>4.4000000000000004</v>
      </c>
      <c r="J30" s="86">
        <v>4.8</v>
      </c>
      <c r="K30" s="86">
        <v>5</v>
      </c>
      <c r="L30" s="87">
        <v>8.4</v>
      </c>
      <c r="M30" s="87">
        <v>6.1</v>
      </c>
      <c r="N30" s="87">
        <v>9</v>
      </c>
      <c r="O30" s="87">
        <v>8.5</v>
      </c>
      <c r="P30" s="87">
        <v>4.5</v>
      </c>
      <c r="Q30" s="86">
        <v>6.3</v>
      </c>
      <c r="R30" s="87">
        <v>6.7</v>
      </c>
      <c r="S30" s="86">
        <v>5.5</v>
      </c>
      <c r="T30" s="86">
        <v>7.8</v>
      </c>
      <c r="U30" s="86">
        <v>8.1</v>
      </c>
      <c r="V30" s="31">
        <v>6.7</v>
      </c>
      <c r="W30" s="37">
        <v>9.1</v>
      </c>
      <c r="X30" s="31">
        <v>6.6</v>
      </c>
      <c r="Y30" s="37">
        <v>5.0999999999999996</v>
      </c>
      <c r="Z30" s="114">
        <v>7.2</v>
      </c>
      <c r="AA30" s="31">
        <v>7.3</v>
      </c>
      <c r="AB30" s="31">
        <v>5.8</v>
      </c>
      <c r="AC30" s="31">
        <v>6.3</v>
      </c>
      <c r="AD30" s="31">
        <v>8.4</v>
      </c>
      <c r="AE30" s="31">
        <v>4.5999999999999996</v>
      </c>
      <c r="AF30" s="31">
        <v>7.6</v>
      </c>
      <c r="AG30" s="31">
        <v>5.7</v>
      </c>
      <c r="AH30" s="63">
        <v>5.4</v>
      </c>
      <c r="AI30" s="63">
        <v>6.1</v>
      </c>
      <c r="AJ30" s="63">
        <v>7.3</v>
      </c>
      <c r="AK30" s="63">
        <v>7.8</v>
      </c>
      <c r="AL30" s="63">
        <v>7.7</v>
      </c>
      <c r="AM30" s="63">
        <v>8.5</v>
      </c>
      <c r="AN30" s="63">
        <v>9</v>
      </c>
      <c r="AO30" s="63">
        <v>7</v>
      </c>
      <c r="AP30" s="63">
        <v>7</v>
      </c>
      <c r="AQ30" s="63">
        <v>8.5</v>
      </c>
      <c r="AR30" s="63">
        <v>6.2</v>
      </c>
      <c r="AS30" s="63">
        <v>6.3</v>
      </c>
      <c r="AT30" s="63">
        <v>8.4</v>
      </c>
      <c r="AU30" s="63">
        <v>8.6999999999999993</v>
      </c>
      <c r="AV30" s="63">
        <v>8.1999999999999993</v>
      </c>
      <c r="AW30" s="63">
        <v>8.3000000000000007</v>
      </c>
      <c r="AX30" s="63"/>
      <c r="AY30" s="151">
        <f t="shared" si="3"/>
        <v>7</v>
      </c>
      <c r="AZ30" s="85" t="s">
        <v>1464</v>
      </c>
      <c r="BB30" s="139">
        <v>38</v>
      </c>
      <c r="BC30" s="130" t="str">
        <f t="shared" si="4"/>
        <v>15D4031043</v>
      </c>
      <c r="BD30" s="167" t="str">
        <f t="shared" si="5"/>
        <v>Lê Thị Thuý</v>
      </c>
      <c r="BE30" s="167" t="str">
        <f t="shared" si="6"/>
        <v>Quỳnh</v>
      </c>
      <c r="BF30" s="208" t="str">
        <f t="shared" si="7"/>
        <v>01/10/1997</v>
      </c>
      <c r="BG30" s="171">
        <f t="shared" si="8"/>
        <v>3</v>
      </c>
      <c r="BH30" s="171">
        <f t="shared" si="9"/>
        <v>3</v>
      </c>
      <c r="BI30" s="171">
        <f t="shared" si="10"/>
        <v>3</v>
      </c>
      <c r="BJ30" s="171">
        <f t="shared" si="11"/>
        <v>1</v>
      </c>
      <c r="BK30" s="171">
        <f t="shared" si="12"/>
        <v>1</v>
      </c>
      <c r="BL30" s="171">
        <f t="shared" si="13"/>
        <v>1</v>
      </c>
      <c r="BM30" s="171">
        <f t="shared" si="14"/>
        <v>3</v>
      </c>
      <c r="BN30" s="171">
        <f t="shared" si="15"/>
        <v>2</v>
      </c>
      <c r="BO30" s="171">
        <f t="shared" si="16"/>
        <v>4</v>
      </c>
      <c r="BP30" s="171">
        <f t="shared" si="17"/>
        <v>4</v>
      </c>
      <c r="BQ30" s="171">
        <f t="shared" si="18"/>
        <v>1</v>
      </c>
      <c r="BR30" s="171">
        <f t="shared" si="19"/>
        <v>2</v>
      </c>
      <c r="BS30" s="171">
        <f t="shared" si="20"/>
        <v>2</v>
      </c>
      <c r="BT30" s="171">
        <f t="shared" si="21"/>
        <v>2</v>
      </c>
      <c r="BU30" s="171">
        <f t="shared" si="22"/>
        <v>3</v>
      </c>
      <c r="BV30" s="171">
        <f t="shared" si="23"/>
        <v>3</v>
      </c>
      <c r="BW30" s="171">
        <f t="shared" si="24"/>
        <v>2</v>
      </c>
      <c r="BX30" s="171">
        <f t="shared" si="25"/>
        <v>4</v>
      </c>
      <c r="BY30" s="171">
        <f t="shared" si="26"/>
        <v>2</v>
      </c>
      <c r="BZ30" s="171">
        <f t="shared" si="27"/>
        <v>1</v>
      </c>
      <c r="CA30" s="171">
        <f t="shared" si="28"/>
        <v>3</v>
      </c>
      <c r="CB30" s="171">
        <f t="shared" si="29"/>
        <v>3</v>
      </c>
      <c r="CC30" s="171">
        <f t="shared" si="30"/>
        <v>2</v>
      </c>
      <c r="CD30" s="171">
        <f t="shared" si="31"/>
        <v>2</v>
      </c>
      <c r="CE30" s="171">
        <f t="shared" si="32"/>
        <v>3</v>
      </c>
      <c r="CF30" s="171">
        <f t="shared" si="33"/>
        <v>1</v>
      </c>
      <c r="CG30" s="171">
        <f t="shared" si="34"/>
        <v>3</v>
      </c>
      <c r="CH30" s="171">
        <f t="shared" si="35"/>
        <v>2</v>
      </c>
      <c r="CI30" s="171">
        <f t="shared" si="36"/>
        <v>1</v>
      </c>
      <c r="CJ30" s="171">
        <f t="shared" si="37"/>
        <v>2</v>
      </c>
      <c r="CK30" s="171">
        <f t="shared" si="38"/>
        <v>3</v>
      </c>
      <c r="CL30" s="171">
        <f t="shared" si="39"/>
        <v>3</v>
      </c>
      <c r="CM30" s="171">
        <f t="shared" si="40"/>
        <v>3</v>
      </c>
      <c r="CN30" s="171">
        <f t="shared" si="41"/>
        <v>4</v>
      </c>
      <c r="CO30" s="171">
        <f t="shared" si="42"/>
        <v>4</v>
      </c>
      <c r="CP30" s="171">
        <f t="shared" si="43"/>
        <v>3</v>
      </c>
      <c r="CQ30" s="171">
        <f t="shared" si="44"/>
        <v>3</v>
      </c>
      <c r="CR30" s="171">
        <f t="shared" si="45"/>
        <v>4</v>
      </c>
      <c r="CS30" s="171">
        <f t="shared" si="46"/>
        <v>2</v>
      </c>
      <c r="CT30" s="171">
        <f t="shared" si="47"/>
        <v>2</v>
      </c>
      <c r="CU30" s="171">
        <f t="shared" si="48"/>
        <v>3</v>
      </c>
      <c r="CV30" s="171">
        <f t="shared" si="49"/>
        <v>4</v>
      </c>
      <c r="CW30" s="171">
        <f t="shared" si="50"/>
        <v>3</v>
      </c>
      <c r="CX30" s="171">
        <f t="shared" si="51"/>
        <v>3</v>
      </c>
      <c r="CY30" s="171">
        <f t="shared" si="52"/>
        <v>0</v>
      </c>
      <c r="CZ30" s="174">
        <f t="shared" si="53"/>
        <v>2.5299999999999998</v>
      </c>
      <c r="DA30" s="173" t="str">
        <f t="shared" si="54"/>
        <v>Khá</v>
      </c>
    </row>
    <row r="31" spans="1:105" s="142" customFormat="1" ht="15" x14ac:dyDescent="0.25">
      <c r="A31" s="139">
        <v>39</v>
      </c>
      <c r="B31" s="140" t="s">
        <v>366</v>
      </c>
      <c r="C31" s="216" t="s">
        <v>367</v>
      </c>
      <c r="D31" s="214" t="s">
        <v>364</v>
      </c>
      <c r="E31" s="141" t="s">
        <v>368</v>
      </c>
      <c r="F31" s="87">
        <v>8</v>
      </c>
      <c r="G31" s="87">
        <v>5.5</v>
      </c>
      <c r="H31" s="86">
        <v>4.3</v>
      </c>
      <c r="I31" s="86">
        <v>4.4000000000000004</v>
      </c>
      <c r="J31" s="86">
        <v>6.1</v>
      </c>
      <c r="K31" s="86">
        <v>6.5</v>
      </c>
      <c r="L31" s="86">
        <v>5</v>
      </c>
      <c r="M31" s="87">
        <v>8.5</v>
      </c>
      <c r="N31" s="86">
        <v>4.5999999999999996</v>
      </c>
      <c r="O31" s="86">
        <v>5</v>
      </c>
      <c r="P31" s="86">
        <v>5.5</v>
      </c>
      <c r="Q31" s="86">
        <v>5.7</v>
      </c>
      <c r="R31" s="86">
        <v>5.7</v>
      </c>
      <c r="S31" s="86">
        <v>5.6</v>
      </c>
      <c r="T31" s="86">
        <v>7.5</v>
      </c>
      <c r="U31" s="86">
        <v>5.7</v>
      </c>
      <c r="V31" s="31">
        <v>6.3</v>
      </c>
      <c r="W31" s="31">
        <v>4.2</v>
      </c>
      <c r="X31" s="31">
        <v>6.7</v>
      </c>
      <c r="Y31" s="31">
        <v>4.0999999999999996</v>
      </c>
      <c r="Z31" s="31">
        <v>6</v>
      </c>
      <c r="AA31" s="31">
        <v>8.6</v>
      </c>
      <c r="AB31" s="31">
        <v>6.5</v>
      </c>
      <c r="AC31" s="31">
        <v>8.1999999999999993</v>
      </c>
      <c r="AD31" s="31">
        <v>8</v>
      </c>
      <c r="AE31" s="31">
        <v>5.7</v>
      </c>
      <c r="AF31" s="31">
        <v>9</v>
      </c>
      <c r="AG31" s="31">
        <v>6.2</v>
      </c>
      <c r="AH31" s="63">
        <v>6.8</v>
      </c>
      <c r="AI31" s="63">
        <v>6.2</v>
      </c>
      <c r="AJ31" s="63">
        <v>7.6</v>
      </c>
      <c r="AK31" s="63">
        <v>7.8</v>
      </c>
      <c r="AL31" s="63">
        <v>7.7</v>
      </c>
      <c r="AM31" s="63">
        <v>9.4</v>
      </c>
      <c r="AN31" s="63">
        <v>8.6999999999999993</v>
      </c>
      <c r="AO31" s="63">
        <v>8.6999999999999993</v>
      </c>
      <c r="AP31" s="63">
        <v>7.7</v>
      </c>
      <c r="AQ31" s="63">
        <v>9</v>
      </c>
      <c r="AR31" s="63">
        <v>6.5</v>
      </c>
      <c r="AS31" s="63">
        <v>7.6</v>
      </c>
      <c r="AT31" s="63">
        <v>8</v>
      </c>
      <c r="AU31" s="63">
        <v>9.1999999999999993</v>
      </c>
      <c r="AV31" s="63">
        <v>8.1999999999999993</v>
      </c>
      <c r="AW31" s="63">
        <v>6.5</v>
      </c>
      <c r="AX31" s="63"/>
      <c r="AY31" s="151">
        <f t="shared" si="3"/>
        <v>6.7</v>
      </c>
      <c r="AZ31" s="85" t="s">
        <v>1464</v>
      </c>
      <c r="BB31" s="139">
        <v>39</v>
      </c>
      <c r="BC31" s="130" t="str">
        <f t="shared" si="4"/>
        <v>15D4031044</v>
      </c>
      <c r="BD31" s="167" t="str">
        <f t="shared" si="5"/>
        <v>Phạm Bùi Như</v>
      </c>
      <c r="BE31" s="167" t="str">
        <f t="shared" si="6"/>
        <v>Quỳnh</v>
      </c>
      <c r="BF31" s="208" t="str">
        <f t="shared" si="7"/>
        <v>29/01/1997</v>
      </c>
      <c r="BG31" s="171">
        <f t="shared" si="8"/>
        <v>3</v>
      </c>
      <c r="BH31" s="171">
        <f t="shared" si="9"/>
        <v>2</v>
      </c>
      <c r="BI31" s="171">
        <f t="shared" si="10"/>
        <v>1</v>
      </c>
      <c r="BJ31" s="171">
        <f t="shared" si="11"/>
        <v>1</v>
      </c>
      <c r="BK31" s="171">
        <f t="shared" si="12"/>
        <v>2</v>
      </c>
      <c r="BL31" s="171">
        <f t="shared" si="13"/>
        <v>2</v>
      </c>
      <c r="BM31" s="171">
        <f t="shared" si="14"/>
        <v>1</v>
      </c>
      <c r="BN31" s="171">
        <f t="shared" si="15"/>
        <v>4</v>
      </c>
      <c r="BO31" s="171">
        <f t="shared" si="16"/>
        <v>1</v>
      </c>
      <c r="BP31" s="171">
        <f t="shared" si="17"/>
        <v>1</v>
      </c>
      <c r="BQ31" s="171">
        <f t="shared" si="18"/>
        <v>2</v>
      </c>
      <c r="BR31" s="171">
        <f t="shared" si="19"/>
        <v>2</v>
      </c>
      <c r="BS31" s="171">
        <f t="shared" si="20"/>
        <v>2</v>
      </c>
      <c r="BT31" s="171">
        <f t="shared" si="21"/>
        <v>2</v>
      </c>
      <c r="BU31" s="171">
        <f t="shared" si="22"/>
        <v>3</v>
      </c>
      <c r="BV31" s="171">
        <f t="shared" si="23"/>
        <v>2</v>
      </c>
      <c r="BW31" s="171">
        <f t="shared" si="24"/>
        <v>2</v>
      </c>
      <c r="BX31" s="171">
        <f t="shared" si="25"/>
        <v>1</v>
      </c>
      <c r="BY31" s="171">
        <f t="shared" si="26"/>
        <v>2</v>
      </c>
      <c r="BZ31" s="171">
        <f t="shared" si="27"/>
        <v>1</v>
      </c>
      <c r="CA31" s="171">
        <f t="shared" si="28"/>
        <v>2</v>
      </c>
      <c r="CB31" s="171">
        <f t="shared" si="29"/>
        <v>4</v>
      </c>
      <c r="CC31" s="171">
        <f t="shared" si="30"/>
        <v>2</v>
      </c>
      <c r="CD31" s="171">
        <f t="shared" si="31"/>
        <v>3</v>
      </c>
      <c r="CE31" s="171">
        <f t="shared" si="32"/>
        <v>3</v>
      </c>
      <c r="CF31" s="171">
        <f t="shared" si="33"/>
        <v>2</v>
      </c>
      <c r="CG31" s="171">
        <f t="shared" si="34"/>
        <v>4</v>
      </c>
      <c r="CH31" s="171">
        <f t="shared" si="35"/>
        <v>2</v>
      </c>
      <c r="CI31" s="171">
        <f t="shared" si="36"/>
        <v>2</v>
      </c>
      <c r="CJ31" s="171">
        <f t="shared" si="37"/>
        <v>2</v>
      </c>
      <c r="CK31" s="171">
        <f t="shared" si="38"/>
        <v>3</v>
      </c>
      <c r="CL31" s="171">
        <f t="shared" si="39"/>
        <v>3</v>
      </c>
      <c r="CM31" s="171">
        <f t="shared" si="40"/>
        <v>3</v>
      </c>
      <c r="CN31" s="171">
        <f t="shared" si="41"/>
        <v>4</v>
      </c>
      <c r="CO31" s="171">
        <f t="shared" si="42"/>
        <v>4</v>
      </c>
      <c r="CP31" s="171">
        <f t="shared" si="43"/>
        <v>4</v>
      </c>
      <c r="CQ31" s="171">
        <f t="shared" si="44"/>
        <v>3</v>
      </c>
      <c r="CR31" s="171">
        <f t="shared" si="45"/>
        <v>4</v>
      </c>
      <c r="CS31" s="171">
        <f t="shared" si="46"/>
        <v>2</v>
      </c>
      <c r="CT31" s="171">
        <f t="shared" si="47"/>
        <v>3</v>
      </c>
      <c r="CU31" s="171">
        <f t="shared" si="48"/>
        <v>3</v>
      </c>
      <c r="CV31" s="171">
        <f t="shared" si="49"/>
        <v>4</v>
      </c>
      <c r="CW31" s="171">
        <f t="shared" si="50"/>
        <v>3</v>
      </c>
      <c r="CX31" s="171">
        <f t="shared" si="51"/>
        <v>2</v>
      </c>
      <c r="CY31" s="171">
        <f t="shared" si="52"/>
        <v>0</v>
      </c>
      <c r="CZ31" s="174">
        <f t="shared" si="53"/>
        <v>2.41</v>
      </c>
      <c r="DA31" s="173" t="str">
        <f t="shared" si="54"/>
        <v>Trung bình</v>
      </c>
    </row>
    <row r="32" spans="1:105" s="142" customFormat="1" ht="15" x14ac:dyDescent="0.25">
      <c r="A32" s="139">
        <v>40</v>
      </c>
      <c r="B32" s="140" t="s">
        <v>369</v>
      </c>
      <c r="C32" s="216" t="s">
        <v>370</v>
      </c>
      <c r="D32" s="214" t="s">
        <v>371</v>
      </c>
      <c r="E32" s="141" t="s">
        <v>372</v>
      </c>
      <c r="F32" s="87">
        <v>7.7</v>
      </c>
      <c r="G32" s="86">
        <v>4.4000000000000004</v>
      </c>
      <c r="H32" s="87">
        <v>6.3</v>
      </c>
      <c r="I32" s="87">
        <v>4.0999999999999996</v>
      </c>
      <c r="J32" s="86">
        <v>4.9000000000000004</v>
      </c>
      <c r="K32" s="86">
        <v>5.7</v>
      </c>
      <c r="L32" s="86">
        <v>5.0999999999999996</v>
      </c>
      <c r="M32" s="86">
        <v>4</v>
      </c>
      <c r="N32" s="86">
        <v>5.5</v>
      </c>
      <c r="O32" s="86">
        <v>6.7</v>
      </c>
      <c r="P32" s="87">
        <v>5.6</v>
      </c>
      <c r="Q32" s="86">
        <v>8.5</v>
      </c>
      <c r="R32" s="86">
        <v>5.7</v>
      </c>
      <c r="S32" s="86">
        <v>7.5</v>
      </c>
      <c r="T32" s="86">
        <v>8.1999999999999993</v>
      </c>
      <c r="U32" s="86">
        <v>8.1</v>
      </c>
      <c r="V32" s="31">
        <v>7.7</v>
      </c>
      <c r="W32" s="31">
        <v>6.1</v>
      </c>
      <c r="X32" s="31">
        <v>6.6</v>
      </c>
      <c r="Y32" s="31">
        <v>6.5</v>
      </c>
      <c r="Z32" s="31">
        <v>7.1</v>
      </c>
      <c r="AA32" s="31">
        <v>8</v>
      </c>
      <c r="AB32" s="31">
        <v>9.1999999999999993</v>
      </c>
      <c r="AC32" s="31">
        <v>9.1</v>
      </c>
      <c r="AD32" s="31">
        <v>8</v>
      </c>
      <c r="AE32" s="31">
        <v>7.7</v>
      </c>
      <c r="AF32" s="31">
        <v>9.1</v>
      </c>
      <c r="AG32" s="31">
        <v>9.1</v>
      </c>
      <c r="AH32" s="63">
        <v>6.8</v>
      </c>
      <c r="AI32" s="63">
        <v>6.6</v>
      </c>
      <c r="AJ32" s="63">
        <v>7.2</v>
      </c>
      <c r="AK32" s="63">
        <v>7.8</v>
      </c>
      <c r="AL32" s="63">
        <v>8.4</v>
      </c>
      <c r="AM32" s="63">
        <v>9.3000000000000007</v>
      </c>
      <c r="AN32" s="63">
        <v>8.8000000000000007</v>
      </c>
      <c r="AO32" s="63">
        <v>7.6</v>
      </c>
      <c r="AP32" s="63">
        <v>7.9</v>
      </c>
      <c r="AQ32" s="63">
        <v>9.5</v>
      </c>
      <c r="AR32" s="63">
        <v>5.8</v>
      </c>
      <c r="AS32" s="63">
        <v>7.6</v>
      </c>
      <c r="AT32" s="63">
        <v>8.4</v>
      </c>
      <c r="AU32" s="63">
        <v>8.6</v>
      </c>
      <c r="AV32" s="63"/>
      <c r="AW32" s="63"/>
      <c r="AX32" s="63">
        <v>9.5</v>
      </c>
      <c r="AY32" s="151">
        <f t="shared" si="3"/>
        <v>7.4</v>
      </c>
      <c r="AZ32" s="85" t="s">
        <v>1465</v>
      </c>
      <c r="BB32" s="139">
        <v>40</v>
      </c>
      <c r="BC32" s="130" t="str">
        <f t="shared" si="4"/>
        <v>15D4031046</v>
      </c>
      <c r="BD32" s="167" t="str">
        <f t="shared" si="5"/>
        <v>Hồ Thị Thu</v>
      </c>
      <c r="BE32" s="167" t="str">
        <f t="shared" si="6"/>
        <v>Thảo</v>
      </c>
      <c r="BF32" s="208" t="str">
        <f t="shared" si="7"/>
        <v>29/07/1997</v>
      </c>
      <c r="BG32" s="171">
        <f t="shared" si="8"/>
        <v>3</v>
      </c>
      <c r="BH32" s="171">
        <f t="shared" si="9"/>
        <v>1</v>
      </c>
      <c r="BI32" s="171">
        <f t="shared" si="10"/>
        <v>2</v>
      </c>
      <c r="BJ32" s="171">
        <f t="shared" si="11"/>
        <v>1</v>
      </c>
      <c r="BK32" s="171">
        <f t="shared" si="12"/>
        <v>1</v>
      </c>
      <c r="BL32" s="171">
        <f t="shared" si="13"/>
        <v>2</v>
      </c>
      <c r="BM32" s="171">
        <f t="shared" si="14"/>
        <v>1</v>
      </c>
      <c r="BN32" s="171">
        <f t="shared" si="15"/>
        <v>1</v>
      </c>
      <c r="BO32" s="171">
        <f t="shared" si="16"/>
        <v>2</v>
      </c>
      <c r="BP32" s="171">
        <f t="shared" si="17"/>
        <v>2</v>
      </c>
      <c r="BQ32" s="171">
        <f t="shared" si="18"/>
        <v>2</v>
      </c>
      <c r="BR32" s="171">
        <f t="shared" si="19"/>
        <v>4</v>
      </c>
      <c r="BS32" s="171">
        <f t="shared" si="20"/>
        <v>2</v>
      </c>
      <c r="BT32" s="171">
        <f t="shared" si="21"/>
        <v>3</v>
      </c>
      <c r="BU32" s="171">
        <f t="shared" si="22"/>
        <v>3</v>
      </c>
      <c r="BV32" s="171">
        <f t="shared" si="23"/>
        <v>3</v>
      </c>
      <c r="BW32" s="171">
        <f t="shared" si="24"/>
        <v>3</v>
      </c>
      <c r="BX32" s="171">
        <f t="shared" si="25"/>
        <v>2</v>
      </c>
      <c r="BY32" s="171">
        <f t="shared" si="26"/>
        <v>2</v>
      </c>
      <c r="BZ32" s="171">
        <f t="shared" si="27"/>
        <v>2</v>
      </c>
      <c r="CA32" s="171">
        <f t="shared" si="28"/>
        <v>3</v>
      </c>
      <c r="CB32" s="171">
        <f t="shared" si="29"/>
        <v>3</v>
      </c>
      <c r="CC32" s="171">
        <f t="shared" si="30"/>
        <v>4</v>
      </c>
      <c r="CD32" s="171">
        <f t="shared" si="31"/>
        <v>4</v>
      </c>
      <c r="CE32" s="171">
        <f t="shared" si="32"/>
        <v>3</v>
      </c>
      <c r="CF32" s="171">
        <f t="shared" si="33"/>
        <v>3</v>
      </c>
      <c r="CG32" s="171">
        <f t="shared" si="34"/>
        <v>4</v>
      </c>
      <c r="CH32" s="171">
        <f t="shared" si="35"/>
        <v>4</v>
      </c>
      <c r="CI32" s="171">
        <f t="shared" si="36"/>
        <v>2</v>
      </c>
      <c r="CJ32" s="171">
        <f t="shared" si="37"/>
        <v>2</v>
      </c>
      <c r="CK32" s="171">
        <f t="shared" si="38"/>
        <v>3</v>
      </c>
      <c r="CL32" s="171">
        <f t="shared" si="39"/>
        <v>3</v>
      </c>
      <c r="CM32" s="171">
        <f t="shared" si="40"/>
        <v>3</v>
      </c>
      <c r="CN32" s="171">
        <f t="shared" si="41"/>
        <v>4</v>
      </c>
      <c r="CO32" s="171">
        <f t="shared" si="42"/>
        <v>4</v>
      </c>
      <c r="CP32" s="171">
        <f t="shared" si="43"/>
        <v>3</v>
      </c>
      <c r="CQ32" s="171">
        <f t="shared" si="44"/>
        <v>3</v>
      </c>
      <c r="CR32" s="171">
        <f t="shared" si="45"/>
        <v>4</v>
      </c>
      <c r="CS32" s="171">
        <f t="shared" si="46"/>
        <v>2</v>
      </c>
      <c r="CT32" s="171">
        <f t="shared" si="47"/>
        <v>3</v>
      </c>
      <c r="CU32" s="171">
        <f t="shared" si="48"/>
        <v>3</v>
      </c>
      <c r="CV32" s="171">
        <f t="shared" si="49"/>
        <v>4</v>
      </c>
      <c r="CW32" s="171">
        <f t="shared" si="50"/>
        <v>0</v>
      </c>
      <c r="CX32" s="171">
        <f t="shared" si="51"/>
        <v>0</v>
      </c>
      <c r="CY32" s="171">
        <f t="shared" si="52"/>
        <v>4</v>
      </c>
      <c r="CZ32" s="174">
        <f t="shared" si="53"/>
        <v>2.78</v>
      </c>
      <c r="DA32" s="173" t="str">
        <f t="shared" si="54"/>
        <v>Khá</v>
      </c>
    </row>
    <row r="33" spans="1:111" s="221" customFormat="1" ht="15" x14ac:dyDescent="0.25">
      <c r="A33" s="139">
        <v>42</v>
      </c>
      <c r="B33" s="140" t="s">
        <v>375</v>
      </c>
      <c r="C33" s="216" t="s">
        <v>376</v>
      </c>
      <c r="D33" s="214" t="s">
        <v>377</v>
      </c>
      <c r="E33" s="141" t="s">
        <v>66</v>
      </c>
      <c r="F33" s="87">
        <v>7.7</v>
      </c>
      <c r="G33" s="87">
        <v>6.4</v>
      </c>
      <c r="H33" s="87">
        <v>9.1</v>
      </c>
      <c r="I33" s="86">
        <v>5.8</v>
      </c>
      <c r="J33" s="86">
        <v>5.4</v>
      </c>
      <c r="K33" s="86">
        <v>6.1</v>
      </c>
      <c r="L33" s="86">
        <v>4.5999999999999996</v>
      </c>
      <c r="M33" s="86">
        <v>5.8</v>
      </c>
      <c r="N33" s="87">
        <v>7.6</v>
      </c>
      <c r="O33" s="86">
        <v>4.7</v>
      </c>
      <c r="P33" s="87">
        <v>7.4</v>
      </c>
      <c r="Q33" s="86">
        <v>7.5</v>
      </c>
      <c r="R33" s="86">
        <v>4.5999999999999996</v>
      </c>
      <c r="S33" s="86">
        <v>6.7</v>
      </c>
      <c r="T33" s="86">
        <v>7.6</v>
      </c>
      <c r="U33" s="86">
        <v>7.9</v>
      </c>
      <c r="V33" s="31">
        <v>6.3</v>
      </c>
      <c r="W33" s="31">
        <v>5.7</v>
      </c>
      <c r="X33" s="31">
        <v>6.6</v>
      </c>
      <c r="Y33" s="31">
        <v>5.6</v>
      </c>
      <c r="Z33" s="31">
        <v>7.6</v>
      </c>
      <c r="AA33" s="31">
        <v>7.5</v>
      </c>
      <c r="AB33" s="31">
        <v>5.8</v>
      </c>
      <c r="AC33" s="31">
        <v>8</v>
      </c>
      <c r="AD33" s="31">
        <v>8</v>
      </c>
      <c r="AE33" s="31">
        <v>5.6</v>
      </c>
      <c r="AF33" s="31">
        <v>9.1999999999999993</v>
      </c>
      <c r="AG33" s="31">
        <v>8.9</v>
      </c>
      <c r="AH33" s="63">
        <v>6.3</v>
      </c>
      <c r="AI33" s="63">
        <v>7.6</v>
      </c>
      <c r="AJ33" s="63">
        <v>7.5</v>
      </c>
      <c r="AK33" s="63">
        <v>7.8</v>
      </c>
      <c r="AL33" s="63">
        <v>8.4</v>
      </c>
      <c r="AM33" s="63">
        <v>9.1999999999999993</v>
      </c>
      <c r="AN33" s="63">
        <v>8.5</v>
      </c>
      <c r="AO33" s="63">
        <v>8.6</v>
      </c>
      <c r="AP33" s="63">
        <v>7.9</v>
      </c>
      <c r="AQ33" s="63">
        <v>9</v>
      </c>
      <c r="AR33" s="63">
        <v>6.5</v>
      </c>
      <c r="AS33" s="63">
        <v>7</v>
      </c>
      <c r="AT33" s="63">
        <v>8.1999999999999993</v>
      </c>
      <c r="AU33" s="63">
        <v>8.6999999999999993</v>
      </c>
      <c r="AV33" s="63">
        <v>8.4</v>
      </c>
      <c r="AW33" s="63">
        <v>8.8000000000000007</v>
      </c>
      <c r="AX33" s="63"/>
      <c r="AY33" s="151">
        <f t="shared" si="3"/>
        <v>7.2</v>
      </c>
      <c r="AZ33" s="85" t="s">
        <v>1464</v>
      </c>
      <c r="BA33" s="142"/>
      <c r="BB33" s="139">
        <v>42</v>
      </c>
      <c r="BC33" s="130" t="str">
        <f t="shared" si="4"/>
        <v>15D4031049</v>
      </c>
      <c r="BD33" s="167" t="str">
        <f t="shared" si="5"/>
        <v>Nguyễn Thị Thanh</v>
      </c>
      <c r="BE33" s="167" t="str">
        <f t="shared" si="6"/>
        <v>Thúy</v>
      </c>
      <c r="BF33" s="208" t="str">
        <f t="shared" si="7"/>
        <v>05/06/1997</v>
      </c>
      <c r="BG33" s="171">
        <f t="shared" si="8"/>
        <v>3</v>
      </c>
      <c r="BH33" s="171">
        <f t="shared" si="9"/>
        <v>2</v>
      </c>
      <c r="BI33" s="171">
        <f t="shared" si="10"/>
        <v>4</v>
      </c>
      <c r="BJ33" s="171">
        <f t="shared" si="11"/>
        <v>2</v>
      </c>
      <c r="BK33" s="171">
        <f t="shared" si="12"/>
        <v>1</v>
      </c>
      <c r="BL33" s="171">
        <f t="shared" si="13"/>
        <v>2</v>
      </c>
      <c r="BM33" s="171">
        <f t="shared" si="14"/>
        <v>1</v>
      </c>
      <c r="BN33" s="171">
        <f t="shared" si="15"/>
        <v>2</v>
      </c>
      <c r="BO33" s="171">
        <f t="shared" si="16"/>
        <v>3</v>
      </c>
      <c r="BP33" s="171">
        <f t="shared" si="17"/>
        <v>1</v>
      </c>
      <c r="BQ33" s="171">
        <f t="shared" si="18"/>
        <v>3</v>
      </c>
      <c r="BR33" s="171">
        <f t="shared" si="19"/>
        <v>3</v>
      </c>
      <c r="BS33" s="171">
        <f t="shared" si="20"/>
        <v>1</v>
      </c>
      <c r="BT33" s="171">
        <f t="shared" si="21"/>
        <v>2</v>
      </c>
      <c r="BU33" s="171">
        <f t="shared" si="22"/>
        <v>3</v>
      </c>
      <c r="BV33" s="171">
        <f t="shared" si="23"/>
        <v>3</v>
      </c>
      <c r="BW33" s="171">
        <f t="shared" si="24"/>
        <v>2</v>
      </c>
      <c r="BX33" s="171">
        <f t="shared" si="25"/>
        <v>2</v>
      </c>
      <c r="BY33" s="171">
        <f t="shared" si="26"/>
        <v>2</v>
      </c>
      <c r="BZ33" s="171">
        <f t="shared" si="27"/>
        <v>2</v>
      </c>
      <c r="CA33" s="171">
        <f t="shared" si="28"/>
        <v>3</v>
      </c>
      <c r="CB33" s="171">
        <f t="shared" si="29"/>
        <v>3</v>
      </c>
      <c r="CC33" s="171">
        <f t="shared" si="30"/>
        <v>2</v>
      </c>
      <c r="CD33" s="171">
        <f t="shared" si="31"/>
        <v>3</v>
      </c>
      <c r="CE33" s="171">
        <f t="shared" si="32"/>
        <v>3</v>
      </c>
      <c r="CF33" s="171">
        <f t="shared" si="33"/>
        <v>2</v>
      </c>
      <c r="CG33" s="171">
        <f t="shared" si="34"/>
        <v>4</v>
      </c>
      <c r="CH33" s="171">
        <f t="shared" si="35"/>
        <v>4</v>
      </c>
      <c r="CI33" s="171">
        <f t="shared" si="36"/>
        <v>2</v>
      </c>
      <c r="CJ33" s="171">
        <f t="shared" si="37"/>
        <v>3</v>
      </c>
      <c r="CK33" s="171">
        <f t="shared" si="38"/>
        <v>3</v>
      </c>
      <c r="CL33" s="171">
        <f t="shared" si="39"/>
        <v>3</v>
      </c>
      <c r="CM33" s="171">
        <f t="shared" si="40"/>
        <v>3</v>
      </c>
      <c r="CN33" s="171">
        <f t="shared" si="41"/>
        <v>4</v>
      </c>
      <c r="CO33" s="171">
        <f t="shared" si="42"/>
        <v>4</v>
      </c>
      <c r="CP33" s="171">
        <f t="shared" si="43"/>
        <v>4</v>
      </c>
      <c r="CQ33" s="171">
        <f t="shared" si="44"/>
        <v>3</v>
      </c>
      <c r="CR33" s="171">
        <f t="shared" si="45"/>
        <v>4</v>
      </c>
      <c r="CS33" s="171">
        <f t="shared" si="46"/>
        <v>2</v>
      </c>
      <c r="CT33" s="171">
        <f t="shared" si="47"/>
        <v>3</v>
      </c>
      <c r="CU33" s="171">
        <f t="shared" si="48"/>
        <v>3</v>
      </c>
      <c r="CV33" s="171">
        <f t="shared" si="49"/>
        <v>4</v>
      </c>
      <c r="CW33" s="171">
        <f t="shared" si="50"/>
        <v>3</v>
      </c>
      <c r="CX33" s="171">
        <f t="shared" si="51"/>
        <v>4</v>
      </c>
      <c r="CY33" s="171">
        <f t="shared" si="52"/>
        <v>0</v>
      </c>
      <c r="CZ33" s="174">
        <f t="shared" si="53"/>
        <v>2.72</v>
      </c>
      <c r="DA33" s="173" t="str">
        <f t="shared" si="54"/>
        <v>Khá</v>
      </c>
      <c r="DB33" s="142"/>
      <c r="DC33" s="142"/>
      <c r="DD33" s="142"/>
      <c r="DE33" s="142"/>
      <c r="DF33" s="142"/>
      <c r="DG33" s="142"/>
    </row>
    <row r="34" spans="1:111" s="142" customFormat="1" ht="15" x14ac:dyDescent="0.25">
      <c r="A34" s="139">
        <v>43</v>
      </c>
      <c r="B34" s="140" t="s">
        <v>378</v>
      </c>
      <c r="C34" s="216" t="s">
        <v>379</v>
      </c>
      <c r="D34" s="214" t="s">
        <v>380</v>
      </c>
      <c r="E34" s="141" t="s">
        <v>381</v>
      </c>
      <c r="F34" s="87">
        <v>8.4</v>
      </c>
      <c r="G34" s="87">
        <v>5.9</v>
      </c>
      <c r="H34" s="87">
        <v>6.3</v>
      </c>
      <c r="I34" s="86">
        <v>5.5</v>
      </c>
      <c r="J34" s="86">
        <v>5.9</v>
      </c>
      <c r="K34" s="86">
        <v>4.9000000000000004</v>
      </c>
      <c r="L34" s="86">
        <v>5.2</v>
      </c>
      <c r="M34" s="87">
        <v>8.5</v>
      </c>
      <c r="N34" s="87">
        <v>4.4000000000000004</v>
      </c>
      <c r="O34" s="86">
        <v>5</v>
      </c>
      <c r="P34" s="87">
        <v>5.6</v>
      </c>
      <c r="Q34" s="86">
        <v>7.2</v>
      </c>
      <c r="R34" s="86">
        <v>5.2</v>
      </c>
      <c r="S34" s="86">
        <v>6.9</v>
      </c>
      <c r="T34" s="86">
        <v>6.7</v>
      </c>
      <c r="U34" s="86">
        <v>7.7</v>
      </c>
      <c r="V34" s="31">
        <v>8.1999999999999993</v>
      </c>
      <c r="W34" s="31">
        <v>4.4000000000000004</v>
      </c>
      <c r="X34" s="31">
        <v>6.8</v>
      </c>
      <c r="Y34" s="31">
        <v>9</v>
      </c>
      <c r="Z34" s="31">
        <v>5.0999999999999996</v>
      </c>
      <c r="AA34" s="31">
        <v>7.2</v>
      </c>
      <c r="AB34" s="31">
        <v>8.6</v>
      </c>
      <c r="AC34" s="31">
        <v>8.6</v>
      </c>
      <c r="AD34" s="31">
        <v>8.6999999999999993</v>
      </c>
      <c r="AE34" s="31">
        <v>7.2</v>
      </c>
      <c r="AF34" s="31">
        <v>8.6</v>
      </c>
      <c r="AG34" s="31">
        <v>8.6999999999999993</v>
      </c>
      <c r="AH34" s="63">
        <v>6.6</v>
      </c>
      <c r="AI34" s="63">
        <v>8.3000000000000007</v>
      </c>
      <c r="AJ34" s="63">
        <v>8.1999999999999993</v>
      </c>
      <c r="AK34" s="63">
        <v>8.6999999999999993</v>
      </c>
      <c r="AL34" s="63">
        <v>8</v>
      </c>
      <c r="AM34" s="63">
        <v>9.1999999999999993</v>
      </c>
      <c r="AN34" s="63">
        <v>8.8000000000000007</v>
      </c>
      <c r="AO34" s="63">
        <v>7.6</v>
      </c>
      <c r="AP34" s="63">
        <v>7.6</v>
      </c>
      <c r="AQ34" s="63">
        <v>8.5</v>
      </c>
      <c r="AR34" s="215">
        <v>7.9</v>
      </c>
      <c r="AS34" s="63">
        <v>8.1999999999999993</v>
      </c>
      <c r="AT34" s="63">
        <v>8</v>
      </c>
      <c r="AU34" s="63">
        <v>8.8000000000000007</v>
      </c>
      <c r="AV34" s="63"/>
      <c r="AW34" s="63"/>
      <c r="AX34" s="63">
        <v>9.1999999999999993</v>
      </c>
      <c r="AY34" s="151">
        <f t="shared" si="3"/>
        <v>7.3</v>
      </c>
      <c r="AZ34" s="85" t="s">
        <v>1465</v>
      </c>
      <c r="BB34" s="139">
        <v>43</v>
      </c>
      <c r="BC34" s="130" t="str">
        <f t="shared" si="4"/>
        <v>15D4031051</v>
      </c>
      <c r="BD34" s="167" t="str">
        <f t="shared" si="5"/>
        <v>Trần Anh</v>
      </c>
      <c r="BE34" s="167" t="str">
        <f t="shared" si="6"/>
        <v>Thư</v>
      </c>
      <c r="BF34" s="208" t="str">
        <f t="shared" si="7"/>
        <v>13/10/1997</v>
      </c>
      <c r="BG34" s="171">
        <f t="shared" si="8"/>
        <v>3</v>
      </c>
      <c r="BH34" s="171">
        <f t="shared" si="9"/>
        <v>2</v>
      </c>
      <c r="BI34" s="171">
        <f t="shared" si="10"/>
        <v>2</v>
      </c>
      <c r="BJ34" s="171">
        <f t="shared" si="11"/>
        <v>2</v>
      </c>
      <c r="BK34" s="171">
        <f t="shared" si="12"/>
        <v>2</v>
      </c>
      <c r="BL34" s="171">
        <f t="shared" si="13"/>
        <v>1</v>
      </c>
      <c r="BM34" s="171">
        <f t="shared" si="14"/>
        <v>1</v>
      </c>
      <c r="BN34" s="171">
        <f t="shared" si="15"/>
        <v>4</v>
      </c>
      <c r="BO34" s="171">
        <f t="shared" si="16"/>
        <v>1</v>
      </c>
      <c r="BP34" s="171">
        <f t="shared" si="17"/>
        <v>1</v>
      </c>
      <c r="BQ34" s="171">
        <f t="shared" si="18"/>
        <v>2</v>
      </c>
      <c r="BR34" s="171">
        <f t="shared" si="19"/>
        <v>3</v>
      </c>
      <c r="BS34" s="171">
        <f t="shared" si="20"/>
        <v>1</v>
      </c>
      <c r="BT34" s="171">
        <f t="shared" si="21"/>
        <v>2</v>
      </c>
      <c r="BU34" s="171">
        <f t="shared" si="22"/>
        <v>2</v>
      </c>
      <c r="BV34" s="171">
        <f t="shared" si="23"/>
        <v>3</v>
      </c>
      <c r="BW34" s="171">
        <f t="shared" si="24"/>
        <v>3</v>
      </c>
      <c r="BX34" s="171">
        <f t="shared" si="25"/>
        <v>1</v>
      </c>
      <c r="BY34" s="171">
        <f t="shared" si="26"/>
        <v>2</v>
      </c>
      <c r="BZ34" s="171">
        <f t="shared" si="27"/>
        <v>4</v>
      </c>
      <c r="CA34" s="171">
        <f t="shared" si="28"/>
        <v>1</v>
      </c>
      <c r="CB34" s="171">
        <f t="shared" si="29"/>
        <v>3</v>
      </c>
      <c r="CC34" s="171">
        <f t="shared" si="30"/>
        <v>4</v>
      </c>
      <c r="CD34" s="171">
        <f t="shared" si="31"/>
        <v>4</v>
      </c>
      <c r="CE34" s="171">
        <f t="shared" si="32"/>
        <v>4</v>
      </c>
      <c r="CF34" s="171">
        <f t="shared" si="33"/>
        <v>3</v>
      </c>
      <c r="CG34" s="171">
        <f t="shared" si="34"/>
        <v>4</v>
      </c>
      <c r="CH34" s="171">
        <f t="shared" si="35"/>
        <v>4</v>
      </c>
      <c r="CI34" s="171">
        <f t="shared" si="36"/>
        <v>2</v>
      </c>
      <c r="CJ34" s="171">
        <f t="shared" si="37"/>
        <v>3</v>
      </c>
      <c r="CK34" s="171">
        <f t="shared" si="38"/>
        <v>3</v>
      </c>
      <c r="CL34" s="171">
        <f t="shared" si="39"/>
        <v>4</v>
      </c>
      <c r="CM34" s="171">
        <f t="shared" si="40"/>
        <v>3</v>
      </c>
      <c r="CN34" s="171">
        <f t="shared" si="41"/>
        <v>4</v>
      </c>
      <c r="CO34" s="171">
        <f t="shared" si="42"/>
        <v>4</v>
      </c>
      <c r="CP34" s="171">
        <f t="shared" si="43"/>
        <v>3</v>
      </c>
      <c r="CQ34" s="171">
        <f t="shared" si="44"/>
        <v>3</v>
      </c>
      <c r="CR34" s="171">
        <f t="shared" si="45"/>
        <v>4</v>
      </c>
      <c r="CS34" s="171">
        <f t="shared" si="46"/>
        <v>3</v>
      </c>
      <c r="CT34" s="171">
        <f t="shared" si="47"/>
        <v>3</v>
      </c>
      <c r="CU34" s="171">
        <f t="shared" si="48"/>
        <v>3</v>
      </c>
      <c r="CV34" s="171">
        <f t="shared" si="49"/>
        <v>4</v>
      </c>
      <c r="CW34" s="171">
        <f t="shared" si="50"/>
        <v>0</v>
      </c>
      <c r="CX34" s="171">
        <f t="shared" si="51"/>
        <v>0</v>
      </c>
      <c r="CY34" s="171">
        <f t="shared" si="52"/>
        <v>4</v>
      </c>
      <c r="CZ34" s="174">
        <f t="shared" si="53"/>
        <v>2.79</v>
      </c>
      <c r="DA34" s="173" t="str">
        <f t="shared" si="54"/>
        <v>Khá</v>
      </c>
    </row>
    <row r="35" spans="1:111" s="142" customFormat="1" ht="15" x14ac:dyDescent="0.25">
      <c r="A35" s="139">
        <v>44</v>
      </c>
      <c r="B35" s="140" t="s">
        <v>382</v>
      </c>
      <c r="C35" s="216" t="s">
        <v>383</v>
      </c>
      <c r="D35" s="214" t="s">
        <v>384</v>
      </c>
      <c r="E35" s="141" t="s">
        <v>172</v>
      </c>
      <c r="F35" s="87">
        <v>8.6999999999999993</v>
      </c>
      <c r="G35" s="87">
        <v>6.1</v>
      </c>
      <c r="H35" s="87">
        <v>6.3</v>
      </c>
      <c r="I35" s="86">
        <v>5</v>
      </c>
      <c r="J35" s="86">
        <v>5.0999999999999996</v>
      </c>
      <c r="K35" s="86">
        <v>6.5</v>
      </c>
      <c r="L35" s="87">
        <v>8.4</v>
      </c>
      <c r="M35" s="87">
        <v>7</v>
      </c>
      <c r="N35" s="87">
        <v>9.1</v>
      </c>
      <c r="O35" s="86">
        <v>4.8</v>
      </c>
      <c r="P35" s="86">
        <v>4</v>
      </c>
      <c r="Q35" s="86">
        <v>6.9</v>
      </c>
      <c r="R35" s="86">
        <v>4.7</v>
      </c>
      <c r="S35" s="86">
        <v>6.3</v>
      </c>
      <c r="T35" s="86">
        <v>6.9</v>
      </c>
      <c r="U35" s="86">
        <v>8.1</v>
      </c>
      <c r="V35" s="31">
        <v>7.7</v>
      </c>
      <c r="W35" s="31">
        <v>4.5999999999999996</v>
      </c>
      <c r="X35" s="31">
        <v>6.5</v>
      </c>
      <c r="Y35" s="31">
        <v>4.2</v>
      </c>
      <c r="Z35" s="31">
        <v>6.7</v>
      </c>
      <c r="AA35" s="31">
        <v>7.5</v>
      </c>
      <c r="AB35" s="31">
        <v>6.5</v>
      </c>
      <c r="AC35" s="31">
        <v>7.2</v>
      </c>
      <c r="AD35" s="31">
        <v>7.5</v>
      </c>
      <c r="AE35" s="37">
        <v>8</v>
      </c>
      <c r="AF35" s="31">
        <v>7.4</v>
      </c>
      <c r="AG35" s="31">
        <v>6.8</v>
      </c>
      <c r="AH35" s="63">
        <v>6.6</v>
      </c>
      <c r="AI35" s="63">
        <v>7.9</v>
      </c>
      <c r="AJ35" s="63">
        <v>7.2</v>
      </c>
      <c r="AK35" s="63">
        <v>7.8</v>
      </c>
      <c r="AL35" s="63">
        <v>8.4</v>
      </c>
      <c r="AM35" s="63">
        <v>9.1999999999999993</v>
      </c>
      <c r="AN35" s="63">
        <v>8.6999999999999993</v>
      </c>
      <c r="AO35" s="63">
        <v>7.6</v>
      </c>
      <c r="AP35" s="63">
        <v>8</v>
      </c>
      <c r="AQ35" s="63">
        <v>8.5</v>
      </c>
      <c r="AR35" s="63">
        <v>6.5</v>
      </c>
      <c r="AS35" s="63">
        <v>8.3000000000000007</v>
      </c>
      <c r="AT35" s="63">
        <v>7.6</v>
      </c>
      <c r="AU35" s="63">
        <v>8.8000000000000007</v>
      </c>
      <c r="AV35" s="63">
        <v>8.3000000000000007</v>
      </c>
      <c r="AW35" s="63">
        <v>8.8000000000000007</v>
      </c>
      <c r="AX35" s="63"/>
      <c r="AY35" s="151">
        <f t="shared" si="3"/>
        <v>7.1</v>
      </c>
      <c r="AZ35" s="85" t="s">
        <v>1464</v>
      </c>
      <c r="BB35" s="139">
        <v>44</v>
      </c>
      <c r="BC35" s="130" t="str">
        <f t="shared" si="4"/>
        <v>15D4031053</v>
      </c>
      <c r="BD35" s="167" t="str">
        <f t="shared" si="5"/>
        <v>Ngô Thị Thuỳ</v>
      </c>
      <c r="BE35" s="167" t="str">
        <f t="shared" si="6"/>
        <v>Trang</v>
      </c>
      <c r="BF35" s="208" t="str">
        <f t="shared" si="7"/>
        <v>17/08/1997</v>
      </c>
      <c r="BG35" s="171">
        <f t="shared" si="8"/>
        <v>4</v>
      </c>
      <c r="BH35" s="171">
        <f t="shared" si="9"/>
        <v>2</v>
      </c>
      <c r="BI35" s="171">
        <f t="shared" si="10"/>
        <v>2</v>
      </c>
      <c r="BJ35" s="171">
        <f t="shared" si="11"/>
        <v>1</v>
      </c>
      <c r="BK35" s="171">
        <f t="shared" si="12"/>
        <v>1</v>
      </c>
      <c r="BL35" s="171">
        <f t="shared" si="13"/>
        <v>2</v>
      </c>
      <c r="BM35" s="171">
        <f t="shared" si="14"/>
        <v>3</v>
      </c>
      <c r="BN35" s="171">
        <f t="shared" si="15"/>
        <v>3</v>
      </c>
      <c r="BO35" s="171">
        <f t="shared" si="16"/>
        <v>4</v>
      </c>
      <c r="BP35" s="171">
        <f t="shared" si="17"/>
        <v>1</v>
      </c>
      <c r="BQ35" s="171">
        <f t="shared" si="18"/>
        <v>1</v>
      </c>
      <c r="BR35" s="171">
        <f t="shared" si="19"/>
        <v>2</v>
      </c>
      <c r="BS35" s="171">
        <f t="shared" si="20"/>
        <v>1</v>
      </c>
      <c r="BT35" s="171">
        <f t="shared" si="21"/>
        <v>2</v>
      </c>
      <c r="BU35" s="171">
        <f t="shared" si="22"/>
        <v>2</v>
      </c>
      <c r="BV35" s="171">
        <f t="shared" si="23"/>
        <v>3</v>
      </c>
      <c r="BW35" s="171">
        <f t="shared" si="24"/>
        <v>3</v>
      </c>
      <c r="BX35" s="171">
        <f t="shared" si="25"/>
        <v>1</v>
      </c>
      <c r="BY35" s="171">
        <f t="shared" si="26"/>
        <v>2</v>
      </c>
      <c r="BZ35" s="171">
        <f t="shared" si="27"/>
        <v>1</v>
      </c>
      <c r="CA35" s="171">
        <f t="shared" si="28"/>
        <v>2</v>
      </c>
      <c r="CB35" s="171">
        <f t="shared" si="29"/>
        <v>3</v>
      </c>
      <c r="CC35" s="171">
        <f t="shared" si="30"/>
        <v>2</v>
      </c>
      <c r="CD35" s="171">
        <f t="shared" si="31"/>
        <v>3</v>
      </c>
      <c r="CE35" s="171">
        <f t="shared" si="32"/>
        <v>3</v>
      </c>
      <c r="CF35" s="171">
        <f t="shared" si="33"/>
        <v>3</v>
      </c>
      <c r="CG35" s="171">
        <f t="shared" si="34"/>
        <v>3</v>
      </c>
      <c r="CH35" s="171">
        <f t="shared" si="35"/>
        <v>2</v>
      </c>
      <c r="CI35" s="171">
        <f t="shared" si="36"/>
        <v>2</v>
      </c>
      <c r="CJ35" s="171">
        <f t="shared" si="37"/>
        <v>3</v>
      </c>
      <c r="CK35" s="171">
        <f t="shared" si="38"/>
        <v>3</v>
      </c>
      <c r="CL35" s="171">
        <f t="shared" si="39"/>
        <v>3</v>
      </c>
      <c r="CM35" s="171">
        <f t="shared" si="40"/>
        <v>3</v>
      </c>
      <c r="CN35" s="171">
        <f t="shared" si="41"/>
        <v>4</v>
      </c>
      <c r="CO35" s="171">
        <f t="shared" si="42"/>
        <v>4</v>
      </c>
      <c r="CP35" s="171">
        <f t="shared" si="43"/>
        <v>3</v>
      </c>
      <c r="CQ35" s="171">
        <f t="shared" si="44"/>
        <v>3</v>
      </c>
      <c r="CR35" s="171">
        <f t="shared" si="45"/>
        <v>4</v>
      </c>
      <c r="CS35" s="171">
        <f t="shared" si="46"/>
        <v>2</v>
      </c>
      <c r="CT35" s="171">
        <f t="shared" si="47"/>
        <v>3</v>
      </c>
      <c r="CU35" s="171">
        <f t="shared" si="48"/>
        <v>3</v>
      </c>
      <c r="CV35" s="171">
        <f t="shared" si="49"/>
        <v>4</v>
      </c>
      <c r="CW35" s="171">
        <f t="shared" si="50"/>
        <v>3</v>
      </c>
      <c r="CX35" s="171">
        <f t="shared" si="51"/>
        <v>4</v>
      </c>
      <c r="CY35" s="171">
        <f t="shared" si="52"/>
        <v>0</v>
      </c>
      <c r="CZ35" s="174">
        <f t="shared" si="53"/>
        <v>2.54</v>
      </c>
      <c r="DA35" s="173" t="str">
        <f t="shared" si="54"/>
        <v>Khá</v>
      </c>
    </row>
    <row r="36" spans="1:111" s="142" customFormat="1" ht="15" x14ac:dyDescent="0.25">
      <c r="A36" s="139">
        <v>45</v>
      </c>
      <c r="B36" s="140" t="s">
        <v>385</v>
      </c>
      <c r="C36" s="216" t="s">
        <v>386</v>
      </c>
      <c r="D36" s="214" t="s">
        <v>384</v>
      </c>
      <c r="E36" s="141" t="s">
        <v>196</v>
      </c>
      <c r="F36" s="87">
        <v>8.4</v>
      </c>
      <c r="G36" s="87">
        <v>4.9000000000000004</v>
      </c>
      <c r="H36" s="87">
        <v>5.5</v>
      </c>
      <c r="I36" s="87">
        <v>9.3000000000000007</v>
      </c>
      <c r="J36" s="86">
        <v>4.9000000000000004</v>
      </c>
      <c r="K36" s="86">
        <v>5</v>
      </c>
      <c r="L36" s="86">
        <v>5.7</v>
      </c>
      <c r="M36" s="87">
        <v>9.1999999999999993</v>
      </c>
      <c r="N36" s="87">
        <v>8.6999999999999993</v>
      </c>
      <c r="O36" s="86">
        <v>6.4</v>
      </c>
      <c r="P36" s="87">
        <v>6.6</v>
      </c>
      <c r="Q36" s="86">
        <v>5.4</v>
      </c>
      <c r="R36" s="86">
        <v>4.7</v>
      </c>
      <c r="S36" s="86">
        <v>6.2</v>
      </c>
      <c r="T36" s="86">
        <v>7</v>
      </c>
      <c r="U36" s="86">
        <v>7.7</v>
      </c>
      <c r="V36" s="31">
        <v>8.1999999999999993</v>
      </c>
      <c r="W36" s="31">
        <v>4.3</v>
      </c>
      <c r="X36" s="31">
        <v>7.7</v>
      </c>
      <c r="Y36" s="31">
        <v>6.7</v>
      </c>
      <c r="Z36" s="31">
        <v>7.5</v>
      </c>
      <c r="AA36" s="31">
        <v>7.7</v>
      </c>
      <c r="AB36" s="31">
        <v>7.8</v>
      </c>
      <c r="AC36" s="31">
        <v>8.5</v>
      </c>
      <c r="AD36" s="31">
        <v>7.7</v>
      </c>
      <c r="AE36" s="37">
        <v>8.3000000000000007</v>
      </c>
      <c r="AF36" s="31">
        <v>9.1999999999999993</v>
      </c>
      <c r="AG36" s="31">
        <v>6.4</v>
      </c>
      <c r="AH36" s="63">
        <v>5.4</v>
      </c>
      <c r="AI36" s="63">
        <v>8.9</v>
      </c>
      <c r="AJ36" s="63">
        <v>7.5</v>
      </c>
      <c r="AK36" s="63">
        <v>7.8</v>
      </c>
      <c r="AL36" s="63">
        <v>8.6999999999999993</v>
      </c>
      <c r="AM36" s="63">
        <v>9.1</v>
      </c>
      <c r="AN36" s="63">
        <v>8.8000000000000007</v>
      </c>
      <c r="AO36" s="63">
        <v>8.4</v>
      </c>
      <c r="AP36" s="63">
        <v>7.4</v>
      </c>
      <c r="AQ36" s="63">
        <v>8.5</v>
      </c>
      <c r="AR36" s="63">
        <v>7.2</v>
      </c>
      <c r="AS36" s="63">
        <v>8.9</v>
      </c>
      <c r="AT36" s="63">
        <v>8</v>
      </c>
      <c r="AU36" s="63">
        <v>9</v>
      </c>
      <c r="AV36" s="63">
        <v>8.3000000000000007</v>
      </c>
      <c r="AW36" s="63">
        <v>8.5</v>
      </c>
      <c r="AX36" s="63"/>
      <c r="AY36" s="151">
        <f t="shared" si="3"/>
        <v>7.3</v>
      </c>
      <c r="AZ36" s="85" t="s">
        <v>1464</v>
      </c>
      <c r="BB36" s="139">
        <v>45</v>
      </c>
      <c r="BC36" s="130" t="str">
        <f t="shared" si="4"/>
        <v>15D4031054</v>
      </c>
      <c r="BD36" s="167" t="str">
        <f t="shared" si="5"/>
        <v>Nguyễn Đặng Thị Thùy</v>
      </c>
      <c r="BE36" s="167" t="str">
        <f t="shared" si="6"/>
        <v>Trang</v>
      </c>
      <c r="BF36" s="208" t="str">
        <f t="shared" si="7"/>
        <v>08/01/1997</v>
      </c>
      <c r="BG36" s="171">
        <f t="shared" si="8"/>
        <v>3</v>
      </c>
      <c r="BH36" s="171">
        <f t="shared" si="9"/>
        <v>1</v>
      </c>
      <c r="BI36" s="171">
        <f t="shared" si="10"/>
        <v>2</v>
      </c>
      <c r="BJ36" s="171">
        <f t="shared" si="11"/>
        <v>4</v>
      </c>
      <c r="BK36" s="171">
        <f t="shared" si="12"/>
        <v>1</v>
      </c>
      <c r="BL36" s="171">
        <f t="shared" si="13"/>
        <v>1</v>
      </c>
      <c r="BM36" s="171">
        <f t="shared" si="14"/>
        <v>2</v>
      </c>
      <c r="BN36" s="171">
        <f t="shared" si="15"/>
        <v>4</v>
      </c>
      <c r="BO36" s="171">
        <f t="shared" si="16"/>
        <v>4</v>
      </c>
      <c r="BP36" s="171">
        <f t="shared" si="17"/>
        <v>2</v>
      </c>
      <c r="BQ36" s="171">
        <f t="shared" si="18"/>
        <v>2</v>
      </c>
      <c r="BR36" s="171">
        <f t="shared" si="19"/>
        <v>1</v>
      </c>
      <c r="BS36" s="171">
        <f t="shared" si="20"/>
        <v>1</v>
      </c>
      <c r="BT36" s="171">
        <f t="shared" si="21"/>
        <v>2</v>
      </c>
      <c r="BU36" s="171">
        <f t="shared" si="22"/>
        <v>3</v>
      </c>
      <c r="BV36" s="171">
        <f t="shared" si="23"/>
        <v>3</v>
      </c>
      <c r="BW36" s="171">
        <f t="shared" si="24"/>
        <v>3</v>
      </c>
      <c r="BX36" s="171">
        <f t="shared" si="25"/>
        <v>1</v>
      </c>
      <c r="BY36" s="171">
        <f t="shared" si="26"/>
        <v>3</v>
      </c>
      <c r="BZ36" s="171">
        <f t="shared" si="27"/>
        <v>2</v>
      </c>
      <c r="CA36" s="171">
        <f t="shared" si="28"/>
        <v>3</v>
      </c>
      <c r="CB36" s="171">
        <f t="shared" si="29"/>
        <v>3</v>
      </c>
      <c r="CC36" s="171">
        <f t="shared" si="30"/>
        <v>3</v>
      </c>
      <c r="CD36" s="171">
        <f t="shared" si="31"/>
        <v>4</v>
      </c>
      <c r="CE36" s="171">
        <f t="shared" si="32"/>
        <v>3</v>
      </c>
      <c r="CF36" s="171">
        <f t="shared" si="33"/>
        <v>3</v>
      </c>
      <c r="CG36" s="171">
        <f t="shared" si="34"/>
        <v>4</v>
      </c>
      <c r="CH36" s="171">
        <f t="shared" si="35"/>
        <v>2</v>
      </c>
      <c r="CI36" s="171">
        <f t="shared" si="36"/>
        <v>1</v>
      </c>
      <c r="CJ36" s="171">
        <f t="shared" si="37"/>
        <v>4</v>
      </c>
      <c r="CK36" s="171">
        <f t="shared" si="38"/>
        <v>3</v>
      </c>
      <c r="CL36" s="171">
        <f t="shared" si="39"/>
        <v>3</v>
      </c>
      <c r="CM36" s="171">
        <f t="shared" si="40"/>
        <v>4</v>
      </c>
      <c r="CN36" s="171">
        <f t="shared" si="41"/>
        <v>4</v>
      </c>
      <c r="CO36" s="171">
        <f t="shared" si="42"/>
        <v>4</v>
      </c>
      <c r="CP36" s="171">
        <f t="shared" si="43"/>
        <v>3</v>
      </c>
      <c r="CQ36" s="171">
        <f t="shared" si="44"/>
        <v>3</v>
      </c>
      <c r="CR36" s="171">
        <f t="shared" si="45"/>
        <v>4</v>
      </c>
      <c r="CS36" s="171">
        <f t="shared" si="46"/>
        <v>3</v>
      </c>
      <c r="CT36" s="171">
        <f t="shared" si="47"/>
        <v>4</v>
      </c>
      <c r="CU36" s="171">
        <f t="shared" si="48"/>
        <v>3</v>
      </c>
      <c r="CV36" s="171">
        <f t="shared" si="49"/>
        <v>4</v>
      </c>
      <c r="CW36" s="171">
        <f t="shared" si="50"/>
        <v>3</v>
      </c>
      <c r="CX36" s="171">
        <f t="shared" si="51"/>
        <v>4</v>
      </c>
      <c r="CY36" s="171">
        <f t="shared" si="52"/>
        <v>0</v>
      </c>
      <c r="CZ36" s="174">
        <f t="shared" si="53"/>
        <v>2.76</v>
      </c>
      <c r="DA36" s="173" t="str">
        <f t="shared" si="54"/>
        <v>Khá</v>
      </c>
    </row>
    <row r="37" spans="1:111" s="142" customFormat="1" ht="15" x14ac:dyDescent="0.25">
      <c r="A37" s="139">
        <v>46</v>
      </c>
      <c r="B37" s="140" t="s">
        <v>387</v>
      </c>
      <c r="C37" s="216" t="s">
        <v>47</v>
      </c>
      <c r="D37" s="214" t="s">
        <v>388</v>
      </c>
      <c r="E37" s="141" t="s">
        <v>389</v>
      </c>
      <c r="F37" s="86">
        <v>6</v>
      </c>
      <c r="G37" s="86">
        <v>5.5</v>
      </c>
      <c r="H37" s="86">
        <v>4.2</v>
      </c>
      <c r="I37" s="86">
        <v>9.6999999999999993</v>
      </c>
      <c r="J37" s="86">
        <v>7.3</v>
      </c>
      <c r="K37" s="86">
        <v>8.3000000000000007</v>
      </c>
      <c r="L37" s="86">
        <v>5.7</v>
      </c>
      <c r="M37" s="86">
        <v>6.1</v>
      </c>
      <c r="N37" s="86">
        <v>5.6</v>
      </c>
      <c r="O37" s="86">
        <v>7.3</v>
      </c>
      <c r="P37" s="86">
        <v>8.1999999999999993</v>
      </c>
      <c r="Q37" s="86">
        <v>7</v>
      </c>
      <c r="R37" s="86">
        <v>8</v>
      </c>
      <c r="S37" s="86">
        <v>8.3000000000000007</v>
      </c>
      <c r="T37" s="86">
        <v>9</v>
      </c>
      <c r="U37" s="86">
        <v>9</v>
      </c>
      <c r="V37" s="31">
        <v>8.8000000000000007</v>
      </c>
      <c r="W37" s="31">
        <v>7.7</v>
      </c>
      <c r="X37" s="31">
        <v>7.8</v>
      </c>
      <c r="Y37" s="31">
        <v>8</v>
      </c>
      <c r="Z37" s="114">
        <v>8.1999999999999993</v>
      </c>
      <c r="AA37" s="31">
        <v>8.9</v>
      </c>
      <c r="AB37" s="31">
        <v>8.4</v>
      </c>
      <c r="AC37" s="31">
        <v>8.9</v>
      </c>
      <c r="AD37" s="31">
        <v>8.6999999999999993</v>
      </c>
      <c r="AE37" s="31">
        <v>7.6</v>
      </c>
      <c r="AF37" s="31">
        <v>9.1</v>
      </c>
      <c r="AG37" s="31">
        <v>9.1</v>
      </c>
      <c r="AH37" s="63">
        <v>7.6</v>
      </c>
      <c r="AI37" s="63">
        <v>7.7</v>
      </c>
      <c r="AJ37" s="63">
        <v>7.8</v>
      </c>
      <c r="AK37" s="63">
        <v>7.8</v>
      </c>
      <c r="AL37" s="63">
        <v>9.1</v>
      </c>
      <c r="AM37" s="63">
        <v>9.1</v>
      </c>
      <c r="AN37" s="63">
        <v>8.9</v>
      </c>
      <c r="AO37" s="63">
        <v>7.6</v>
      </c>
      <c r="AP37" s="63">
        <v>6.9</v>
      </c>
      <c r="AQ37" s="63">
        <v>9.5</v>
      </c>
      <c r="AR37" s="63">
        <v>8.6</v>
      </c>
      <c r="AS37" s="63">
        <v>9.1</v>
      </c>
      <c r="AT37" s="63">
        <v>8.4</v>
      </c>
      <c r="AU37" s="63">
        <v>9.1</v>
      </c>
      <c r="AV37" s="63"/>
      <c r="AW37" s="63"/>
      <c r="AX37" s="63">
        <v>9.5</v>
      </c>
      <c r="AY37" s="151">
        <f t="shared" si="3"/>
        <v>8.1</v>
      </c>
      <c r="AZ37" s="85" t="s">
        <v>1465</v>
      </c>
      <c r="BB37" s="139">
        <v>46</v>
      </c>
      <c r="BC37" s="130" t="str">
        <f t="shared" si="4"/>
        <v>15D4031055</v>
      </c>
      <c r="BD37" s="167" t="str">
        <f t="shared" si="5"/>
        <v>Nguyễn Thị Ngọc</v>
      </c>
      <c r="BE37" s="167" t="str">
        <f t="shared" si="6"/>
        <v>Trâm</v>
      </c>
      <c r="BF37" s="208" t="str">
        <f t="shared" si="7"/>
        <v>08/04/1996</v>
      </c>
      <c r="BG37" s="171">
        <f t="shared" si="8"/>
        <v>2</v>
      </c>
      <c r="BH37" s="171">
        <f t="shared" si="9"/>
        <v>2</v>
      </c>
      <c r="BI37" s="171">
        <f t="shared" si="10"/>
        <v>1</v>
      </c>
      <c r="BJ37" s="171">
        <f t="shared" si="11"/>
        <v>4</v>
      </c>
      <c r="BK37" s="171">
        <f t="shared" si="12"/>
        <v>3</v>
      </c>
      <c r="BL37" s="171">
        <f t="shared" si="13"/>
        <v>3</v>
      </c>
      <c r="BM37" s="171">
        <f t="shared" si="14"/>
        <v>2</v>
      </c>
      <c r="BN37" s="171">
        <f t="shared" si="15"/>
        <v>2</v>
      </c>
      <c r="BO37" s="171">
        <f t="shared" si="16"/>
        <v>2</v>
      </c>
      <c r="BP37" s="171">
        <f t="shared" si="17"/>
        <v>3</v>
      </c>
      <c r="BQ37" s="171">
        <f t="shared" si="18"/>
        <v>3</v>
      </c>
      <c r="BR37" s="171">
        <f t="shared" si="19"/>
        <v>3</v>
      </c>
      <c r="BS37" s="171">
        <f t="shared" si="20"/>
        <v>3</v>
      </c>
      <c r="BT37" s="171">
        <f t="shared" si="21"/>
        <v>3</v>
      </c>
      <c r="BU37" s="171">
        <f t="shared" si="22"/>
        <v>4</v>
      </c>
      <c r="BV37" s="171">
        <f t="shared" si="23"/>
        <v>4</v>
      </c>
      <c r="BW37" s="171">
        <f t="shared" si="24"/>
        <v>4</v>
      </c>
      <c r="BX37" s="171">
        <f t="shared" si="25"/>
        <v>3</v>
      </c>
      <c r="BY37" s="171">
        <f t="shared" si="26"/>
        <v>3</v>
      </c>
      <c r="BZ37" s="171">
        <f t="shared" si="27"/>
        <v>3</v>
      </c>
      <c r="CA37" s="171">
        <f t="shared" si="28"/>
        <v>3</v>
      </c>
      <c r="CB37" s="171">
        <f t="shared" si="29"/>
        <v>4</v>
      </c>
      <c r="CC37" s="171">
        <f t="shared" si="30"/>
        <v>3</v>
      </c>
      <c r="CD37" s="171">
        <f t="shared" si="31"/>
        <v>4</v>
      </c>
      <c r="CE37" s="171">
        <f t="shared" si="32"/>
        <v>4</v>
      </c>
      <c r="CF37" s="171">
        <f t="shared" si="33"/>
        <v>3</v>
      </c>
      <c r="CG37" s="171">
        <f t="shared" si="34"/>
        <v>4</v>
      </c>
      <c r="CH37" s="171">
        <f t="shared" si="35"/>
        <v>4</v>
      </c>
      <c r="CI37" s="171">
        <f t="shared" si="36"/>
        <v>3</v>
      </c>
      <c r="CJ37" s="171">
        <f t="shared" si="37"/>
        <v>3</v>
      </c>
      <c r="CK37" s="171">
        <f t="shared" si="38"/>
        <v>3</v>
      </c>
      <c r="CL37" s="171">
        <f t="shared" si="39"/>
        <v>3</v>
      </c>
      <c r="CM37" s="171">
        <f t="shared" si="40"/>
        <v>4</v>
      </c>
      <c r="CN37" s="171">
        <f t="shared" si="41"/>
        <v>4</v>
      </c>
      <c r="CO37" s="171">
        <f t="shared" si="42"/>
        <v>4</v>
      </c>
      <c r="CP37" s="171">
        <f t="shared" si="43"/>
        <v>3</v>
      </c>
      <c r="CQ37" s="171">
        <f t="shared" si="44"/>
        <v>2</v>
      </c>
      <c r="CR37" s="171">
        <f t="shared" si="45"/>
        <v>4</v>
      </c>
      <c r="CS37" s="171">
        <f t="shared" si="46"/>
        <v>4</v>
      </c>
      <c r="CT37" s="171">
        <f t="shared" si="47"/>
        <v>4</v>
      </c>
      <c r="CU37" s="171">
        <f t="shared" si="48"/>
        <v>3</v>
      </c>
      <c r="CV37" s="171">
        <f t="shared" si="49"/>
        <v>4</v>
      </c>
      <c r="CW37" s="171">
        <f t="shared" si="50"/>
        <v>0</v>
      </c>
      <c r="CX37" s="171">
        <f t="shared" si="51"/>
        <v>0</v>
      </c>
      <c r="CY37" s="171">
        <f t="shared" si="52"/>
        <v>4</v>
      </c>
      <c r="CZ37" s="174">
        <f t="shared" si="53"/>
        <v>3.24</v>
      </c>
      <c r="DA37" s="173" t="str">
        <f t="shared" si="54"/>
        <v>Giỏi</v>
      </c>
    </row>
    <row r="38" spans="1:111" s="221" customFormat="1" ht="15" x14ac:dyDescent="0.25">
      <c r="A38" s="139">
        <v>47</v>
      </c>
      <c r="B38" s="144" t="s">
        <v>390</v>
      </c>
      <c r="C38" s="42" t="s">
        <v>391</v>
      </c>
      <c r="D38" s="162" t="s">
        <v>392</v>
      </c>
      <c r="E38" s="145" t="s">
        <v>393</v>
      </c>
      <c r="F38" s="87">
        <v>8.6999999999999993</v>
      </c>
      <c r="G38" s="87">
        <v>6.1</v>
      </c>
      <c r="H38" s="87">
        <v>6.4</v>
      </c>
      <c r="I38" s="86">
        <v>4.4000000000000004</v>
      </c>
      <c r="J38" s="86">
        <v>5.4</v>
      </c>
      <c r="K38" s="86">
        <v>6.3</v>
      </c>
      <c r="L38" s="86">
        <v>4.5999999999999996</v>
      </c>
      <c r="M38" s="87">
        <v>7.8</v>
      </c>
      <c r="N38" s="86">
        <v>4.5</v>
      </c>
      <c r="O38" s="86">
        <v>7.9</v>
      </c>
      <c r="P38" s="86">
        <v>5.3</v>
      </c>
      <c r="Q38" s="86">
        <v>6.9</v>
      </c>
      <c r="R38" s="86">
        <v>4.5999999999999996</v>
      </c>
      <c r="S38" s="86">
        <v>6.7</v>
      </c>
      <c r="T38" s="86">
        <v>7.2</v>
      </c>
      <c r="U38" s="86">
        <v>7.2</v>
      </c>
      <c r="V38" s="31">
        <v>7.7</v>
      </c>
      <c r="W38" s="31">
        <v>4.0999999999999996</v>
      </c>
      <c r="X38" s="31">
        <v>7.3</v>
      </c>
      <c r="Y38" s="31">
        <v>5.2</v>
      </c>
      <c r="Z38" s="31">
        <v>6.1</v>
      </c>
      <c r="AA38" s="31">
        <v>7.6</v>
      </c>
      <c r="AB38" s="31">
        <v>4.7</v>
      </c>
      <c r="AC38" s="31">
        <v>8.6999999999999993</v>
      </c>
      <c r="AD38" s="31">
        <v>8.1999999999999993</v>
      </c>
      <c r="AE38" s="31">
        <v>6.6</v>
      </c>
      <c r="AF38" s="31">
        <v>9.1</v>
      </c>
      <c r="AG38" s="31">
        <v>8.1</v>
      </c>
      <c r="AH38" s="63">
        <v>5.4</v>
      </c>
      <c r="AI38" s="63">
        <v>5.5</v>
      </c>
      <c r="AJ38" s="63">
        <v>8.1</v>
      </c>
      <c r="AK38" s="63">
        <v>8.1999999999999993</v>
      </c>
      <c r="AL38" s="63">
        <v>8.4</v>
      </c>
      <c r="AM38" s="63">
        <v>9.1</v>
      </c>
      <c r="AN38" s="63">
        <v>8.9</v>
      </c>
      <c r="AO38" s="63">
        <v>8.6</v>
      </c>
      <c r="AP38" s="63">
        <v>6.7</v>
      </c>
      <c r="AQ38" s="63">
        <v>9</v>
      </c>
      <c r="AR38" s="63">
        <v>7.2</v>
      </c>
      <c r="AS38" s="63">
        <v>8.3000000000000007</v>
      </c>
      <c r="AT38" s="63">
        <v>7.7</v>
      </c>
      <c r="AU38" s="63">
        <v>9.4</v>
      </c>
      <c r="AV38" s="63">
        <v>8.5</v>
      </c>
      <c r="AW38" s="63">
        <v>8.9</v>
      </c>
      <c r="AX38" s="63"/>
      <c r="AY38" s="151">
        <f t="shared" si="3"/>
        <v>7</v>
      </c>
      <c r="AZ38" s="85" t="s">
        <v>1464</v>
      </c>
      <c r="BA38" s="142"/>
      <c r="BB38" s="139">
        <v>47</v>
      </c>
      <c r="BC38" s="130" t="str">
        <f t="shared" si="4"/>
        <v>15D4031056</v>
      </c>
      <c r="BD38" s="167" t="str">
        <f t="shared" si="5"/>
        <v>Nguyễn Thục</v>
      </c>
      <c r="BE38" s="167" t="str">
        <f t="shared" si="6"/>
        <v>Trinh</v>
      </c>
      <c r="BF38" s="208" t="str">
        <f t="shared" si="7"/>
        <v>03/12/1996</v>
      </c>
      <c r="BG38" s="171">
        <f t="shared" si="8"/>
        <v>4</v>
      </c>
      <c r="BH38" s="171">
        <f t="shared" si="9"/>
        <v>2</v>
      </c>
      <c r="BI38" s="171">
        <f t="shared" si="10"/>
        <v>2</v>
      </c>
      <c r="BJ38" s="171">
        <f t="shared" si="11"/>
        <v>1</v>
      </c>
      <c r="BK38" s="171">
        <f t="shared" si="12"/>
        <v>1</v>
      </c>
      <c r="BL38" s="171">
        <f t="shared" si="13"/>
        <v>2</v>
      </c>
      <c r="BM38" s="171">
        <f t="shared" si="14"/>
        <v>1</v>
      </c>
      <c r="BN38" s="171">
        <f t="shared" si="15"/>
        <v>3</v>
      </c>
      <c r="BO38" s="171">
        <f t="shared" si="16"/>
        <v>1</v>
      </c>
      <c r="BP38" s="171">
        <f t="shared" si="17"/>
        <v>3</v>
      </c>
      <c r="BQ38" s="171">
        <f t="shared" si="18"/>
        <v>1</v>
      </c>
      <c r="BR38" s="171">
        <f t="shared" si="19"/>
        <v>2</v>
      </c>
      <c r="BS38" s="171">
        <f t="shared" si="20"/>
        <v>1</v>
      </c>
      <c r="BT38" s="171">
        <f t="shared" si="21"/>
        <v>2</v>
      </c>
      <c r="BU38" s="171">
        <f t="shared" si="22"/>
        <v>3</v>
      </c>
      <c r="BV38" s="171">
        <f t="shared" si="23"/>
        <v>3</v>
      </c>
      <c r="BW38" s="171">
        <f t="shared" si="24"/>
        <v>3</v>
      </c>
      <c r="BX38" s="171">
        <f t="shared" si="25"/>
        <v>1</v>
      </c>
      <c r="BY38" s="171">
        <f t="shared" si="26"/>
        <v>3</v>
      </c>
      <c r="BZ38" s="171">
        <f t="shared" si="27"/>
        <v>1</v>
      </c>
      <c r="CA38" s="171">
        <f t="shared" si="28"/>
        <v>2</v>
      </c>
      <c r="CB38" s="171">
        <f t="shared" si="29"/>
        <v>3</v>
      </c>
      <c r="CC38" s="171">
        <f t="shared" si="30"/>
        <v>1</v>
      </c>
      <c r="CD38" s="171">
        <f t="shared" si="31"/>
        <v>4</v>
      </c>
      <c r="CE38" s="171">
        <f t="shared" si="32"/>
        <v>3</v>
      </c>
      <c r="CF38" s="171">
        <f t="shared" si="33"/>
        <v>2</v>
      </c>
      <c r="CG38" s="171">
        <f t="shared" si="34"/>
        <v>4</v>
      </c>
      <c r="CH38" s="171">
        <f t="shared" si="35"/>
        <v>3</v>
      </c>
      <c r="CI38" s="171">
        <f t="shared" si="36"/>
        <v>1</v>
      </c>
      <c r="CJ38" s="171">
        <f t="shared" si="37"/>
        <v>2</v>
      </c>
      <c r="CK38" s="171">
        <f t="shared" si="38"/>
        <v>3</v>
      </c>
      <c r="CL38" s="171">
        <f t="shared" si="39"/>
        <v>3</v>
      </c>
      <c r="CM38" s="171">
        <f t="shared" si="40"/>
        <v>3</v>
      </c>
      <c r="CN38" s="171">
        <f t="shared" si="41"/>
        <v>4</v>
      </c>
      <c r="CO38" s="171">
        <f t="shared" si="42"/>
        <v>4</v>
      </c>
      <c r="CP38" s="171">
        <f t="shared" si="43"/>
        <v>4</v>
      </c>
      <c r="CQ38" s="171">
        <f t="shared" si="44"/>
        <v>2</v>
      </c>
      <c r="CR38" s="171">
        <f t="shared" si="45"/>
        <v>4</v>
      </c>
      <c r="CS38" s="171">
        <f t="shared" si="46"/>
        <v>3</v>
      </c>
      <c r="CT38" s="171">
        <f t="shared" si="47"/>
        <v>3</v>
      </c>
      <c r="CU38" s="171">
        <f t="shared" si="48"/>
        <v>3</v>
      </c>
      <c r="CV38" s="171">
        <f t="shared" si="49"/>
        <v>4</v>
      </c>
      <c r="CW38" s="171">
        <f t="shared" si="50"/>
        <v>4</v>
      </c>
      <c r="CX38" s="171">
        <f t="shared" si="51"/>
        <v>4</v>
      </c>
      <c r="CY38" s="171">
        <f t="shared" si="52"/>
        <v>0</v>
      </c>
      <c r="CZ38" s="174">
        <f t="shared" si="53"/>
        <v>2.54</v>
      </c>
      <c r="DA38" s="173" t="str">
        <f t="shared" si="54"/>
        <v>Khá</v>
      </c>
      <c r="DB38" s="142"/>
      <c r="DC38" s="142"/>
      <c r="DD38" s="142"/>
      <c r="DE38" s="142"/>
      <c r="DF38" s="142"/>
      <c r="DG38" s="142"/>
    </row>
    <row r="39" spans="1:111" s="142" customFormat="1" ht="15" x14ac:dyDescent="0.25">
      <c r="A39" s="139">
        <v>48</v>
      </c>
      <c r="B39" s="140" t="s">
        <v>394</v>
      </c>
      <c r="C39" s="216" t="s">
        <v>47</v>
      </c>
      <c r="D39" s="214" t="s">
        <v>395</v>
      </c>
      <c r="E39" s="141" t="s">
        <v>396</v>
      </c>
      <c r="F39" s="86">
        <v>6.3</v>
      </c>
      <c r="G39" s="86">
        <v>5.8</v>
      </c>
      <c r="H39" s="86">
        <v>5.6</v>
      </c>
      <c r="I39" s="86">
        <v>4.5999999999999996</v>
      </c>
      <c r="J39" s="86">
        <v>6.2</v>
      </c>
      <c r="K39" s="86">
        <v>7.5</v>
      </c>
      <c r="L39" s="86">
        <v>4.7</v>
      </c>
      <c r="M39" s="86">
        <v>7.8</v>
      </c>
      <c r="N39" s="86">
        <v>5.5</v>
      </c>
      <c r="O39" s="86">
        <v>7.7</v>
      </c>
      <c r="P39" s="86">
        <v>7.4</v>
      </c>
      <c r="Q39" s="86">
        <v>7.5</v>
      </c>
      <c r="R39" s="86">
        <v>5.6</v>
      </c>
      <c r="S39" s="86">
        <v>7.5</v>
      </c>
      <c r="T39" s="86">
        <v>7.2</v>
      </c>
      <c r="U39" s="86">
        <v>9.6999999999999993</v>
      </c>
      <c r="V39" s="31">
        <v>8.1</v>
      </c>
      <c r="W39" s="31">
        <v>7</v>
      </c>
      <c r="X39" s="31">
        <v>7.7</v>
      </c>
      <c r="Y39" s="31">
        <v>8.8000000000000007</v>
      </c>
      <c r="Z39" s="114">
        <v>8.6</v>
      </c>
      <c r="AA39" s="31">
        <v>8.4</v>
      </c>
      <c r="AB39" s="31">
        <v>6.9</v>
      </c>
      <c r="AC39" s="31">
        <v>8.8000000000000007</v>
      </c>
      <c r="AD39" s="31">
        <v>8.6999999999999993</v>
      </c>
      <c r="AE39" s="31">
        <v>7</v>
      </c>
      <c r="AF39" s="31">
        <v>9.1</v>
      </c>
      <c r="AG39" s="31">
        <v>7.2</v>
      </c>
      <c r="AH39" s="63">
        <v>6.8</v>
      </c>
      <c r="AI39" s="63">
        <v>6.5</v>
      </c>
      <c r="AJ39" s="63">
        <v>8.1</v>
      </c>
      <c r="AK39" s="63">
        <v>7.8</v>
      </c>
      <c r="AL39" s="63">
        <v>7.7</v>
      </c>
      <c r="AM39" s="63">
        <v>9.1</v>
      </c>
      <c r="AN39" s="63">
        <v>8.6999999999999993</v>
      </c>
      <c r="AO39" s="63">
        <v>7.4</v>
      </c>
      <c r="AP39" s="63">
        <v>7.5</v>
      </c>
      <c r="AQ39" s="63">
        <v>9</v>
      </c>
      <c r="AR39" s="63">
        <v>7.2</v>
      </c>
      <c r="AS39" s="63">
        <v>8.5</v>
      </c>
      <c r="AT39" s="63">
        <v>8.1999999999999993</v>
      </c>
      <c r="AU39" s="63">
        <v>8.6999999999999993</v>
      </c>
      <c r="AV39" s="63"/>
      <c r="AW39" s="63"/>
      <c r="AX39" s="63">
        <v>9</v>
      </c>
      <c r="AY39" s="151">
        <f t="shared" si="3"/>
        <v>7.6</v>
      </c>
      <c r="AZ39" s="85" t="s">
        <v>1465</v>
      </c>
      <c r="BB39" s="139">
        <v>48</v>
      </c>
      <c r="BC39" s="130" t="str">
        <f t="shared" si="4"/>
        <v>15D4031057</v>
      </c>
      <c r="BD39" s="167" t="str">
        <f t="shared" si="5"/>
        <v>Nguyễn Thị Ngọc</v>
      </c>
      <c r="BE39" s="167" t="str">
        <f t="shared" si="6"/>
        <v>Tú</v>
      </c>
      <c r="BF39" s="208" t="str">
        <f t="shared" si="7"/>
        <v>18/06/1997</v>
      </c>
      <c r="BG39" s="171">
        <f t="shared" si="8"/>
        <v>2</v>
      </c>
      <c r="BH39" s="171">
        <f t="shared" si="9"/>
        <v>2</v>
      </c>
      <c r="BI39" s="171">
        <f t="shared" si="10"/>
        <v>2</v>
      </c>
      <c r="BJ39" s="171">
        <f t="shared" si="11"/>
        <v>1</v>
      </c>
      <c r="BK39" s="171">
        <f t="shared" si="12"/>
        <v>2</v>
      </c>
      <c r="BL39" s="171">
        <f t="shared" si="13"/>
        <v>3</v>
      </c>
      <c r="BM39" s="171">
        <f t="shared" si="14"/>
        <v>1</v>
      </c>
      <c r="BN39" s="171">
        <f t="shared" si="15"/>
        <v>3</v>
      </c>
      <c r="BO39" s="171">
        <f t="shared" si="16"/>
        <v>2</v>
      </c>
      <c r="BP39" s="171">
        <f t="shared" si="17"/>
        <v>3</v>
      </c>
      <c r="BQ39" s="171">
        <f t="shared" si="18"/>
        <v>3</v>
      </c>
      <c r="BR39" s="171">
        <f t="shared" si="19"/>
        <v>3</v>
      </c>
      <c r="BS39" s="171">
        <f t="shared" si="20"/>
        <v>2</v>
      </c>
      <c r="BT39" s="171">
        <f t="shared" si="21"/>
        <v>3</v>
      </c>
      <c r="BU39" s="171">
        <f t="shared" si="22"/>
        <v>3</v>
      </c>
      <c r="BV39" s="171">
        <f t="shared" si="23"/>
        <v>4</v>
      </c>
      <c r="BW39" s="171">
        <f t="shared" si="24"/>
        <v>3</v>
      </c>
      <c r="BX39" s="171">
        <f t="shared" si="25"/>
        <v>3</v>
      </c>
      <c r="BY39" s="171">
        <f t="shared" si="26"/>
        <v>3</v>
      </c>
      <c r="BZ39" s="171">
        <f t="shared" si="27"/>
        <v>4</v>
      </c>
      <c r="CA39" s="171">
        <f t="shared" si="28"/>
        <v>4</v>
      </c>
      <c r="CB39" s="171">
        <f t="shared" si="29"/>
        <v>3</v>
      </c>
      <c r="CC39" s="171">
        <f t="shared" si="30"/>
        <v>2</v>
      </c>
      <c r="CD39" s="171">
        <f t="shared" si="31"/>
        <v>4</v>
      </c>
      <c r="CE39" s="171">
        <f t="shared" si="32"/>
        <v>4</v>
      </c>
      <c r="CF39" s="171">
        <f t="shared" si="33"/>
        <v>3</v>
      </c>
      <c r="CG39" s="171">
        <f t="shared" si="34"/>
        <v>4</v>
      </c>
      <c r="CH39" s="171">
        <f t="shared" si="35"/>
        <v>3</v>
      </c>
      <c r="CI39" s="171">
        <f t="shared" si="36"/>
        <v>2</v>
      </c>
      <c r="CJ39" s="171">
        <f t="shared" si="37"/>
        <v>2</v>
      </c>
      <c r="CK39" s="171">
        <f t="shared" si="38"/>
        <v>3</v>
      </c>
      <c r="CL39" s="171">
        <f t="shared" si="39"/>
        <v>3</v>
      </c>
      <c r="CM39" s="171">
        <f t="shared" si="40"/>
        <v>3</v>
      </c>
      <c r="CN39" s="171">
        <f t="shared" si="41"/>
        <v>4</v>
      </c>
      <c r="CO39" s="171">
        <f t="shared" si="42"/>
        <v>4</v>
      </c>
      <c r="CP39" s="171">
        <f t="shared" si="43"/>
        <v>3</v>
      </c>
      <c r="CQ39" s="171">
        <f t="shared" si="44"/>
        <v>3</v>
      </c>
      <c r="CR39" s="171">
        <f t="shared" si="45"/>
        <v>4</v>
      </c>
      <c r="CS39" s="171">
        <f t="shared" si="46"/>
        <v>3</v>
      </c>
      <c r="CT39" s="171">
        <f t="shared" si="47"/>
        <v>4</v>
      </c>
      <c r="CU39" s="171">
        <f t="shared" si="48"/>
        <v>3</v>
      </c>
      <c r="CV39" s="171">
        <f t="shared" si="49"/>
        <v>4</v>
      </c>
      <c r="CW39" s="171">
        <f t="shared" si="50"/>
        <v>0</v>
      </c>
      <c r="CX39" s="171">
        <f t="shared" si="51"/>
        <v>0</v>
      </c>
      <c r="CY39" s="171">
        <f t="shared" si="52"/>
        <v>4</v>
      </c>
      <c r="CZ39" s="174">
        <f t="shared" si="53"/>
        <v>3.03</v>
      </c>
      <c r="DA39" s="173" t="str">
        <f t="shared" si="54"/>
        <v>Khá</v>
      </c>
    </row>
    <row r="40" spans="1:111" s="142" customFormat="1" ht="15" x14ac:dyDescent="0.25">
      <c r="A40" s="139">
        <v>49</v>
      </c>
      <c r="B40" s="140" t="s">
        <v>397</v>
      </c>
      <c r="C40" s="216" t="s">
        <v>398</v>
      </c>
      <c r="D40" s="214" t="s">
        <v>399</v>
      </c>
      <c r="E40" s="141" t="s">
        <v>400</v>
      </c>
      <c r="F40" s="86">
        <v>7</v>
      </c>
      <c r="G40" s="86">
        <v>7.2</v>
      </c>
      <c r="H40" s="86">
        <v>5.0999999999999996</v>
      </c>
      <c r="I40" s="86">
        <v>6.7</v>
      </c>
      <c r="J40" s="86">
        <v>6.3</v>
      </c>
      <c r="K40" s="86">
        <v>8.8000000000000007</v>
      </c>
      <c r="L40" s="86">
        <v>6.3</v>
      </c>
      <c r="M40" s="86">
        <v>8.6</v>
      </c>
      <c r="N40" s="86">
        <v>7.9</v>
      </c>
      <c r="O40" s="86">
        <v>7.3</v>
      </c>
      <c r="P40" s="86">
        <v>8</v>
      </c>
      <c r="Q40" s="86">
        <v>7.9</v>
      </c>
      <c r="R40" s="86">
        <v>6.4</v>
      </c>
      <c r="S40" s="86">
        <v>6.9</v>
      </c>
      <c r="T40" s="86">
        <v>7.8</v>
      </c>
      <c r="U40" s="86">
        <v>8.4</v>
      </c>
      <c r="V40" s="31">
        <v>8.1999999999999993</v>
      </c>
      <c r="W40" s="31">
        <v>6.2</v>
      </c>
      <c r="X40" s="31">
        <v>7.5</v>
      </c>
      <c r="Y40" s="31">
        <v>6.5</v>
      </c>
      <c r="Z40" s="114">
        <v>7.6</v>
      </c>
      <c r="AA40" s="31">
        <v>9.1</v>
      </c>
      <c r="AB40" s="31">
        <v>7.2</v>
      </c>
      <c r="AC40" s="31">
        <v>9.1999999999999993</v>
      </c>
      <c r="AD40" s="31">
        <v>8.6999999999999993</v>
      </c>
      <c r="AE40" s="31">
        <v>9.3000000000000007</v>
      </c>
      <c r="AF40" s="31">
        <v>8.9</v>
      </c>
      <c r="AG40" s="31">
        <v>9.5</v>
      </c>
      <c r="AH40" s="63">
        <v>6.9</v>
      </c>
      <c r="AI40" s="63">
        <v>8.5</v>
      </c>
      <c r="AJ40" s="63">
        <v>8.9</v>
      </c>
      <c r="AK40" s="63">
        <v>7.8</v>
      </c>
      <c r="AL40" s="63">
        <v>8.4</v>
      </c>
      <c r="AM40" s="63">
        <v>9.1999999999999993</v>
      </c>
      <c r="AN40" s="63">
        <v>8.8000000000000007</v>
      </c>
      <c r="AO40" s="63">
        <v>7.6</v>
      </c>
      <c r="AP40" s="63">
        <v>7.3</v>
      </c>
      <c r="AQ40" s="63">
        <v>9.5</v>
      </c>
      <c r="AR40" s="63">
        <v>8.6</v>
      </c>
      <c r="AS40" s="63">
        <v>8.4</v>
      </c>
      <c r="AT40" s="63">
        <v>8.9</v>
      </c>
      <c r="AU40" s="63">
        <v>9.1</v>
      </c>
      <c r="AV40" s="63"/>
      <c r="AW40" s="63"/>
      <c r="AX40" s="63">
        <v>9.3000000000000007</v>
      </c>
      <c r="AY40" s="151">
        <f t="shared" ref="AY40:AY60" si="55">ROUND((SUMPRODUCT($F$7:$AU$7,F40:AU40)+MAX(AV40*$AV$7+AW40*$AW$7,AX40*$AX$7))/$AY$7,1)</f>
        <v>8</v>
      </c>
      <c r="AZ40" s="85" t="s">
        <v>1465</v>
      </c>
      <c r="BB40" s="139">
        <v>49</v>
      </c>
      <c r="BC40" s="130" t="str">
        <f t="shared" ref="BC40:BC60" si="56">B40</f>
        <v>15D4031058</v>
      </c>
      <c r="BD40" s="167" t="str">
        <f t="shared" ref="BD40:BD60" si="57">C40</f>
        <v>Nguyễn Trần ái</v>
      </c>
      <c r="BE40" s="167" t="str">
        <f t="shared" ref="BE40:BE60" si="58">D40</f>
        <v>Vân</v>
      </c>
      <c r="BF40" s="208" t="str">
        <f t="shared" ref="BF40:BF60" si="59">E40</f>
        <v>03/07/1997</v>
      </c>
      <c r="BG40" s="171">
        <f t="shared" ref="BG40:BG60" si="60">IF(F40&gt;=8.5,4,IF(F40&gt;=7,3,IF(F40&gt;=5.5,2,IF(F40&gt;=4,1,0))))</f>
        <v>3</v>
      </c>
      <c r="BH40" s="171">
        <f t="shared" ref="BH40:BH60" si="61">IF(G40&gt;=8.5,4,IF(G40&gt;=7,3,IF(G40&gt;=5.5,2,IF(G40&gt;=4,1,0))))</f>
        <v>3</v>
      </c>
      <c r="BI40" s="171">
        <f t="shared" ref="BI40:BI60" si="62">IF(H40&gt;=8.5,4,IF(H40&gt;=7,3,IF(H40&gt;=5.5,2,IF(H40&gt;=4,1,0))))</f>
        <v>1</v>
      </c>
      <c r="BJ40" s="171">
        <f t="shared" ref="BJ40:BJ60" si="63">IF(I40&gt;=8.5,4,IF(I40&gt;=7,3,IF(I40&gt;=5.5,2,IF(I40&gt;=4,1,0))))</f>
        <v>2</v>
      </c>
      <c r="BK40" s="171">
        <f t="shared" ref="BK40:BK60" si="64">IF(J40&gt;=8.5,4,IF(J40&gt;=7,3,IF(J40&gt;=5.5,2,IF(J40&gt;=4,1,0))))</f>
        <v>2</v>
      </c>
      <c r="BL40" s="171">
        <f t="shared" ref="BL40:BL60" si="65">IF(K40&gt;=8.5,4,IF(K40&gt;=7,3,IF(K40&gt;=5.5,2,IF(K40&gt;=4,1,0))))</f>
        <v>4</v>
      </c>
      <c r="BM40" s="171">
        <f t="shared" ref="BM40:BM60" si="66">IF(L40&gt;=8.5,4,IF(L40&gt;=7,3,IF(L40&gt;=5.5,2,IF(L40&gt;=4,1,0))))</f>
        <v>2</v>
      </c>
      <c r="BN40" s="171">
        <f t="shared" ref="BN40:BN60" si="67">IF(M40&gt;=8.5,4,IF(M40&gt;=7,3,IF(M40&gt;=5.5,2,IF(M40&gt;=4,1,0))))</f>
        <v>4</v>
      </c>
      <c r="BO40" s="171">
        <f t="shared" ref="BO40:BO60" si="68">IF(N40&gt;=8.5,4,IF(N40&gt;=7,3,IF(N40&gt;=5.5,2,IF(N40&gt;=4,1,0))))</f>
        <v>3</v>
      </c>
      <c r="BP40" s="171">
        <f t="shared" ref="BP40:BP60" si="69">IF(O40&gt;=8.5,4,IF(O40&gt;=7,3,IF(O40&gt;=5.5,2,IF(O40&gt;=4,1,0))))</f>
        <v>3</v>
      </c>
      <c r="BQ40" s="171">
        <f t="shared" ref="BQ40:BQ60" si="70">IF(P40&gt;=8.5,4,IF(P40&gt;=7,3,IF(P40&gt;=5.5,2,IF(P40&gt;=4,1,0))))</f>
        <v>3</v>
      </c>
      <c r="BR40" s="171">
        <f t="shared" ref="BR40:BR60" si="71">IF(Q40&gt;=8.5,4,IF(Q40&gt;=7,3,IF(Q40&gt;=5.5,2,IF(Q40&gt;=4,1,0))))</f>
        <v>3</v>
      </c>
      <c r="BS40" s="171">
        <f t="shared" ref="BS40:BS60" si="72">IF(R40&gt;=8.5,4,IF(R40&gt;=7,3,IF(R40&gt;=5.5,2,IF(R40&gt;=4,1,0))))</f>
        <v>2</v>
      </c>
      <c r="BT40" s="171">
        <f t="shared" ref="BT40:BT60" si="73">IF(S40&gt;=8.5,4,IF(S40&gt;=7,3,IF(S40&gt;=5.5,2,IF(S40&gt;=4,1,0))))</f>
        <v>2</v>
      </c>
      <c r="BU40" s="171">
        <f t="shared" ref="BU40:BU60" si="74">IF(T40&gt;=8.5,4,IF(T40&gt;=7,3,IF(T40&gt;=5.5,2,IF(T40&gt;=4,1,0))))</f>
        <v>3</v>
      </c>
      <c r="BV40" s="171">
        <f t="shared" ref="BV40:BV60" si="75">IF(U40&gt;=8.5,4,IF(U40&gt;=7,3,IF(U40&gt;=5.5,2,IF(U40&gt;=4,1,0))))</f>
        <v>3</v>
      </c>
      <c r="BW40" s="171">
        <f t="shared" ref="BW40:BW60" si="76">IF(V40&gt;=8.5,4,IF(V40&gt;=7,3,IF(V40&gt;=5.5,2,IF(V40&gt;=4,1,0))))</f>
        <v>3</v>
      </c>
      <c r="BX40" s="171">
        <f t="shared" ref="BX40:BX60" si="77">IF(W40&gt;=8.5,4,IF(W40&gt;=7,3,IF(W40&gt;=5.5,2,IF(W40&gt;=4,1,0))))</f>
        <v>2</v>
      </c>
      <c r="BY40" s="171">
        <f t="shared" ref="BY40:BY60" si="78">IF(X40&gt;=8.5,4,IF(X40&gt;=7,3,IF(X40&gt;=5.5,2,IF(X40&gt;=4,1,0))))</f>
        <v>3</v>
      </c>
      <c r="BZ40" s="171">
        <f t="shared" ref="BZ40:BZ60" si="79">IF(Y40&gt;=8.5,4,IF(Y40&gt;=7,3,IF(Y40&gt;=5.5,2,IF(Y40&gt;=4,1,0))))</f>
        <v>2</v>
      </c>
      <c r="CA40" s="171">
        <f t="shared" ref="CA40:CA60" si="80">IF(Z40&gt;=8.5,4,IF(Z40&gt;=7,3,IF(Z40&gt;=5.5,2,IF(Z40&gt;=4,1,0))))</f>
        <v>3</v>
      </c>
      <c r="CB40" s="171">
        <f t="shared" ref="CB40:CB60" si="81">IF(AA40&gt;=8.5,4,IF(AA40&gt;=7,3,IF(AA40&gt;=5.5,2,IF(AA40&gt;=4,1,0))))</f>
        <v>4</v>
      </c>
      <c r="CC40" s="171">
        <f t="shared" ref="CC40:CC60" si="82">IF(AB40&gt;=8.5,4,IF(AB40&gt;=7,3,IF(AB40&gt;=5.5,2,IF(AB40&gt;=4,1,0))))</f>
        <v>3</v>
      </c>
      <c r="CD40" s="171">
        <f t="shared" ref="CD40:CD60" si="83">IF(AC40&gt;=8.5,4,IF(AC40&gt;=7,3,IF(AC40&gt;=5.5,2,IF(AC40&gt;=4,1,0))))</f>
        <v>4</v>
      </c>
      <c r="CE40" s="171">
        <f t="shared" ref="CE40:CE60" si="84">IF(AD40&gt;=8.5,4,IF(AD40&gt;=7,3,IF(AD40&gt;=5.5,2,IF(AD40&gt;=4,1,0))))</f>
        <v>4</v>
      </c>
      <c r="CF40" s="171">
        <f t="shared" ref="CF40:CF60" si="85">IF(AE40&gt;=8.5,4,IF(AE40&gt;=7,3,IF(AE40&gt;=5.5,2,IF(AE40&gt;=4,1,0))))</f>
        <v>4</v>
      </c>
      <c r="CG40" s="171">
        <f t="shared" ref="CG40:CG60" si="86">IF(AF40&gt;=8.5,4,IF(AF40&gt;=7,3,IF(AF40&gt;=5.5,2,IF(AF40&gt;=4,1,0))))</f>
        <v>4</v>
      </c>
      <c r="CH40" s="171">
        <f t="shared" ref="CH40:CH60" si="87">IF(AG40&gt;=8.5,4,IF(AG40&gt;=7,3,IF(AG40&gt;=5.5,2,IF(AG40&gt;=4,1,0))))</f>
        <v>4</v>
      </c>
      <c r="CI40" s="171">
        <f t="shared" ref="CI40:CI60" si="88">IF(AH40&gt;=8.5,4,IF(AH40&gt;=7,3,IF(AH40&gt;=5.5,2,IF(AH40&gt;=4,1,0))))</f>
        <v>2</v>
      </c>
      <c r="CJ40" s="171">
        <f t="shared" ref="CJ40:CJ60" si="89">IF(AI40&gt;=8.5,4,IF(AI40&gt;=7,3,IF(AI40&gt;=5.5,2,IF(AI40&gt;=4,1,0))))</f>
        <v>4</v>
      </c>
      <c r="CK40" s="171">
        <f t="shared" ref="CK40:CK60" si="90">IF(AJ40&gt;=8.5,4,IF(AJ40&gt;=7,3,IF(AJ40&gt;=5.5,2,IF(AJ40&gt;=4,1,0))))</f>
        <v>4</v>
      </c>
      <c r="CL40" s="171">
        <f t="shared" ref="CL40:CL60" si="91">IF(AK40&gt;=8.5,4,IF(AK40&gt;=7,3,IF(AK40&gt;=5.5,2,IF(AK40&gt;=4,1,0))))</f>
        <v>3</v>
      </c>
      <c r="CM40" s="171">
        <f t="shared" ref="CM40:CM60" si="92">IF(AL40&gt;=8.5,4,IF(AL40&gt;=7,3,IF(AL40&gt;=5.5,2,IF(AL40&gt;=4,1,0))))</f>
        <v>3</v>
      </c>
      <c r="CN40" s="171">
        <f t="shared" ref="CN40:CN60" si="93">IF(AM40&gt;=8.5,4,IF(AM40&gt;=7,3,IF(AM40&gt;=5.5,2,IF(AM40&gt;=4,1,0))))</f>
        <v>4</v>
      </c>
      <c r="CO40" s="171">
        <f t="shared" ref="CO40:CO60" si="94">IF(AN40&gt;=8.5,4,IF(AN40&gt;=7,3,IF(AN40&gt;=5.5,2,IF(AN40&gt;=4,1,0))))</f>
        <v>4</v>
      </c>
      <c r="CP40" s="171">
        <f t="shared" ref="CP40:CP60" si="95">IF(AO40&gt;=8.5,4,IF(AO40&gt;=7,3,IF(AO40&gt;=5.5,2,IF(AO40&gt;=4,1,0))))</f>
        <v>3</v>
      </c>
      <c r="CQ40" s="171">
        <f t="shared" ref="CQ40:CQ60" si="96">IF(AP40&gt;=8.5,4,IF(AP40&gt;=7,3,IF(AP40&gt;=5.5,2,IF(AP40&gt;=4,1,0))))</f>
        <v>3</v>
      </c>
      <c r="CR40" s="171">
        <f t="shared" ref="CR40:CR60" si="97">IF(AQ40&gt;=8.5,4,IF(AQ40&gt;=7,3,IF(AQ40&gt;=5.5,2,IF(AQ40&gt;=4,1,0))))</f>
        <v>4</v>
      </c>
      <c r="CS40" s="171">
        <f t="shared" ref="CS40:CS60" si="98">IF(AR40&gt;=8.5,4,IF(AR40&gt;=7,3,IF(AR40&gt;=5.5,2,IF(AR40&gt;=4,1,0))))</f>
        <v>4</v>
      </c>
      <c r="CT40" s="171">
        <f t="shared" ref="CT40:CT60" si="99">IF(AS40&gt;=8.5,4,IF(AS40&gt;=7,3,IF(AS40&gt;=5.5,2,IF(AS40&gt;=4,1,0))))</f>
        <v>3</v>
      </c>
      <c r="CU40" s="171">
        <f t="shared" ref="CU40:CU60" si="100">IF(AT40&gt;=8.5,4,IF(AT40&gt;=7,3,IF(AT40&gt;=5.5,2,IF(AT40&gt;=4,1,0))))</f>
        <v>4</v>
      </c>
      <c r="CV40" s="171">
        <f t="shared" ref="CV40:CV60" si="101">IF(AU40&gt;=8.5,4,IF(AU40&gt;=7,3,IF(AU40&gt;=5.5,2,IF(AU40&gt;=4,1,0))))</f>
        <v>4</v>
      </c>
      <c r="CW40" s="171">
        <f t="shared" ref="CW40:CW60" si="102">IF(AV40&gt;=8.5,4,IF(AV40&gt;=7,3,IF(AV40&gt;=5.5,2,IF(AV40&gt;=4,1,0))))</f>
        <v>0</v>
      </c>
      <c r="CX40" s="193">
        <f t="shared" ref="CX40:CX60" si="103">IF(AW40&gt;=8.5,4,IF(AW40&gt;=7,3,IF(AW40&gt;=5.5,2,IF(AW40&gt;=4,1,0))))</f>
        <v>0</v>
      </c>
      <c r="CY40" s="171">
        <f t="shared" ref="CY40:CY60" si="104">IF(AX40&gt;=8.5,4,IF(AX40&gt;=7,3,IF(AX40&gt;=5.5,2,IF(AX40&gt;=4,1,0))))</f>
        <v>4</v>
      </c>
      <c r="CZ40" s="174">
        <f t="shared" ref="CZ40:CZ60" si="105">ROUND((SUMPRODUCT($F$7:$AU$7,BG40:CV40)+MAX(CW40*$AV$7+CX40*$AW$7,CY40*$AX$7))/$AY$7,2)</f>
        <v>3.18</v>
      </c>
      <c r="DA40" s="173" t="str">
        <f t="shared" ref="DA40:DA60" si="106">IF(CZ40&gt;=3.6,"Xuất sắc",IF(CZ40&gt;=3.2,"Giỏi",IF(CZ40&gt;=2.5,"Khá",IF(CZ40&gt;=2,"Trung bình","Yếu"))))</f>
        <v>Khá</v>
      </c>
    </row>
    <row r="41" spans="1:111" s="142" customFormat="1" ht="15" x14ac:dyDescent="0.25">
      <c r="A41" s="139">
        <v>50</v>
      </c>
      <c r="B41" s="140" t="s">
        <v>401</v>
      </c>
      <c r="C41" s="216" t="s">
        <v>402</v>
      </c>
      <c r="D41" s="233" t="s">
        <v>17</v>
      </c>
      <c r="E41" s="141" t="s">
        <v>403</v>
      </c>
      <c r="F41" s="87">
        <v>8.6999999999999993</v>
      </c>
      <c r="G41" s="87">
        <v>8.8000000000000007</v>
      </c>
      <c r="H41" s="86">
        <v>6</v>
      </c>
      <c r="I41" s="86">
        <v>4.5999999999999996</v>
      </c>
      <c r="J41" s="86">
        <v>4.4000000000000004</v>
      </c>
      <c r="K41" s="86">
        <v>6.6</v>
      </c>
      <c r="L41" s="86">
        <v>6.6</v>
      </c>
      <c r="M41" s="86">
        <v>8</v>
      </c>
      <c r="N41" s="86">
        <v>5</v>
      </c>
      <c r="O41" s="86">
        <v>5.6</v>
      </c>
      <c r="P41" s="86">
        <v>6</v>
      </c>
      <c r="Q41" s="86">
        <v>5.7</v>
      </c>
      <c r="R41" s="86">
        <v>4</v>
      </c>
      <c r="S41" s="86">
        <v>5.9</v>
      </c>
      <c r="T41" s="86">
        <v>7.1</v>
      </c>
      <c r="U41" s="86">
        <v>7.6</v>
      </c>
      <c r="V41" s="31">
        <v>7.7</v>
      </c>
      <c r="W41" s="31">
        <v>5.6</v>
      </c>
      <c r="X41" s="31">
        <v>6.4</v>
      </c>
      <c r="Y41" s="31">
        <v>4.4000000000000004</v>
      </c>
      <c r="Z41" s="31">
        <v>7.3</v>
      </c>
      <c r="AA41" s="31">
        <v>8.1999999999999993</v>
      </c>
      <c r="AB41" s="31">
        <v>7</v>
      </c>
      <c r="AC41" s="31">
        <v>8.5</v>
      </c>
      <c r="AD41" s="31">
        <v>8.4</v>
      </c>
      <c r="AE41" s="31">
        <v>6.4</v>
      </c>
      <c r="AF41" s="31">
        <v>8.8000000000000007</v>
      </c>
      <c r="AG41" s="31">
        <v>7.1</v>
      </c>
      <c r="AH41" s="63">
        <v>5.2</v>
      </c>
      <c r="AI41" s="63">
        <v>6.9</v>
      </c>
      <c r="AJ41" s="63">
        <v>7.2</v>
      </c>
      <c r="AK41" s="63">
        <v>7.8</v>
      </c>
      <c r="AL41" s="63">
        <v>7.7</v>
      </c>
      <c r="AM41" s="63">
        <v>9.5</v>
      </c>
      <c r="AN41" s="63">
        <v>8.9</v>
      </c>
      <c r="AO41" s="63">
        <v>7.4</v>
      </c>
      <c r="AP41" s="63">
        <v>8</v>
      </c>
      <c r="AQ41" s="63">
        <v>8.5</v>
      </c>
      <c r="AR41" s="63">
        <v>5.8</v>
      </c>
      <c r="AS41" s="63">
        <v>7</v>
      </c>
      <c r="AT41" s="63">
        <v>8.3000000000000007</v>
      </c>
      <c r="AU41" s="63">
        <v>8.9</v>
      </c>
      <c r="AV41" s="63">
        <v>8.1999999999999993</v>
      </c>
      <c r="AW41" s="63">
        <v>9</v>
      </c>
      <c r="AX41" s="63"/>
      <c r="AY41" s="151">
        <f t="shared" si="55"/>
        <v>7</v>
      </c>
      <c r="AZ41" s="85" t="s">
        <v>1464</v>
      </c>
      <c r="BB41" s="139">
        <v>50</v>
      </c>
      <c r="BC41" s="130" t="str">
        <f t="shared" si="56"/>
        <v>15D4031059</v>
      </c>
      <c r="BD41" s="167" t="str">
        <f t="shared" si="57"/>
        <v>Nguyễn Thị Kim</v>
      </c>
      <c r="BE41" s="167" t="str">
        <f t="shared" si="58"/>
        <v>Vi</v>
      </c>
      <c r="BF41" s="208" t="str">
        <f t="shared" si="59"/>
        <v>08/02/1997</v>
      </c>
      <c r="BG41" s="171">
        <f t="shared" si="60"/>
        <v>4</v>
      </c>
      <c r="BH41" s="171">
        <f t="shared" si="61"/>
        <v>4</v>
      </c>
      <c r="BI41" s="171">
        <f t="shared" si="62"/>
        <v>2</v>
      </c>
      <c r="BJ41" s="171">
        <f t="shared" si="63"/>
        <v>1</v>
      </c>
      <c r="BK41" s="171">
        <f t="shared" si="64"/>
        <v>1</v>
      </c>
      <c r="BL41" s="171">
        <f t="shared" si="65"/>
        <v>2</v>
      </c>
      <c r="BM41" s="171">
        <f t="shared" si="66"/>
        <v>2</v>
      </c>
      <c r="BN41" s="171">
        <f t="shared" si="67"/>
        <v>3</v>
      </c>
      <c r="BO41" s="171">
        <f t="shared" si="68"/>
        <v>1</v>
      </c>
      <c r="BP41" s="171">
        <f t="shared" si="69"/>
        <v>2</v>
      </c>
      <c r="BQ41" s="171">
        <f t="shared" si="70"/>
        <v>2</v>
      </c>
      <c r="BR41" s="171">
        <f t="shared" si="71"/>
        <v>2</v>
      </c>
      <c r="BS41" s="171">
        <f t="shared" si="72"/>
        <v>1</v>
      </c>
      <c r="BT41" s="171">
        <f t="shared" si="73"/>
        <v>2</v>
      </c>
      <c r="BU41" s="171">
        <f t="shared" si="74"/>
        <v>3</v>
      </c>
      <c r="BV41" s="171">
        <f t="shared" si="75"/>
        <v>3</v>
      </c>
      <c r="BW41" s="171">
        <f t="shared" si="76"/>
        <v>3</v>
      </c>
      <c r="BX41" s="171">
        <f t="shared" si="77"/>
        <v>2</v>
      </c>
      <c r="BY41" s="171">
        <f t="shared" si="78"/>
        <v>2</v>
      </c>
      <c r="BZ41" s="171">
        <f t="shared" si="79"/>
        <v>1</v>
      </c>
      <c r="CA41" s="171">
        <f t="shared" si="80"/>
        <v>3</v>
      </c>
      <c r="CB41" s="171">
        <f t="shared" si="81"/>
        <v>3</v>
      </c>
      <c r="CC41" s="171">
        <f t="shared" si="82"/>
        <v>3</v>
      </c>
      <c r="CD41" s="171">
        <f t="shared" si="83"/>
        <v>4</v>
      </c>
      <c r="CE41" s="171">
        <f t="shared" si="84"/>
        <v>3</v>
      </c>
      <c r="CF41" s="171">
        <f t="shared" si="85"/>
        <v>2</v>
      </c>
      <c r="CG41" s="171">
        <f t="shared" si="86"/>
        <v>4</v>
      </c>
      <c r="CH41" s="171">
        <f t="shared" si="87"/>
        <v>3</v>
      </c>
      <c r="CI41" s="171">
        <f t="shared" si="88"/>
        <v>1</v>
      </c>
      <c r="CJ41" s="171">
        <f t="shared" si="89"/>
        <v>2</v>
      </c>
      <c r="CK41" s="171">
        <f t="shared" si="90"/>
        <v>3</v>
      </c>
      <c r="CL41" s="171">
        <f t="shared" si="91"/>
        <v>3</v>
      </c>
      <c r="CM41" s="171">
        <f t="shared" si="92"/>
        <v>3</v>
      </c>
      <c r="CN41" s="171">
        <f t="shared" si="93"/>
        <v>4</v>
      </c>
      <c r="CO41" s="171">
        <f t="shared" si="94"/>
        <v>4</v>
      </c>
      <c r="CP41" s="171">
        <f t="shared" si="95"/>
        <v>3</v>
      </c>
      <c r="CQ41" s="171">
        <f t="shared" si="96"/>
        <v>3</v>
      </c>
      <c r="CR41" s="171">
        <f t="shared" si="97"/>
        <v>4</v>
      </c>
      <c r="CS41" s="171">
        <f t="shared" si="98"/>
        <v>2</v>
      </c>
      <c r="CT41" s="171">
        <f t="shared" si="99"/>
        <v>3</v>
      </c>
      <c r="CU41" s="171">
        <f t="shared" si="100"/>
        <v>3</v>
      </c>
      <c r="CV41" s="171">
        <f t="shared" si="101"/>
        <v>4</v>
      </c>
      <c r="CW41" s="171">
        <f t="shared" si="102"/>
        <v>3</v>
      </c>
      <c r="CX41" s="171">
        <f t="shared" si="103"/>
        <v>4</v>
      </c>
      <c r="CY41" s="171">
        <f t="shared" si="104"/>
        <v>0</v>
      </c>
      <c r="CZ41" s="174">
        <f t="shared" si="105"/>
        <v>2.65</v>
      </c>
      <c r="DA41" s="173" t="str">
        <f t="shared" si="106"/>
        <v>Khá</v>
      </c>
    </row>
    <row r="42" spans="1:111" s="142" customFormat="1" ht="15" x14ac:dyDescent="0.25">
      <c r="A42" s="139">
        <v>51</v>
      </c>
      <c r="B42" s="140" t="s">
        <v>404</v>
      </c>
      <c r="C42" s="216" t="s">
        <v>405</v>
      </c>
      <c r="D42" s="214" t="s">
        <v>406</v>
      </c>
      <c r="E42" s="141" t="s">
        <v>407</v>
      </c>
      <c r="F42" s="86">
        <v>7.7</v>
      </c>
      <c r="G42" s="86">
        <v>4.4000000000000004</v>
      </c>
      <c r="H42" s="86">
        <v>4.0999999999999996</v>
      </c>
      <c r="I42" s="86">
        <v>4.0999999999999996</v>
      </c>
      <c r="J42" s="86">
        <v>4.3</v>
      </c>
      <c r="K42" s="86">
        <v>5.8</v>
      </c>
      <c r="L42" s="86">
        <v>7.4</v>
      </c>
      <c r="M42" s="87">
        <v>5.7</v>
      </c>
      <c r="N42" s="86">
        <v>6.4</v>
      </c>
      <c r="O42" s="86">
        <v>6.7</v>
      </c>
      <c r="P42" s="87">
        <v>5.2</v>
      </c>
      <c r="Q42" s="86">
        <v>8.4</v>
      </c>
      <c r="R42" s="86">
        <v>5.4</v>
      </c>
      <c r="S42" s="86">
        <v>5.8</v>
      </c>
      <c r="T42" s="86">
        <v>4.5999999999999996</v>
      </c>
      <c r="U42" s="86">
        <v>7.6</v>
      </c>
      <c r="V42" s="31">
        <v>8.1999999999999993</v>
      </c>
      <c r="W42" s="31">
        <v>6</v>
      </c>
      <c r="X42" s="31">
        <v>7.9</v>
      </c>
      <c r="Y42" s="31">
        <v>5.9</v>
      </c>
      <c r="Z42" s="31">
        <v>7.4</v>
      </c>
      <c r="AA42" s="31">
        <v>7.6</v>
      </c>
      <c r="AB42" s="31">
        <v>6.5</v>
      </c>
      <c r="AC42" s="31">
        <v>9.1</v>
      </c>
      <c r="AD42" s="31">
        <v>8</v>
      </c>
      <c r="AE42" s="31">
        <v>5.2</v>
      </c>
      <c r="AF42" s="31">
        <v>9.1999999999999993</v>
      </c>
      <c r="AG42" s="31">
        <v>8.6999999999999993</v>
      </c>
      <c r="AH42" s="63">
        <v>5.8</v>
      </c>
      <c r="AI42" s="63">
        <v>7.3</v>
      </c>
      <c r="AJ42" s="63">
        <v>7.4</v>
      </c>
      <c r="AK42" s="63">
        <v>8.1999999999999993</v>
      </c>
      <c r="AL42" s="63">
        <v>7.7</v>
      </c>
      <c r="AM42" s="63">
        <v>9.6</v>
      </c>
      <c r="AN42" s="63">
        <v>9.8000000000000007</v>
      </c>
      <c r="AO42" s="63">
        <v>9</v>
      </c>
      <c r="AP42" s="63">
        <v>8.1</v>
      </c>
      <c r="AQ42" s="63">
        <v>9.5</v>
      </c>
      <c r="AR42" s="63">
        <v>6.5</v>
      </c>
      <c r="AS42" s="63">
        <v>7.6</v>
      </c>
      <c r="AT42" s="63">
        <v>9.1999999999999993</v>
      </c>
      <c r="AU42" s="63">
        <v>9.4</v>
      </c>
      <c r="AV42" s="63">
        <v>8.5</v>
      </c>
      <c r="AW42" s="63">
        <v>8.9</v>
      </c>
      <c r="AX42" s="63"/>
      <c r="AY42" s="151">
        <f t="shared" si="55"/>
        <v>7.2</v>
      </c>
      <c r="AZ42" s="85" t="s">
        <v>1464</v>
      </c>
      <c r="BB42" s="139">
        <v>51</v>
      </c>
      <c r="BC42" s="130" t="str">
        <f t="shared" si="56"/>
        <v>15D4031060</v>
      </c>
      <c r="BD42" s="167" t="str">
        <f t="shared" si="57"/>
        <v>Lê Tấn Hoàng</v>
      </c>
      <c r="BE42" s="167" t="str">
        <f t="shared" si="58"/>
        <v>Vũ</v>
      </c>
      <c r="BF42" s="208" t="str">
        <f t="shared" si="59"/>
        <v>09/01/1997</v>
      </c>
      <c r="BG42" s="171">
        <f t="shared" si="60"/>
        <v>3</v>
      </c>
      <c r="BH42" s="171">
        <f t="shared" si="61"/>
        <v>1</v>
      </c>
      <c r="BI42" s="171">
        <f t="shared" si="62"/>
        <v>1</v>
      </c>
      <c r="BJ42" s="171">
        <f t="shared" si="63"/>
        <v>1</v>
      </c>
      <c r="BK42" s="171">
        <f t="shared" si="64"/>
        <v>1</v>
      </c>
      <c r="BL42" s="171">
        <f t="shared" si="65"/>
        <v>2</v>
      </c>
      <c r="BM42" s="171">
        <f t="shared" si="66"/>
        <v>3</v>
      </c>
      <c r="BN42" s="171">
        <f t="shared" si="67"/>
        <v>2</v>
      </c>
      <c r="BO42" s="171">
        <f t="shared" si="68"/>
        <v>2</v>
      </c>
      <c r="BP42" s="171">
        <f t="shared" si="69"/>
        <v>2</v>
      </c>
      <c r="BQ42" s="171">
        <f t="shared" si="70"/>
        <v>1</v>
      </c>
      <c r="BR42" s="171">
        <f t="shared" si="71"/>
        <v>3</v>
      </c>
      <c r="BS42" s="171">
        <f t="shared" si="72"/>
        <v>1</v>
      </c>
      <c r="BT42" s="171">
        <f t="shared" si="73"/>
        <v>2</v>
      </c>
      <c r="BU42" s="171">
        <f t="shared" si="74"/>
        <v>1</v>
      </c>
      <c r="BV42" s="171">
        <f t="shared" si="75"/>
        <v>3</v>
      </c>
      <c r="BW42" s="171">
        <f t="shared" si="76"/>
        <v>3</v>
      </c>
      <c r="BX42" s="171">
        <f t="shared" si="77"/>
        <v>2</v>
      </c>
      <c r="BY42" s="171">
        <f t="shared" si="78"/>
        <v>3</v>
      </c>
      <c r="BZ42" s="171">
        <f t="shared" si="79"/>
        <v>2</v>
      </c>
      <c r="CA42" s="171">
        <f t="shared" si="80"/>
        <v>3</v>
      </c>
      <c r="CB42" s="171">
        <f t="shared" si="81"/>
        <v>3</v>
      </c>
      <c r="CC42" s="171">
        <f t="shared" si="82"/>
        <v>2</v>
      </c>
      <c r="CD42" s="171">
        <f t="shared" si="83"/>
        <v>4</v>
      </c>
      <c r="CE42" s="171">
        <f t="shared" si="84"/>
        <v>3</v>
      </c>
      <c r="CF42" s="171">
        <f t="shared" si="85"/>
        <v>1</v>
      </c>
      <c r="CG42" s="171">
        <f t="shared" si="86"/>
        <v>4</v>
      </c>
      <c r="CH42" s="171">
        <f t="shared" si="87"/>
        <v>4</v>
      </c>
      <c r="CI42" s="171">
        <f t="shared" si="88"/>
        <v>2</v>
      </c>
      <c r="CJ42" s="171">
        <f t="shared" si="89"/>
        <v>3</v>
      </c>
      <c r="CK42" s="171">
        <f t="shared" si="90"/>
        <v>3</v>
      </c>
      <c r="CL42" s="171">
        <f t="shared" si="91"/>
        <v>3</v>
      </c>
      <c r="CM42" s="171">
        <f t="shared" si="92"/>
        <v>3</v>
      </c>
      <c r="CN42" s="171">
        <f t="shared" si="93"/>
        <v>4</v>
      </c>
      <c r="CO42" s="171">
        <f t="shared" si="94"/>
        <v>4</v>
      </c>
      <c r="CP42" s="171">
        <f t="shared" si="95"/>
        <v>4</v>
      </c>
      <c r="CQ42" s="171">
        <f t="shared" si="96"/>
        <v>3</v>
      </c>
      <c r="CR42" s="171">
        <f t="shared" si="97"/>
        <v>4</v>
      </c>
      <c r="CS42" s="171">
        <f t="shared" si="98"/>
        <v>2</v>
      </c>
      <c r="CT42" s="171">
        <f t="shared" si="99"/>
        <v>3</v>
      </c>
      <c r="CU42" s="171">
        <f t="shared" si="100"/>
        <v>4</v>
      </c>
      <c r="CV42" s="171">
        <f t="shared" si="101"/>
        <v>4</v>
      </c>
      <c r="CW42" s="171">
        <f t="shared" si="102"/>
        <v>4</v>
      </c>
      <c r="CX42" s="171">
        <f t="shared" si="103"/>
        <v>4</v>
      </c>
      <c r="CY42" s="171">
        <f t="shared" si="104"/>
        <v>0</v>
      </c>
      <c r="CZ42" s="174">
        <f t="shared" si="105"/>
        <v>2.66</v>
      </c>
      <c r="DA42" s="173" t="str">
        <f t="shared" si="106"/>
        <v>Khá</v>
      </c>
    </row>
    <row r="43" spans="1:111" s="142" customFormat="1" ht="15" x14ac:dyDescent="0.25">
      <c r="A43" s="139">
        <v>52</v>
      </c>
      <c r="B43" s="140" t="s">
        <v>408</v>
      </c>
      <c r="C43" s="216" t="s">
        <v>409</v>
      </c>
      <c r="D43" s="214" t="s">
        <v>410</v>
      </c>
      <c r="E43" s="141" t="s">
        <v>411</v>
      </c>
      <c r="F43" s="86">
        <v>7.7</v>
      </c>
      <c r="G43" s="86">
        <v>4.3</v>
      </c>
      <c r="H43" s="86">
        <v>5.3</v>
      </c>
      <c r="I43" s="86">
        <v>7.4</v>
      </c>
      <c r="J43" s="86">
        <v>6.3</v>
      </c>
      <c r="K43" s="86">
        <v>6.8</v>
      </c>
      <c r="L43" s="86">
        <v>4</v>
      </c>
      <c r="M43" s="86">
        <v>7.2</v>
      </c>
      <c r="N43" s="86">
        <v>5.7</v>
      </c>
      <c r="O43" s="86">
        <v>6.1</v>
      </c>
      <c r="P43" s="86">
        <v>5.7</v>
      </c>
      <c r="Q43" s="86">
        <v>5.3</v>
      </c>
      <c r="R43" s="86">
        <v>5.4</v>
      </c>
      <c r="S43" s="86">
        <v>6.7</v>
      </c>
      <c r="T43" s="86">
        <v>6.5</v>
      </c>
      <c r="U43" s="86">
        <v>8.3000000000000007</v>
      </c>
      <c r="V43" s="31">
        <v>8.1</v>
      </c>
      <c r="W43" s="37">
        <v>8.6</v>
      </c>
      <c r="X43" s="31">
        <v>8.1999999999999993</v>
      </c>
      <c r="Y43" s="31">
        <v>5.9</v>
      </c>
      <c r="Z43" s="31">
        <v>7.8</v>
      </c>
      <c r="AA43" s="31">
        <v>7.2</v>
      </c>
      <c r="AB43" s="31">
        <v>6.4</v>
      </c>
      <c r="AC43" s="31">
        <v>8.8000000000000007</v>
      </c>
      <c r="AD43" s="31">
        <v>7.7</v>
      </c>
      <c r="AE43" s="31">
        <v>6.8</v>
      </c>
      <c r="AF43" s="31">
        <v>8.8000000000000007</v>
      </c>
      <c r="AG43" s="31">
        <v>8.8000000000000007</v>
      </c>
      <c r="AH43" s="63">
        <v>6.1</v>
      </c>
      <c r="AI43" s="63">
        <v>7.6</v>
      </c>
      <c r="AJ43" s="63">
        <v>7.5</v>
      </c>
      <c r="AK43" s="63">
        <v>7.8</v>
      </c>
      <c r="AL43" s="63">
        <v>8.6999999999999993</v>
      </c>
      <c r="AM43" s="63">
        <v>9.5</v>
      </c>
      <c r="AN43" s="63">
        <v>8.9</v>
      </c>
      <c r="AO43" s="63">
        <v>7.5</v>
      </c>
      <c r="AP43" s="63">
        <v>7.9</v>
      </c>
      <c r="AQ43" s="63">
        <v>9</v>
      </c>
      <c r="AR43" s="63">
        <v>6.9</v>
      </c>
      <c r="AS43" s="63">
        <v>8.6</v>
      </c>
      <c r="AT43" s="63">
        <v>8.3000000000000007</v>
      </c>
      <c r="AU43" s="63">
        <v>9</v>
      </c>
      <c r="AV43" s="63">
        <v>8.4</v>
      </c>
      <c r="AW43" s="63">
        <v>8</v>
      </c>
      <c r="AX43" s="63"/>
      <c r="AY43" s="151">
        <f t="shared" si="55"/>
        <v>7.3</v>
      </c>
      <c r="AZ43" s="85" t="s">
        <v>1464</v>
      </c>
      <c r="BB43" s="139">
        <v>52</v>
      </c>
      <c r="BC43" s="130" t="str">
        <f t="shared" si="56"/>
        <v>15D4031061</v>
      </c>
      <c r="BD43" s="167" t="str">
        <f t="shared" si="57"/>
        <v>Đinh Thị Hà</v>
      </c>
      <c r="BE43" s="167" t="str">
        <f t="shared" si="58"/>
        <v>Vy</v>
      </c>
      <c r="BF43" s="208" t="str">
        <f t="shared" si="59"/>
        <v>04/12/1996</v>
      </c>
      <c r="BG43" s="171">
        <f t="shared" si="60"/>
        <v>3</v>
      </c>
      <c r="BH43" s="171">
        <f t="shared" si="61"/>
        <v>1</v>
      </c>
      <c r="BI43" s="171">
        <f t="shared" si="62"/>
        <v>1</v>
      </c>
      <c r="BJ43" s="171">
        <f t="shared" si="63"/>
        <v>3</v>
      </c>
      <c r="BK43" s="171">
        <f t="shared" si="64"/>
        <v>2</v>
      </c>
      <c r="BL43" s="171">
        <f t="shared" si="65"/>
        <v>2</v>
      </c>
      <c r="BM43" s="171">
        <f t="shared" si="66"/>
        <v>1</v>
      </c>
      <c r="BN43" s="171">
        <f t="shared" si="67"/>
        <v>3</v>
      </c>
      <c r="BO43" s="171">
        <f t="shared" si="68"/>
        <v>2</v>
      </c>
      <c r="BP43" s="171">
        <f t="shared" si="69"/>
        <v>2</v>
      </c>
      <c r="BQ43" s="171">
        <f t="shared" si="70"/>
        <v>2</v>
      </c>
      <c r="BR43" s="171">
        <f t="shared" si="71"/>
        <v>1</v>
      </c>
      <c r="BS43" s="171">
        <f t="shared" si="72"/>
        <v>1</v>
      </c>
      <c r="BT43" s="171">
        <f t="shared" si="73"/>
        <v>2</v>
      </c>
      <c r="BU43" s="171">
        <f t="shared" si="74"/>
        <v>2</v>
      </c>
      <c r="BV43" s="171">
        <f t="shared" si="75"/>
        <v>3</v>
      </c>
      <c r="BW43" s="171">
        <f t="shared" si="76"/>
        <v>3</v>
      </c>
      <c r="BX43" s="171">
        <f t="shared" si="77"/>
        <v>4</v>
      </c>
      <c r="BY43" s="171">
        <f t="shared" si="78"/>
        <v>3</v>
      </c>
      <c r="BZ43" s="171">
        <f t="shared" si="79"/>
        <v>2</v>
      </c>
      <c r="CA43" s="171">
        <f t="shared" si="80"/>
        <v>3</v>
      </c>
      <c r="CB43" s="171">
        <f t="shared" si="81"/>
        <v>3</v>
      </c>
      <c r="CC43" s="171">
        <f t="shared" si="82"/>
        <v>2</v>
      </c>
      <c r="CD43" s="171">
        <f t="shared" si="83"/>
        <v>4</v>
      </c>
      <c r="CE43" s="171">
        <f t="shared" si="84"/>
        <v>3</v>
      </c>
      <c r="CF43" s="171">
        <f t="shared" si="85"/>
        <v>2</v>
      </c>
      <c r="CG43" s="171">
        <f t="shared" si="86"/>
        <v>4</v>
      </c>
      <c r="CH43" s="171">
        <f t="shared" si="87"/>
        <v>4</v>
      </c>
      <c r="CI43" s="171">
        <f t="shared" si="88"/>
        <v>2</v>
      </c>
      <c r="CJ43" s="171">
        <f t="shared" si="89"/>
        <v>3</v>
      </c>
      <c r="CK43" s="171">
        <f t="shared" si="90"/>
        <v>3</v>
      </c>
      <c r="CL43" s="171">
        <f t="shared" si="91"/>
        <v>3</v>
      </c>
      <c r="CM43" s="171">
        <f t="shared" si="92"/>
        <v>4</v>
      </c>
      <c r="CN43" s="171">
        <f t="shared" si="93"/>
        <v>4</v>
      </c>
      <c r="CO43" s="171">
        <f t="shared" si="94"/>
        <v>4</v>
      </c>
      <c r="CP43" s="171">
        <f t="shared" si="95"/>
        <v>3</v>
      </c>
      <c r="CQ43" s="171">
        <f t="shared" si="96"/>
        <v>3</v>
      </c>
      <c r="CR43" s="171">
        <f t="shared" si="97"/>
        <v>4</v>
      </c>
      <c r="CS43" s="171">
        <f t="shared" si="98"/>
        <v>2</v>
      </c>
      <c r="CT43" s="171">
        <f t="shared" si="99"/>
        <v>4</v>
      </c>
      <c r="CU43" s="171">
        <f t="shared" si="100"/>
        <v>3</v>
      </c>
      <c r="CV43" s="171">
        <f t="shared" si="101"/>
        <v>4</v>
      </c>
      <c r="CW43" s="171">
        <f t="shared" si="102"/>
        <v>3</v>
      </c>
      <c r="CX43" s="171">
        <f t="shared" si="103"/>
        <v>3</v>
      </c>
      <c r="CY43" s="171">
        <f t="shared" si="104"/>
        <v>0</v>
      </c>
      <c r="CZ43" s="174">
        <f t="shared" si="105"/>
        <v>2.69</v>
      </c>
      <c r="DA43" s="173" t="str">
        <f t="shared" si="106"/>
        <v>Khá</v>
      </c>
    </row>
    <row r="44" spans="1:111" s="142" customFormat="1" ht="15" x14ac:dyDescent="0.25">
      <c r="A44" s="139">
        <v>53</v>
      </c>
      <c r="B44" s="140" t="s">
        <v>412</v>
      </c>
      <c r="C44" s="216" t="s">
        <v>413</v>
      </c>
      <c r="D44" s="214" t="s">
        <v>410</v>
      </c>
      <c r="E44" s="141" t="s">
        <v>414</v>
      </c>
      <c r="F44" s="87">
        <v>9.1</v>
      </c>
      <c r="G44" s="87">
        <v>7.2</v>
      </c>
      <c r="H44" s="86">
        <v>9</v>
      </c>
      <c r="I44" s="86">
        <v>5.7</v>
      </c>
      <c r="J44" s="86">
        <v>6.4</v>
      </c>
      <c r="K44" s="86">
        <v>7.1</v>
      </c>
      <c r="L44" s="86">
        <v>6.1</v>
      </c>
      <c r="M44" s="87">
        <v>8.1</v>
      </c>
      <c r="N44" s="86">
        <v>5.7</v>
      </c>
      <c r="O44" s="86">
        <v>6.7</v>
      </c>
      <c r="P44" s="86">
        <v>7.6</v>
      </c>
      <c r="Q44" s="86">
        <v>8.4</v>
      </c>
      <c r="R44" s="86">
        <v>5.7</v>
      </c>
      <c r="S44" s="86">
        <v>7.7</v>
      </c>
      <c r="T44" s="86">
        <v>6.7</v>
      </c>
      <c r="U44" s="86">
        <v>8.1999999999999993</v>
      </c>
      <c r="V44" s="31">
        <v>8.6</v>
      </c>
      <c r="W44" s="31">
        <v>5.8</v>
      </c>
      <c r="X44" s="31">
        <v>8.1</v>
      </c>
      <c r="Y44" s="31">
        <v>8.3000000000000007</v>
      </c>
      <c r="Z44" s="31">
        <v>8.4</v>
      </c>
      <c r="AA44" s="31">
        <v>9.1</v>
      </c>
      <c r="AB44" s="31">
        <v>6.4</v>
      </c>
      <c r="AC44" s="31">
        <v>9.1999999999999993</v>
      </c>
      <c r="AD44" s="31">
        <v>8.6999999999999993</v>
      </c>
      <c r="AE44" s="31">
        <v>5.9</v>
      </c>
      <c r="AF44" s="31">
        <v>9.1</v>
      </c>
      <c r="AG44" s="31">
        <v>9</v>
      </c>
      <c r="AH44" s="63">
        <v>6.6</v>
      </c>
      <c r="AI44" s="63">
        <v>8.3000000000000007</v>
      </c>
      <c r="AJ44" s="63">
        <v>7.7</v>
      </c>
      <c r="AK44" s="63">
        <v>8.6999999999999993</v>
      </c>
      <c r="AL44" s="63">
        <v>8.9</v>
      </c>
      <c r="AM44" s="63">
        <v>8.5</v>
      </c>
      <c r="AN44" s="63">
        <v>8.5</v>
      </c>
      <c r="AO44" s="63">
        <v>7.2</v>
      </c>
      <c r="AP44" s="63">
        <v>8.1999999999999993</v>
      </c>
      <c r="AQ44" s="63">
        <v>9</v>
      </c>
      <c r="AR44" s="63">
        <v>5.8</v>
      </c>
      <c r="AS44" s="63">
        <v>7.8</v>
      </c>
      <c r="AT44" s="63">
        <v>8</v>
      </c>
      <c r="AU44" s="63">
        <v>8.6999999999999993</v>
      </c>
      <c r="AV44" s="63"/>
      <c r="AW44" s="63"/>
      <c r="AX44" s="63">
        <v>9.1999999999999993</v>
      </c>
      <c r="AY44" s="151">
        <f t="shared" si="55"/>
        <v>7.8</v>
      </c>
      <c r="AZ44" s="85" t="s">
        <v>1465</v>
      </c>
      <c r="BB44" s="139">
        <v>53</v>
      </c>
      <c r="BC44" s="130" t="str">
        <f t="shared" si="56"/>
        <v>15D4031062</v>
      </c>
      <c r="BD44" s="167" t="str">
        <f t="shared" si="57"/>
        <v>Kiều Thị Tường</v>
      </c>
      <c r="BE44" s="167" t="str">
        <f t="shared" si="58"/>
        <v>Vy</v>
      </c>
      <c r="BF44" s="208" t="str">
        <f t="shared" si="59"/>
        <v>27/04/1997</v>
      </c>
      <c r="BG44" s="171">
        <f t="shared" si="60"/>
        <v>4</v>
      </c>
      <c r="BH44" s="171">
        <f t="shared" si="61"/>
        <v>3</v>
      </c>
      <c r="BI44" s="171">
        <f t="shared" si="62"/>
        <v>4</v>
      </c>
      <c r="BJ44" s="171">
        <f t="shared" si="63"/>
        <v>2</v>
      </c>
      <c r="BK44" s="171">
        <f t="shared" si="64"/>
        <v>2</v>
      </c>
      <c r="BL44" s="171">
        <f t="shared" si="65"/>
        <v>3</v>
      </c>
      <c r="BM44" s="171">
        <f t="shared" si="66"/>
        <v>2</v>
      </c>
      <c r="BN44" s="171">
        <f t="shared" si="67"/>
        <v>3</v>
      </c>
      <c r="BO44" s="171">
        <f t="shared" si="68"/>
        <v>2</v>
      </c>
      <c r="BP44" s="171">
        <f t="shared" si="69"/>
        <v>2</v>
      </c>
      <c r="BQ44" s="171">
        <f t="shared" si="70"/>
        <v>3</v>
      </c>
      <c r="BR44" s="171">
        <f t="shared" si="71"/>
        <v>3</v>
      </c>
      <c r="BS44" s="171">
        <f t="shared" si="72"/>
        <v>2</v>
      </c>
      <c r="BT44" s="171">
        <f t="shared" si="73"/>
        <v>3</v>
      </c>
      <c r="BU44" s="171">
        <f t="shared" si="74"/>
        <v>2</v>
      </c>
      <c r="BV44" s="171">
        <f t="shared" si="75"/>
        <v>3</v>
      </c>
      <c r="BW44" s="171">
        <f t="shared" si="76"/>
        <v>4</v>
      </c>
      <c r="BX44" s="171">
        <f t="shared" si="77"/>
        <v>2</v>
      </c>
      <c r="BY44" s="171">
        <f t="shared" si="78"/>
        <v>3</v>
      </c>
      <c r="BZ44" s="171">
        <f t="shared" si="79"/>
        <v>3</v>
      </c>
      <c r="CA44" s="171">
        <f t="shared" si="80"/>
        <v>3</v>
      </c>
      <c r="CB44" s="171">
        <f t="shared" si="81"/>
        <v>4</v>
      </c>
      <c r="CC44" s="171">
        <f t="shared" si="82"/>
        <v>2</v>
      </c>
      <c r="CD44" s="171">
        <f t="shared" si="83"/>
        <v>4</v>
      </c>
      <c r="CE44" s="171">
        <f t="shared" si="84"/>
        <v>4</v>
      </c>
      <c r="CF44" s="171">
        <f t="shared" si="85"/>
        <v>2</v>
      </c>
      <c r="CG44" s="171">
        <f t="shared" si="86"/>
        <v>4</v>
      </c>
      <c r="CH44" s="171">
        <f t="shared" si="87"/>
        <v>4</v>
      </c>
      <c r="CI44" s="171">
        <f t="shared" si="88"/>
        <v>2</v>
      </c>
      <c r="CJ44" s="171">
        <f t="shared" si="89"/>
        <v>3</v>
      </c>
      <c r="CK44" s="171">
        <f t="shared" si="90"/>
        <v>3</v>
      </c>
      <c r="CL44" s="171">
        <f t="shared" si="91"/>
        <v>4</v>
      </c>
      <c r="CM44" s="171">
        <f t="shared" si="92"/>
        <v>4</v>
      </c>
      <c r="CN44" s="171">
        <f t="shared" si="93"/>
        <v>4</v>
      </c>
      <c r="CO44" s="171">
        <f t="shared" si="94"/>
        <v>4</v>
      </c>
      <c r="CP44" s="171">
        <f t="shared" si="95"/>
        <v>3</v>
      </c>
      <c r="CQ44" s="171">
        <f t="shared" si="96"/>
        <v>3</v>
      </c>
      <c r="CR44" s="171">
        <f t="shared" si="97"/>
        <v>4</v>
      </c>
      <c r="CS44" s="171">
        <f t="shared" si="98"/>
        <v>2</v>
      </c>
      <c r="CT44" s="171">
        <f t="shared" si="99"/>
        <v>3</v>
      </c>
      <c r="CU44" s="171">
        <f t="shared" si="100"/>
        <v>3</v>
      </c>
      <c r="CV44" s="171">
        <f t="shared" si="101"/>
        <v>4</v>
      </c>
      <c r="CW44" s="171">
        <f t="shared" si="102"/>
        <v>0</v>
      </c>
      <c r="CX44" s="171">
        <f t="shared" si="103"/>
        <v>0</v>
      </c>
      <c r="CY44" s="171">
        <f t="shared" si="104"/>
        <v>4</v>
      </c>
      <c r="CZ44" s="174">
        <f t="shared" si="105"/>
        <v>3.08</v>
      </c>
      <c r="DA44" s="173" t="str">
        <f t="shared" si="106"/>
        <v>Khá</v>
      </c>
    </row>
    <row r="45" spans="1:111" s="142" customFormat="1" ht="15" x14ac:dyDescent="0.25">
      <c r="A45" s="139">
        <v>1</v>
      </c>
      <c r="B45" s="140" t="s">
        <v>249</v>
      </c>
      <c r="C45" s="216" t="s">
        <v>250</v>
      </c>
      <c r="D45" s="214" t="s">
        <v>5</v>
      </c>
      <c r="E45" s="141" t="s">
        <v>251</v>
      </c>
      <c r="F45" s="86">
        <v>4.8</v>
      </c>
      <c r="G45" s="86">
        <v>3.1</v>
      </c>
      <c r="H45" s="86">
        <v>1.7</v>
      </c>
      <c r="I45" s="86">
        <v>0</v>
      </c>
      <c r="J45" s="86">
        <v>4.5999999999999996</v>
      </c>
      <c r="K45" s="86">
        <v>0</v>
      </c>
      <c r="L45" s="86">
        <v>0</v>
      </c>
      <c r="M45" s="86">
        <v>0</v>
      </c>
      <c r="N45" s="86">
        <v>0</v>
      </c>
      <c r="O45" s="86">
        <v>0</v>
      </c>
      <c r="P45" s="86">
        <v>0</v>
      </c>
      <c r="Q45" s="86">
        <v>0</v>
      </c>
      <c r="R45" s="86">
        <v>0</v>
      </c>
      <c r="S45" s="86">
        <v>0</v>
      </c>
      <c r="T45" s="86">
        <v>0</v>
      </c>
      <c r="U45" s="86">
        <v>0</v>
      </c>
      <c r="V45" s="31">
        <v>0</v>
      </c>
      <c r="W45" s="31">
        <v>0</v>
      </c>
      <c r="X45" s="31">
        <v>0</v>
      </c>
      <c r="Y45" s="31">
        <v>0</v>
      </c>
      <c r="Z45" s="31">
        <v>0</v>
      </c>
      <c r="AA45" s="31">
        <v>0</v>
      </c>
      <c r="AB45" s="31">
        <v>0</v>
      </c>
      <c r="AC45" s="31">
        <v>0</v>
      </c>
      <c r="AD45" s="31">
        <v>0</v>
      </c>
      <c r="AE45" s="31">
        <v>0</v>
      </c>
      <c r="AF45" s="31">
        <v>0</v>
      </c>
      <c r="AG45" s="31">
        <v>0</v>
      </c>
      <c r="AH45" s="63">
        <v>0</v>
      </c>
      <c r="AI45" s="63">
        <v>0</v>
      </c>
      <c r="AJ45" s="63">
        <v>0</v>
      </c>
      <c r="AK45" s="63">
        <v>1</v>
      </c>
      <c r="AL45" s="63">
        <v>0</v>
      </c>
      <c r="AM45" s="63">
        <v>0</v>
      </c>
      <c r="AN45" s="63">
        <v>0</v>
      </c>
      <c r="AO45" s="63">
        <v>0</v>
      </c>
      <c r="AP45" s="63">
        <v>0</v>
      </c>
      <c r="AQ45" s="63">
        <v>0</v>
      </c>
      <c r="AR45" s="63">
        <v>0</v>
      </c>
      <c r="AS45" s="63">
        <v>0</v>
      </c>
      <c r="AT45" s="63">
        <v>0</v>
      </c>
      <c r="AU45" s="63">
        <v>0</v>
      </c>
      <c r="AV45" s="63"/>
      <c r="AW45" s="63"/>
      <c r="AX45" s="63"/>
      <c r="AY45" s="151">
        <f t="shared" si="55"/>
        <v>0.3</v>
      </c>
      <c r="AZ45" s="85"/>
      <c r="BB45" s="139">
        <v>1</v>
      </c>
      <c r="BC45" s="130" t="str">
        <f t="shared" si="56"/>
        <v>15D4031001</v>
      </c>
      <c r="BD45" s="167" t="str">
        <f t="shared" si="57"/>
        <v>Nguyễn Thị Trâm</v>
      </c>
      <c r="BE45" s="167" t="str">
        <f t="shared" si="58"/>
        <v>Anh</v>
      </c>
      <c r="BF45" s="208" t="str">
        <f t="shared" si="59"/>
        <v>20/05/1997</v>
      </c>
      <c r="BG45" s="171">
        <f t="shared" si="60"/>
        <v>1</v>
      </c>
      <c r="BH45" s="171">
        <f t="shared" si="61"/>
        <v>0</v>
      </c>
      <c r="BI45" s="171">
        <f t="shared" si="62"/>
        <v>0</v>
      </c>
      <c r="BJ45" s="171">
        <f t="shared" si="63"/>
        <v>0</v>
      </c>
      <c r="BK45" s="171">
        <f t="shared" si="64"/>
        <v>1</v>
      </c>
      <c r="BL45" s="171">
        <f t="shared" si="65"/>
        <v>0</v>
      </c>
      <c r="BM45" s="171">
        <f t="shared" si="66"/>
        <v>0</v>
      </c>
      <c r="BN45" s="171">
        <f t="shared" si="67"/>
        <v>0</v>
      </c>
      <c r="BO45" s="171">
        <f t="shared" si="68"/>
        <v>0</v>
      </c>
      <c r="BP45" s="171">
        <f t="shared" si="69"/>
        <v>0</v>
      </c>
      <c r="BQ45" s="171">
        <f t="shared" si="70"/>
        <v>0</v>
      </c>
      <c r="BR45" s="171">
        <f t="shared" si="71"/>
        <v>0</v>
      </c>
      <c r="BS45" s="171">
        <f t="shared" si="72"/>
        <v>0</v>
      </c>
      <c r="BT45" s="171">
        <f t="shared" si="73"/>
        <v>0</v>
      </c>
      <c r="BU45" s="171">
        <f t="shared" si="74"/>
        <v>0</v>
      </c>
      <c r="BV45" s="171">
        <f t="shared" si="75"/>
        <v>0</v>
      </c>
      <c r="BW45" s="171">
        <f t="shared" si="76"/>
        <v>0</v>
      </c>
      <c r="BX45" s="171">
        <f t="shared" si="77"/>
        <v>0</v>
      </c>
      <c r="BY45" s="171">
        <f t="shared" si="78"/>
        <v>0</v>
      </c>
      <c r="BZ45" s="171">
        <f t="shared" si="79"/>
        <v>0</v>
      </c>
      <c r="CA45" s="171">
        <f t="shared" si="80"/>
        <v>0</v>
      </c>
      <c r="CB45" s="171">
        <f t="shared" si="81"/>
        <v>0</v>
      </c>
      <c r="CC45" s="171">
        <f t="shared" si="82"/>
        <v>0</v>
      </c>
      <c r="CD45" s="171">
        <f t="shared" si="83"/>
        <v>0</v>
      </c>
      <c r="CE45" s="171">
        <f t="shared" si="84"/>
        <v>0</v>
      </c>
      <c r="CF45" s="171">
        <f t="shared" si="85"/>
        <v>0</v>
      </c>
      <c r="CG45" s="171">
        <f t="shared" si="86"/>
        <v>0</v>
      </c>
      <c r="CH45" s="171">
        <f t="shared" si="87"/>
        <v>0</v>
      </c>
      <c r="CI45" s="171">
        <f t="shared" si="88"/>
        <v>0</v>
      </c>
      <c r="CJ45" s="171">
        <f t="shared" si="89"/>
        <v>0</v>
      </c>
      <c r="CK45" s="171">
        <f t="shared" si="90"/>
        <v>0</v>
      </c>
      <c r="CL45" s="171">
        <f t="shared" si="91"/>
        <v>0</v>
      </c>
      <c r="CM45" s="171">
        <f t="shared" si="92"/>
        <v>0</v>
      </c>
      <c r="CN45" s="171">
        <f t="shared" si="93"/>
        <v>0</v>
      </c>
      <c r="CO45" s="171">
        <f t="shared" si="94"/>
        <v>0</v>
      </c>
      <c r="CP45" s="171">
        <f t="shared" si="95"/>
        <v>0</v>
      </c>
      <c r="CQ45" s="171">
        <f t="shared" si="96"/>
        <v>0</v>
      </c>
      <c r="CR45" s="171">
        <f t="shared" si="97"/>
        <v>0</v>
      </c>
      <c r="CS45" s="171">
        <f t="shared" si="98"/>
        <v>0</v>
      </c>
      <c r="CT45" s="171">
        <f t="shared" si="99"/>
        <v>0</v>
      </c>
      <c r="CU45" s="171">
        <f t="shared" si="100"/>
        <v>0</v>
      </c>
      <c r="CV45" s="171">
        <f t="shared" si="101"/>
        <v>0</v>
      </c>
      <c r="CW45" s="171">
        <f t="shared" si="102"/>
        <v>0</v>
      </c>
      <c r="CX45" s="171">
        <f t="shared" si="103"/>
        <v>0</v>
      </c>
      <c r="CY45" s="171">
        <f t="shared" si="104"/>
        <v>0</v>
      </c>
      <c r="CZ45" s="174">
        <f t="shared" si="105"/>
        <v>0.04</v>
      </c>
      <c r="DA45" s="173" t="str">
        <f t="shared" si="106"/>
        <v>Yếu</v>
      </c>
    </row>
    <row r="46" spans="1:111" s="142" customFormat="1" ht="15" x14ac:dyDescent="0.25">
      <c r="A46" s="139">
        <v>4</v>
      </c>
      <c r="B46" s="144" t="s">
        <v>258</v>
      </c>
      <c r="C46" s="42" t="s">
        <v>259</v>
      </c>
      <c r="D46" s="162" t="s">
        <v>260</v>
      </c>
      <c r="E46" s="145" t="s">
        <v>261</v>
      </c>
      <c r="F46" s="86">
        <v>6</v>
      </c>
      <c r="G46" s="87">
        <v>7.1</v>
      </c>
      <c r="H46" s="86">
        <v>4.5</v>
      </c>
      <c r="I46" s="87">
        <v>6.1</v>
      </c>
      <c r="J46" s="86">
        <v>4.7</v>
      </c>
      <c r="K46" s="86">
        <v>6.9</v>
      </c>
      <c r="L46" s="86">
        <v>6.5</v>
      </c>
      <c r="M46" s="86">
        <v>8.1999999999999993</v>
      </c>
      <c r="N46" s="86">
        <v>5.4</v>
      </c>
      <c r="O46" s="86">
        <v>6.7</v>
      </c>
      <c r="P46" s="86">
        <v>5.0999999999999996</v>
      </c>
      <c r="Q46" s="86">
        <v>2.6</v>
      </c>
      <c r="R46" s="86">
        <v>1.5</v>
      </c>
      <c r="S46" s="86">
        <v>5.9</v>
      </c>
      <c r="T46" s="86">
        <v>7.3</v>
      </c>
      <c r="U46" s="86">
        <v>7.5</v>
      </c>
      <c r="V46" s="31">
        <v>0</v>
      </c>
      <c r="W46" s="31">
        <v>0</v>
      </c>
      <c r="X46" s="31">
        <v>0</v>
      </c>
      <c r="Y46" s="31">
        <v>1.9</v>
      </c>
      <c r="Z46" s="31">
        <v>0</v>
      </c>
      <c r="AA46" s="31">
        <v>0</v>
      </c>
      <c r="AB46" s="31">
        <v>0</v>
      </c>
      <c r="AC46" s="31">
        <v>0</v>
      </c>
      <c r="AD46" s="31">
        <v>0</v>
      </c>
      <c r="AE46" s="31">
        <v>0</v>
      </c>
      <c r="AF46" s="31">
        <v>0</v>
      </c>
      <c r="AG46" s="31">
        <v>0</v>
      </c>
      <c r="AH46" s="63">
        <v>0</v>
      </c>
      <c r="AI46" s="63">
        <v>0</v>
      </c>
      <c r="AJ46" s="63">
        <v>0</v>
      </c>
      <c r="AK46" s="63">
        <v>1</v>
      </c>
      <c r="AL46" s="63">
        <v>0</v>
      </c>
      <c r="AM46" s="63">
        <v>0</v>
      </c>
      <c r="AN46" s="63">
        <v>0</v>
      </c>
      <c r="AO46" s="63">
        <v>0</v>
      </c>
      <c r="AP46" s="63">
        <v>0</v>
      </c>
      <c r="AQ46" s="63">
        <v>0</v>
      </c>
      <c r="AR46" s="63">
        <v>0</v>
      </c>
      <c r="AS46" s="63">
        <v>0</v>
      </c>
      <c r="AT46" s="63">
        <v>0</v>
      </c>
      <c r="AU46" s="63">
        <v>0</v>
      </c>
      <c r="AV46" s="63"/>
      <c r="AW46" s="63"/>
      <c r="AX46" s="63"/>
      <c r="AY46" s="151">
        <f t="shared" si="55"/>
        <v>2.1</v>
      </c>
      <c r="AZ46" s="85"/>
      <c r="BB46" s="139">
        <v>4</v>
      </c>
      <c r="BC46" s="130" t="str">
        <f t="shared" si="56"/>
        <v>15D4031004</v>
      </c>
      <c r="BD46" s="167" t="str">
        <f t="shared" si="57"/>
        <v>Hồ Thị Quỳnh</v>
      </c>
      <c r="BE46" s="167" t="str">
        <f t="shared" si="58"/>
        <v>Chi</v>
      </c>
      <c r="BF46" s="208" t="str">
        <f t="shared" si="59"/>
        <v>15/12/1997</v>
      </c>
      <c r="BG46" s="171">
        <f t="shared" si="60"/>
        <v>2</v>
      </c>
      <c r="BH46" s="171">
        <f t="shared" si="61"/>
        <v>3</v>
      </c>
      <c r="BI46" s="171">
        <f t="shared" si="62"/>
        <v>1</v>
      </c>
      <c r="BJ46" s="171">
        <f t="shared" si="63"/>
        <v>2</v>
      </c>
      <c r="BK46" s="171">
        <f t="shared" si="64"/>
        <v>1</v>
      </c>
      <c r="BL46" s="171">
        <f t="shared" si="65"/>
        <v>2</v>
      </c>
      <c r="BM46" s="171">
        <f t="shared" si="66"/>
        <v>2</v>
      </c>
      <c r="BN46" s="171">
        <f t="shared" si="67"/>
        <v>3</v>
      </c>
      <c r="BO46" s="171">
        <f t="shared" si="68"/>
        <v>1</v>
      </c>
      <c r="BP46" s="171">
        <f t="shared" si="69"/>
        <v>2</v>
      </c>
      <c r="BQ46" s="171">
        <f t="shared" si="70"/>
        <v>1</v>
      </c>
      <c r="BR46" s="171">
        <f t="shared" si="71"/>
        <v>0</v>
      </c>
      <c r="BS46" s="171">
        <f t="shared" si="72"/>
        <v>0</v>
      </c>
      <c r="BT46" s="171">
        <f t="shared" si="73"/>
        <v>2</v>
      </c>
      <c r="BU46" s="171">
        <f t="shared" si="74"/>
        <v>3</v>
      </c>
      <c r="BV46" s="171">
        <f t="shared" si="75"/>
        <v>3</v>
      </c>
      <c r="BW46" s="171">
        <f t="shared" si="76"/>
        <v>0</v>
      </c>
      <c r="BX46" s="171">
        <f t="shared" si="77"/>
        <v>0</v>
      </c>
      <c r="BY46" s="171">
        <f t="shared" si="78"/>
        <v>0</v>
      </c>
      <c r="BZ46" s="171">
        <f t="shared" si="79"/>
        <v>0</v>
      </c>
      <c r="CA46" s="171">
        <f t="shared" si="80"/>
        <v>0</v>
      </c>
      <c r="CB46" s="171">
        <f t="shared" si="81"/>
        <v>0</v>
      </c>
      <c r="CC46" s="171">
        <f t="shared" si="82"/>
        <v>0</v>
      </c>
      <c r="CD46" s="171">
        <f t="shared" si="83"/>
        <v>0</v>
      </c>
      <c r="CE46" s="171">
        <f t="shared" si="84"/>
        <v>0</v>
      </c>
      <c r="CF46" s="171">
        <f t="shared" si="85"/>
        <v>0</v>
      </c>
      <c r="CG46" s="171">
        <f t="shared" si="86"/>
        <v>0</v>
      </c>
      <c r="CH46" s="171">
        <f t="shared" si="87"/>
        <v>0</v>
      </c>
      <c r="CI46" s="171">
        <f t="shared" si="88"/>
        <v>0</v>
      </c>
      <c r="CJ46" s="171">
        <f t="shared" si="89"/>
        <v>0</v>
      </c>
      <c r="CK46" s="171">
        <f t="shared" si="90"/>
        <v>0</v>
      </c>
      <c r="CL46" s="171">
        <f t="shared" si="91"/>
        <v>0</v>
      </c>
      <c r="CM46" s="171">
        <f t="shared" si="92"/>
        <v>0</v>
      </c>
      <c r="CN46" s="171">
        <f t="shared" si="93"/>
        <v>0</v>
      </c>
      <c r="CO46" s="171">
        <f t="shared" si="94"/>
        <v>0</v>
      </c>
      <c r="CP46" s="171">
        <f t="shared" si="95"/>
        <v>0</v>
      </c>
      <c r="CQ46" s="171">
        <f t="shared" si="96"/>
        <v>0</v>
      </c>
      <c r="CR46" s="171">
        <f t="shared" si="97"/>
        <v>0</v>
      </c>
      <c r="CS46" s="171">
        <f t="shared" si="98"/>
        <v>0</v>
      </c>
      <c r="CT46" s="171">
        <f t="shared" si="99"/>
        <v>0</v>
      </c>
      <c r="CU46" s="171">
        <f t="shared" si="100"/>
        <v>0</v>
      </c>
      <c r="CV46" s="171">
        <f t="shared" si="101"/>
        <v>0</v>
      </c>
      <c r="CW46" s="171">
        <f t="shared" si="102"/>
        <v>0</v>
      </c>
      <c r="CX46" s="171">
        <f t="shared" si="103"/>
        <v>0</v>
      </c>
      <c r="CY46" s="171">
        <f t="shared" si="104"/>
        <v>0</v>
      </c>
      <c r="CZ46" s="174">
        <f t="shared" si="105"/>
        <v>0.61</v>
      </c>
      <c r="DA46" s="173" t="str">
        <f t="shared" si="106"/>
        <v>Yếu</v>
      </c>
    </row>
    <row r="47" spans="1:111" s="142" customFormat="1" ht="15" x14ac:dyDescent="0.25">
      <c r="A47" s="139">
        <v>10</v>
      </c>
      <c r="B47" s="140" t="s">
        <v>278</v>
      </c>
      <c r="C47" s="216" t="s">
        <v>279</v>
      </c>
      <c r="D47" s="214" t="s">
        <v>280</v>
      </c>
      <c r="E47" s="141" t="s">
        <v>281</v>
      </c>
      <c r="F47" s="86">
        <v>4.2</v>
      </c>
      <c r="G47" s="87">
        <v>6.6</v>
      </c>
      <c r="H47" s="87">
        <v>9</v>
      </c>
      <c r="I47" s="86">
        <v>3.3</v>
      </c>
      <c r="J47" s="87">
        <v>5.8</v>
      </c>
      <c r="K47" s="86">
        <v>5.4</v>
      </c>
      <c r="L47" s="86">
        <v>4</v>
      </c>
      <c r="M47" s="86">
        <v>4.5999999999999996</v>
      </c>
      <c r="N47" s="86">
        <v>4</v>
      </c>
      <c r="O47" s="86">
        <v>4.9000000000000004</v>
      </c>
      <c r="P47" s="86">
        <v>5</v>
      </c>
      <c r="Q47" s="87">
        <v>8.1</v>
      </c>
      <c r="R47" s="87">
        <v>6.4</v>
      </c>
      <c r="S47" s="86">
        <v>7.2</v>
      </c>
      <c r="T47" s="86">
        <v>7.4</v>
      </c>
      <c r="U47" s="86">
        <v>7.9</v>
      </c>
      <c r="V47" s="31">
        <v>8.1</v>
      </c>
      <c r="W47" s="31">
        <v>4.7</v>
      </c>
      <c r="X47" s="31">
        <v>6.7</v>
      </c>
      <c r="Y47" s="31">
        <v>5.3</v>
      </c>
      <c r="Z47" s="114">
        <v>6.2</v>
      </c>
      <c r="AA47" s="31">
        <v>6</v>
      </c>
      <c r="AB47" s="31">
        <v>6.5</v>
      </c>
      <c r="AC47" s="31">
        <v>7.7</v>
      </c>
      <c r="AD47" s="31">
        <v>7.5</v>
      </c>
      <c r="AE47" s="31">
        <v>5.7</v>
      </c>
      <c r="AF47" s="31">
        <v>8.1999999999999993</v>
      </c>
      <c r="AG47" s="31">
        <v>4.7</v>
      </c>
      <c r="AH47" s="63">
        <v>6.5</v>
      </c>
      <c r="AI47" s="63">
        <v>5.7</v>
      </c>
      <c r="AJ47" s="63">
        <v>6.2</v>
      </c>
      <c r="AK47" s="63">
        <v>7.8</v>
      </c>
      <c r="AL47" s="63">
        <v>8.1</v>
      </c>
      <c r="AM47" s="63">
        <v>9.1</v>
      </c>
      <c r="AN47" s="63">
        <v>8.8000000000000007</v>
      </c>
      <c r="AO47" s="63">
        <v>7.3</v>
      </c>
      <c r="AP47" s="63">
        <v>6.7</v>
      </c>
      <c r="AQ47" s="63">
        <v>8.5</v>
      </c>
      <c r="AR47" s="63">
        <v>7.2</v>
      </c>
      <c r="AS47" s="63">
        <v>7.1</v>
      </c>
      <c r="AT47" s="63">
        <v>8</v>
      </c>
      <c r="AU47" s="63">
        <v>9</v>
      </c>
      <c r="AV47" s="63">
        <v>8.6</v>
      </c>
      <c r="AW47" s="63">
        <v>8.8000000000000007</v>
      </c>
      <c r="AX47" s="63"/>
      <c r="AY47" s="151">
        <f t="shared" si="55"/>
        <v>6.7</v>
      </c>
      <c r="AZ47" s="85" t="s">
        <v>1464</v>
      </c>
      <c r="BB47" s="139">
        <v>10</v>
      </c>
      <c r="BC47" s="130" t="str">
        <f t="shared" si="56"/>
        <v>15D4031010</v>
      </c>
      <c r="BD47" s="167" t="str">
        <f t="shared" si="57"/>
        <v>Nguyễn Thị Mỹ</v>
      </c>
      <c r="BE47" s="167" t="str">
        <f t="shared" si="58"/>
        <v>Hạnh</v>
      </c>
      <c r="BF47" s="208" t="str">
        <f t="shared" si="59"/>
        <v>10/11/1997</v>
      </c>
      <c r="BG47" s="171">
        <f t="shared" si="60"/>
        <v>1</v>
      </c>
      <c r="BH47" s="171">
        <f t="shared" si="61"/>
        <v>2</v>
      </c>
      <c r="BI47" s="171">
        <f t="shared" si="62"/>
        <v>4</v>
      </c>
      <c r="BJ47" s="171">
        <f t="shared" si="63"/>
        <v>0</v>
      </c>
      <c r="BK47" s="171">
        <f t="shared" si="64"/>
        <v>2</v>
      </c>
      <c r="BL47" s="171">
        <f t="shared" si="65"/>
        <v>1</v>
      </c>
      <c r="BM47" s="171">
        <f t="shared" si="66"/>
        <v>1</v>
      </c>
      <c r="BN47" s="171">
        <f t="shared" si="67"/>
        <v>1</v>
      </c>
      <c r="BO47" s="171">
        <f t="shared" si="68"/>
        <v>1</v>
      </c>
      <c r="BP47" s="171">
        <f t="shared" si="69"/>
        <v>1</v>
      </c>
      <c r="BQ47" s="171">
        <f t="shared" si="70"/>
        <v>1</v>
      </c>
      <c r="BR47" s="171">
        <f t="shared" si="71"/>
        <v>3</v>
      </c>
      <c r="BS47" s="171">
        <f t="shared" si="72"/>
        <v>2</v>
      </c>
      <c r="BT47" s="171">
        <f t="shared" si="73"/>
        <v>3</v>
      </c>
      <c r="BU47" s="171">
        <f t="shared" si="74"/>
        <v>3</v>
      </c>
      <c r="BV47" s="171">
        <f t="shared" si="75"/>
        <v>3</v>
      </c>
      <c r="BW47" s="171">
        <f t="shared" si="76"/>
        <v>3</v>
      </c>
      <c r="BX47" s="171">
        <f t="shared" si="77"/>
        <v>1</v>
      </c>
      <c r="BY47" s="171">
        <f t="shared" si="78"/>
        <v>2</v>
      </c>
      <c r="BZ47" s="171">
        <f t="shared" si="79"/>
        <v>1</v>
      </c>
      <c r="CA47" s="171">
        <f t="shared" si="80"/>
        <v>2</v>
      </c>
      <c r="CB47" s="171">
        <f t="shared" si="81"/>
        <v>2</v>
      </c>
      <c r="CC47" s="171">
        <f t="shared" si="82"/>
        <v>2</v>
      </c>
      <c r="CD47" s="171">
        <f t="shared" si="83"/>
        <v>3</v>
      </c>
      <c r="CE47" s="171">
        <f t="shared" si="84"/>
        <v>3</v>
      </c>
      <c r="CF47" s="171">
        <f t="shared" si="85"/>
        <v>2</v>
      </c>
      <c r="CG47" s="171">
        <f t="shared" si="86"/>
        <v>3</v>
      </c>
      <c r="CH47" s="171">
        <f t="shared" si="87"/>
        <v>1</v>
      </c>
      <c r="CI47" s="171">
        <f t="shared" si="88"/>
        <v>2</v>
      </c>
      <c r="CJ47" s="171">
        <f t="shared" si="89"/>
        <v>2</v>
      </c>
      <c r="CK47" s="171">
        <f t="shared" si="90"/>
        <v>2</v>
      </c>
      <c r="CL47" s="171">
        <f t="shared" si="91"/>
        <v>3</v>
      </c>
      <c r="CM47" s="171">
        <f t="shared" si="92"/>
        <v>3</v>
      </c>
      <c r="CN47" s="171">
        <f t="shared" si="93"/>
        <v>4</v>
      </c>
      <c r="CO47" s="171">
        <f t="shared" si="94"/>
        <v>4</v>
      </c>
      <c r="CP47" s="171">
        <f t="shared" si="95"/>
        <v>3</v>
      </c>
      <c r="CQ47" s="171">
        <f t="shared" si="96"/>
        <v>2</v>
      </c>
      <c r="CR47" s="171">
        <f t="shared" si="97"/>
        <v>4</v>
      </c>
      <c r="CS47" s="171">
        <f t="shared" si="98"/>
        <v>3</v>
      </c>
      <c r="CT47" s="171">
        <f t="shared" si="99"/>
        <v>3</v>
      </c>
      <c r="CU47" s="171">
        <f t="shared" si="100"/>
        <v>3</v>
      </c>
      <c r="CV47" s="171">
        <f t="shared" si="101"/>
        <v>4</v>
      </c>
      <c r="CW47" s="171">
        <f t="shared" si="102"/>
        <v>4</v>
      </c>
      <c r="CX47" s="171">
        <f t="shared" si="103"/>
        <v>4</v>
      </c>
      <c r="CY47" s="171">
        <f t="shared" si="104"/>
        <v>0</v>
      </c>
      <c r="CZ47" s="174">
        <f t="shared" si="105"/>
        <v>2.35</v>
      </c>
      <c r="DA47" s="173" t="str">
        <f t="shared" si="106"/>
        <v>Trung bình</v>
      </c>
    </row>
    <row r="48" spans="1:111" s="142" customFormat="1" ht="15" x14ac:dyDescent="0.25">
      <c r="A48" s="139">
        <v>16</v>
      </c>
      <c r="B48" s="140" t="s">
        <v>295</v>
      </c>
      <c r="C48" s="216" t="s">
        <v>296</v>
      </c>
      <c r="D48" s="214" t="s">
        <v>117</v>
      </c>
      <c r="E48" s="141" t="s">
        <v>297</v>
      </c>
      <c r="F48" s="86">
        <v>4.9000000000000004</v>
      </c>
      <c r="G48" s="86">
        <v>2.6</v>
      </c>
      <c r="H48" s="86">
        <v>4.7</v>
      </c>
      <c r="I48" s="86">
        <v>3.6</v>
      </c>
      <c r="J48" s="86">
        <v>5.6</v>
      </c>
      <c r="K48" s="86">
        <v>6.4</v>
      </c>
      <c r="L48" s="86">
        <v>6.2</v>
      </c>
      <c r="M48" s="86">
        <v>6.1</v>
      </c>
      <c r="N48" s="86">
        <v>3.3</v>
      </c>
      <c r="O48" s="86">
        <v>4.8</v>
      </c>
      <c r="P48" s="86">
        <v>3</v>
      </c>
      <c r="Q48" s="86">
        <v>2.7</v>
      </c>
      <c r="R48" s="86">
        <v>0.8</v>
      </c>
      <c r="S48" s="86">
        <v>0</v>
      </c>
      <c r="T48" s="86">
        <v>2.4</v>
      </c>
      <c r="U48" s="86">
        <v>2.2000000000000002</v>
      </c>
      <c r="V48" s="31">
        <v>0</v>
      </c>
      <c r="W48" s="31">
        <v>0</v>
      </c>
      <c r="X48" s="31">
        <v>0</v>
      </c>
      <c r="Y48" s="31">
        <v>0</v>
      </c>
      <c r="Z48" s="31">
        <v>0</v>
      </c>
      <c r="AA48" s="31">
        <v>0</v>
      </c>
      <c r="AB48" s="31">
        <v>0</v>
      </c>
      <c r="AC48" s="31">
        <v>0</v>
      </c>
      <c r="AD48" s="31">
        <v>0</v>
      </c>
      <c r="AE48" s="31">
        <v>0</v>
      </c>
      <c r="AF48" s="31">
        <v>0</v>
      </c>
      <c r="AG48" s="31">
        <v>0</v>
      </c>
      <c r="AH48" s="63">
        <v>0</v>
      </c>
      <c r="AI48" s="63">
        <v>0</v>
      </c>
      <c r="AJ48" s="63">
        <v>0</v>
      </c>
      <c r="AK48" s="63">
        <v>0</v>
      </c>
      <c r="AL48" s="63">
        <v>0</v>
      </c>
      <c r="AM48" s="63">
        <v>0</v>
      </c>
      <c r="AN48" s="63">
        <v>0</v>
      </c>
      <c r="AO48" s="63">
        <v>0</v>
      </c>
      <c r="AP48" s="63">
        <v>0</v>
      </c>
      <c r="AQ48" s="63">
        <v>0</v>
      </c>
      <c r="AR48" s="63">
        <v>0</v>
      </c>
      <c r="AS48" s="63">
        <v>0</v>
      </c>
      <c r="AT48" s="63">
        <v>0</v>
      </c>
      <c r="AU48" s="63">
        <v>0</v>
      </c>
      <c r="AV48" s="63"/>
      <c r="AW48" s="63"/>
      <c r="AX48" s="63"/>
      <c r="AY48" s="151">
        <f t="shared" si="55"/>
        <v>1.3</v>
      </c>
      <c r="AZ48" s="85"/>
      <c r="BB48" s="139">
        <v>16</v>
      </c>
      <c r="BC48" s="130" t="str">
        <f t="shared" si="56"/>
        <v>15D4031017</v>
      </c>
      <c r="BD48" s="167" t="str">
        <f t="shared" si="57"/>
        <v>Nguyễn Mỹ Diệp</v>
      </c>
      <c r="BE48" s="167" t="str">
        <f t="shared" si="58"/>
        <v>Khanh</v>
      </c>
      <c r="BF48" s="208" t="str">
        <f t="shared" si="59"/>
        <v>12/07/1997</v>
      </c>
      <c r="BG48" s="171">
        <f t="shared" si="60"/>
        <v>1</v>
      </c>
      <c r="BH48" s="171">
        <f t="shared" si="61"/>
        <v>0</v>
      </c>
      <c r="BI48" s="171">
        <f t="shared" si="62"/>
        <v>1</v>
      </c>
      <c r="BJ48" s="171">
        <f t="shared" si="63"/>
        <v>0</v>
      </c>
      <c r="BK48" s="171">
        <f t="shared" si="64"/>
        <v>2</v>
      </c>
      <c r="BL48" s="171">
        <f t="shared" si="65"/>
        <v>2</v>
      </c>
      <c r="BM48" s="171">
        <f t="shared" si="66"/>
        <v>2</v>
      </c>
      <c r="BN48" s="171">
        <f t="shared" si="67"/>
        <v>2</v>
      </c>
      <c r="BO48" s="171">
        <f t="shared" si="68"/>
        <v>0</v>
      </c>
      <c r="BP48" s="171">
        <f t="shared" si="69"/>
        <v>1</v>
      </c>
      <c r="BQ48" s="171">
        <f t="shared" si="70"/>
        <v>0</v>
      </c>
      <c r="BR48" s="171">
        <f t="shared" si="71"/>
        <v>0</v>
      </c>
      <c r="BS48" s="171">
        <f t="shared" si="72"/>
        <v>0</v>
      </c>
      <c r="BT48" s="171">
        <f t="shared" si="73"/>
        <v>0</v>
      </c>
      <c r="BU48" s="171">
        <f t="shared" si="74"/>
        <v>0</v>
      </c>
      <c r="BV48" s="171">
        <f t="shared" si="75"/>
        <v>0</v>
      </c>
      <c r="BW48" s="171">
        <f t="shared" si="76"/>
        <v>0</v>
      </c>
      <c r="BX48" s="171">
        <f t="shared" si="77"/>
        <v>0</v>
      </c>
      <c r="BY48" s="171">
        <f t="shared" si="78"/>
        <v>0</v>
      </c>
      <c r="BZ48" s="171">
        <f t="shared" si="79"/>
        <v>0</v>
      </c>
      <c r="CA48" s="171">
        <f t="shared" si="80"/>
        <v>0</v>
      </c>
      <c r="CB48" s="171">
        <f t="shared" si="81"/>
        <v>0</v>
      </c>
      <c r="CC48" s="171">
        <f t="shared" si="82"/>
        <v>0</v>
      </c>
      <c r="CD48" s="171">
        <f t="shared" si="83"/>
        <v>0</v>
      </c>
      <c r="CE48" s="171">
        <f t="shared" si="84"/>
        <v>0</v>
      </c>
      <c r="CF48" s="171">
        <f t="shared" si="85"/>
        <v>0</v>
      </c>
      <c r="CG48" s="171">
        <f t="shared" si="86"/>
        <v>0</v>
      </c>
      <c r="CH48" s="171">
        <f t="shared" si="87"/>
        <v>0</v>
      </c>
      <c r="CI48" s="171">
        <f t="shared" si="88"/>
        <v>0</v>
      </c>
      <c r="CJ48" s="171">
        <f t="shared" si="89"/>
        <v>0</v>
      </c>
      <c r="CK48" s="171">
        <f t="shared" si="90"/>
        <v>0</v>
      </c>
      <c r="CL48" s="171">
        <f t="shared" si="91"/>
        <v>0</v>
      </c>
      <c r="CM48" s="171">
        <f t="shared" si="92"/>
        <v>0</v>
      </c>
      <c r="CN48" s="171">
        <f t="shared" si="93"/>
        <v>0</v>
      </c>
      <c r="CO48" s="171">
        <f t="shared" si="94"/>
        <v>0</v>
      </c>
      <c r="CP48" s="171">
        <f t="shared" si="95"/>
        <v>0</v>
      </c>
      <c r="CQ48" s="171">
        <f t="shared" si="96"/>
        <v>0</v>
      </c>
      <c r="CR48" s="171">
        <f t="shared" si="97"/>
        <v>0</v>
      </c>
      <c r="CS48" s="171">
        <f t="shared" si="98"/>
        <v>0</v>
      </c>
      <c r="CT48" s="171">
        <f t="shared" si="99"/>
        <v>0</v>
      </c>
      <c r="CU48" s="171">
        <f t="shared" si="100"/>
        <v>0</v>
      </c>
      <c r="CV48" s="171">
        <f t="shared" si="101"/>
        <v>0</v>
      </c>
      <c r="CW48" s="171">
        <f t="shared" si="102"/>
        <v>0</v>
      </c>
      <c r="CX48" s="171">
        <f t="shared" si="103"/>
        <v>0</v>
      </c>
      <c r="CY48" s="171">
        <f t="shared" si="104"/>
        <v>0</v>
      </c>
      <c r="CZ48" s="174">
        <f t="shared" si="105"/>
        <v>0.25</v>
      </c>
      <c r="DA48" s="173" t="str">
        <f t="shared" si="106"/>
        <v>Yếu</v>
      </c>
    </row>
    <row r="49" spans="1:105" s="142" customFormat="1" ht="15" x14ac:dyDescent="0.25">
      <c r="A49" s="139">
        <v>17</v>
      </c>
      <c r="B49" s="140" t="s">
        <v>298</v>
      </c>
      <c r="C49" s="216" t="s">
        <v>299</v>
      </c>
      <c r="D49" s="214" t="s">
        <v>300</v>
      </c>
      <c r="E49" s="141" t="s">
        <v>301</v>
      </c>
      <c r="F49" s="86">
        <v>5.2</v>
      </c>
      <c r="G49" s="87">
        <v>5.7</v>
      </c>
      <c r="H49" s="86">
        <v>4.7</v>
      </c>
      <c r="I49" s="87">
        <v>8.4</v>
      </c>
      <c r="J49" s="86">
        <v>4.5999999999999996</v>
      </c>
      <c r="K49" s="86">
        <v>5.0999999999999996</v>
      </c>
      <c r="L49" s="86">
        <v>5.3</v>
      </c>
      <c r="M49" s="87">
        <v>8.1</v>
      </c>
      <c r="N49" s="87">
        <v>8</v>
      </c>
      <c r="O49" s="86">
        <v>5.9</v>
      </c>
      <c r="P49" s="87">
        <v>5.0999999999999996</v>
      </c>
      <c r="Q49" s="86">
        <v>5</v>
      </c>
      <c r="R49" s="86">
        <v>5.9</v>
      </c>
      <c r="S49" s="86">
        <v>7</v>
      </c>
      <c r="T49" s="86">
        <v>5.8</v>
      </c>
      <c r="U49" s="86">
        <v>6.7</v>
      </c>
      <c r="V49" s="31">
        <v>8</v>
      </c>
      <c r="W49" s="31">
        <v>4.0999999999999996</v>
      </c>
      <c r="X49" s="31">
        <v>7.8</v>
      </c>
      <c r="Y49" s="31">
        <v>6.2</v>
      </c>
      <c r="Z49" s="31">
        <v>4.9000000000000004</v>
      </c>
      <c r="AA49" s="31">
        <v>8.1999999999999993</v>
      </c>
      <c r="AB49" s="31">
        <v>4.5999999999999996</v>
      </c>
      <c r="AC49" s="37">
        <v>6.9</v>
      </c>
      <c r="AD49" s="31">
        <v>7.7</v>
      </c>
      <c r="AE49" s="31">
        <v>4.5</v>
      </c>
      <c r="AF49" s="31">
        <v>8.8000000000000007</v>
      </c>
      <c r="AG49" s="31">
        <v>5.9</v>
      </c>
      <c r="AH49" s="63">
        <v>6.6</v>
      </c>
      <c r="AI49" s="63">
        <v>2.5</v>
      </c>
      <c r="AJ49" s="63">
        <v>7.5</v>
      </c>
      <c r="AK49" s="63">
        <v>8.1999999999999993</v>
      </c>
      <c r="AL49" s="63">
        <v>8.1</v>
      </c>
      <c r="AM49" s="63">
        <v>8.9</v>
      </c>
      <c r="AN49" s="63">
        <v>8.6</v>
      </c>
      <c r="AO49" s="63">
        <v>7.4</v>
      </c>
      <c r="AP49" s="63">
        <v>5.8</v>
      </c>
      <c r="AQ49" s="63">
        <v>9</v>
      </c>
      <c r="AR49" s="63">
        <v>5.9</v>
      </c>
      <c r="AS49" s="63">
        <v>6</v>
      </c>
      <c r="AT49" s="63">
        <v>8.6</v>
      </c>
      <c r="AU49" s="63">
        <v>9.1</v>
      </c>
      <c r="AV49" s="63">
        <v>8.4</v>
      </c>
      <c r="AW49" s="63">
        <v>8.6999999999999993</v>
      </c>
      <c r="AX49" s="63"/>
      <c r="AY49" s="151">
        <f t="shared" si="55"/>
        <v>6.6</v>
      </c>
      <c r="AZ49" s="85" t="s">
        <v>1464</v>
      </c>
      <c r="BB49" s="139">
        <v>17</v>
      </c>
      <c r="BC49" s="130" t="str">
        <f t="shared" si="56"/>
        <v>15D4031018</v>
      </c>
      <c r="BD49" s="167" t="str">
        <f t="shared" si="57"/>
        <v>Trần Đức Anh</v>
      </c>
      <c r="BE49" s="167" t="str">
        <f t="shared" si="58"/>
        <v>Kiệt</v>
      </c>
      <c r="BF49" s="208" t="str">
        <f t="shared" si="59"/>
        <v>21/03/1997</v>
      </c>
      <c r="BG49" s="171">
        <f t="shared" si="60"/>
        <v>1</v>
      </c>
      <c r="BH49" s="171">
        <f t="shared" si="61"/>
        <v>2</v>
      </c>
      <c r="BI49" s="171">
        <f t="shared" si="62"/>
        <v>1</v>
      </c>
      <c r="BJ49" s="171">
        <f t="shared" si="63"/>
        <v>3</v>
      </c>
      <c r="BK49" s="171">
        <f t="shared" si="64"/>
        <v>1</v>
      </c>
      <c r="BL49" s="171">
        <f t="shared" si="65"/>
        <v>1</v>
      </c>
      <c r="BM49" s="171">
        <f t="shared" si="66"/>
        <v>1</v>
      </c>
      <c r="BN49" s="171">
        <f t="shared" si="67"/>
        <v>3</v>
      </c>
      <c r="BO49" s="171">
        <f t="shared" si="68"/>
        <v>3</v>
      </c>
      <c r="BP49" s="171">
        <f t="shared" si="69"/>
        <v>2</v>
      </c>
      <c r="BQ49" s="171">
        <f t="shared" si="70"/>
        <v>1</v>
      </c>
      <c r="BR49" s="171">
        <f t="shared" si="71"/>
        <v>1</v>
      </c>
      <c r="BS49" s="171">
        <f t="shared" si="72"/>
        <v>2</v>
      </c>
      <c r="BT49" s="171">
        <f t="shared" si="73"/>
        <v>3</v>
      </c>
      <c r="BU49" s="171">
        <f t="shared" si="74"/>
        <v>2</v>
      </c>
      <c r="BV49" s="171">
        <f t="shared" si="75"/>
        <v>2</v>
      </c>
      <c r="BW49" s="171">
        <f t="shared" si="76"/>
        <v>3</v>
      </c>
      <c r="BX49" s="171">
        <f t="shared" si="77"/>
        <v>1</v>
      </c>
      <c r="BY49" s="171">
        <f t="shared" si="78"/>
        <v>3</v>
      </c>
      <c r="BZ49" s="171">
        <f t="shared" si="79"/>
        <v>2</v>
      </c>
      <c r="CA49" s="171">
        <f t="shared" si="80"/>
        <v>1</v>
      </c>
      <c r="CB49" s="171">
        <f t="shared" si="81"/>
        <v>3</v>
      </c>
      <c r="CC49" s="171">
        <f t="shared" si="82"/>
        <v>1</v>
      </c>
      <c r="CD49" s="171">
        <f t="shared" si="83"/>
        <v>2</v>
      </c>
      <c r="CE49" s="171">
        <f t="shared" si="84"/>
        <v>3</v>
      </c>
      <c r="CF49" s="171">
        <f t="shared" si="85"/>
        <v>1</v>
      </c>
      <c r="CG49" s="171">
        <f t="shared" si="86"/>
        <v>4</v>
      </c>
      <c r="CH49" s="171">
        <f t="shared" si="87"/>
        <v>2</v>
      </c>
      <c r="CI49" s="171">
        <f t="shared" si="88"/>
        <v>2</v>
      </c>
      <c r="CJ49" s="171">
        <f t="shared" si="89"/>
        <v>0</v>
      </c>
      <c r="CK49" s="171">
        <f t="shared" si="90"/>
        <v>3</v>
      </c>
      <c r="CL49" s="171">
        <f t="shared" si="91"/>
        <v>3</v>
      </c>
      <c r="CM49" s="171">
        <f t="shared" si="92"/>
        <v>3</v>
      </c>
      <c r="CN49" s="171">
        <f t="shared" si="93"/>
        <v>4</v>
      </c>
      <c r="CO49" s="171">
        <f t="shared" si="94"/>
        <v>4</v>
      </c>
      <c r="CP49" s="171">
        <f t="shared" si="95"/>
        <v>3</v>
      </c>
      <c r="CQ49" s="171">
        <f t="shared" si="96"/>
        <v>2</v>
      </c>
      <c r="CR49" s="171">
        <f t="shared" si="97"/>
        <v>4</v>
      </c>
      <c r="CS49" s="171">
        <f t="shared" si="98"/>
        <v>2</v>
      </c>
      <c r="CT49" s="171">
        <f t="shared" si="99"/>
        <v>2</v>
      </c>
      <c r="CU49" s="171">
        <f t="shared" si="100"/>
        <v>4</v>
      </c>
      <c r="CV49" s="171">
        <f t="shared" si="101"/>
        <v>4</v>
      </c>
      <c r="CW49" s="171">
        <f t="shared" si="102"/>
        <v>3</v>
      </c>
      <c r="CX49" s="171">
        <f t="shared" si="103"/>
        <v>4</v>
      </c>
      <c r="CY49" s="171">
        <f t="shared" si="104"/>
        <v>0</v>
      </c>
      <c r="CZ49" s="174">
        <f t="shared" si="105"/>
        <v>2.2799999999999998</v>
      </c>
      <c r="DA49" s="173" t="str">
        <f t="shared" si="106"/>
        <v>Trung bình</v>
      </c>
    </row>
    <row r="50" spans="1:105" s="142" customFormat="1" ht="15" x14ac:dyDescent="0.25">
      <c r="A50" s="139">
        <v>18</v>
      </c>
      <c r="B50" s="140" t="s">
        <v>302</v>
      </c>
      <c r="C50" s="216" t="s">
        <v>303</v>
      </c>
      <c r="D50" s="214" t="s">
        <v>304</v>
      </c>
      <c r="E50" s="141" t="s">
        <v>305</v>
      </c>
      <c r="F50" s="86">
        <v>5.2</v>
      </c>
      <c r="G50" s="86">
        <v>2.4</v>
      </c>
      <c r="H50" s="86">
        <v>2.8</v>
      </c>
      <c r="I50" s="86">
        <v>2</v>
      </c>
      <c r="J50" s="86">
        <v>3.8</v>
      </c>
      <c r="K50" s="86">
        <v>0</v>
      </c>
      <c r="L50" s="86">
        <v>0</v>
      </c>
      <c r="M50" s="86">
        <v>0</v>
      </c>
      <c r="N50" s="86">
        <v>0</v>
      </c>
      <c r="O50" s="86">
        <v>0</v>
      </c>
      <c r="P50" s="86">
        <v>0</v>
      </c>
      <c r="Q50" s="86">
        <v>0</v>
      </c>
      <c r="R50" s="86">
        <v>0</v>
      </c>
      <c r="S50" s="86">
        <v>0</v>
      </c>
      <c r="T50" s="86">
        <v>0</v>
      </c>
      <c r="U50" s="86">
        <v>0</v>
      </c>
      <c r="V50" s="31">
        <v>0</v>
      </c>
      <c r="W50" s="31">
        <v>1.8</v>
      </c>
      <c r="X50" s="31">
        <v>0</v>
      </c>
      <c r="Y50" s="31">
        <v>0</v>
      </c>
      <c r="Z50" s="31">
        <v>0</v>
      </c>
      <c r="AA50" s="31">
        <v>0</v>
      </c>
      <c r="AB50" s="31">
        <v>0</v>
      </c>
      <c r="AC50" s="31">
        <v>0</v>
      </c>
      <c r="AD50" s="31">
        <v>0</v>
      </c>
      <c r="AE50" s="31">
        <v>0</v>
      </c>
      <c r="AF50" s="31">
        <v>0</v>
      </c>
      <c r="AG50" s="31">
        <v>0</v>
      </c>
      <c r="AH50" s="63">
        <v>0</v>
      </c>
      <c r="AI50" s="63">
        <v>0</v>
      </c>
      <c r="AJ50" s="63">
        <v>0</v>
      </c>
      <c r="AK50" s="63">
        <v>1</v>
      </c>
      <c r="AL50" s="63">
        <v>0</v>
      </c>
      <c r="AM50" s="63">
        <v>0</v>
      </c>
      <c r="AN50" s="63">
        <v>0</v>
      </c>
      <c r="AO50" s="63">
        <v>0</v>
      </c>
      <c r="AP50" s="63">
        <v>0</v>
      </c>
      <c r="AQ50" s="63">
        <v>0</v>
      </c>
      <c r="AR50" s="63">
        <v>0</v>
      </c>
      <c r="AS50" s="63">
        <v>0</v>
      </c>
      <c r="AT50" s="63">
        <v>0</v>
      </c>
      <c r="AU50" s="63">
        <v>0</v>
      </c>
      <c r="AV50" s="63"/>
      <c r="AW50" s="63"/>
      <c r="AX50" s="63"/>
      <c r="AY50" s="151">
        <f t="shared" si="55"/>
        <v>0.4</v>
      </c>
      <c r="AZ50" s="85"/>
      <c r="BB50" s="139">
        <v>18</v>
      </c>
      <c r="BC50" s="130" t="str">
        <f t="shared" si="56"/>
        <v>15D4031021</v>
      </c>
      <c r="BD50" s="167" t="str">
        <f t="shared" si="57"/>
        <v>Phùng Thị Trà</v>
      </c>
      <c r="BE50" s="167" t="str">
        <f t="shared" si="58"/>
        <v>My</v>
      </c>
      <c r="BF50" s="208" t="str">
        <f t="shared" si="59"/>
        <v>11/06/1997</v>
      </c>
      <c r="BG50" s="171">
        <f t="shared" si="60"/>
        <v>1</v>
      </c>
      <c r="BH50" s="171">
        <f t="shared" si="61"/>
        <v>0</v>
      </c>
      <c r="BI50" s="171">
        <f t="shared" si="62"/>
        <v>0</v>
      </c>
      <c r="BJ50" s="171">
        <f t="shared" si="63"/>
        <v>0</v>
      </c>
      <c r="BK50" s="171">
        <f t="shared" si="64"/>
        <v>0</v>
      </c>
      <c r="BL50" s="171">
        <f t="shared" si="65"/>
        <v>0</v>
      </c>
      <c r="BM50" s="171">
        <f t="shared" si="66"/>
        <v>0</v>
      </c>
      <c r="BN50" s="171">
        <f t="shared" si="67"/>
        <v>0</v>
      </c>
      <c r="BO50" s="171">
        <f t="shared" si="68"/>
        <v>0</v>
      </c>
      <c r="BP50" s="171">
        <f t="shared" si="69"/>
        <v>0</v>
      </c>
      <c r="BQ50" s="171">
        <f t="shared" si="70"/>
        <v>0</v>
      </c>
      <c r="BR50" s="171">
        <f t="shared" si="71"/>
        <v>0</v>
      </c>
      <c r="BS50" s="171">
        <f t="shared" si="72"/>
        <v>0</v>
      </c>
      <c r="BT50" s="171">
        <f t="shared" si="73"/>
        <v>0</v>
      </c>
      <c r="BU50" s="171">
        <f t="shared" si="74"/>
        <v>0</v>
      </c>
      <c r="BV50" s="171">
        <f t="shared" si="75"/>
        <v>0</v>
      </c>
      <c r="BW50" s="171">
        <f t="shared" si="76"/>
        <v>0</v>
      </c>
      <c r="BX50" s="171">
        <f t="shared" si="77"/>
        <v>0</v>
      </c>
      <c r="BY50" s="171">
        <f t="shared" si="78"/>
        <v>0</v>
      </c>
      <c r="BZ50" s="171">
        <f t="shared" si="79"/>
        <v>0</v>
      </c>
      <c r="CA50" s="171">
        <f t="shared" si="80"/>
        <v>0</v>
      </c>
      <c r="CB50" s="171">
        <f t="shared" si="81"/>
        <v>0</v>
      </c>
      <c r="CC50" s="171">
        <f t="shared" si="82"/>
        <v>0</v>
      </c>
      <c r="CD50" s="171">
        <f t="shared" si="83"/>
        <v>0</v>
      </c>
      <c r="CE50" s="171">
        <f t="shared" si="84"/>
        <v>0</v>
      </c>
      <c r="CF50" s="171">
        <f t="shared" si="85"/>
        <v>0</v>
      </c>
      <c r="CG50" s="171">
        <f t="shared" si="86"/>
        <v>0</v>
      </c>
      <c r="CH50" s="171">
        <f t="shared" si="87"/>
        <v>0</v>
      </c>
      <c r="CI50" s="171">
        <f t="shared" si="88"/>
        <v>0</v>
      </c>
      <c r="CJ50" s="171">
        <f t="shared" si="89"/>
        <v>0</v>
      </c>
      <c r="CK50" s="171">
        <f t="shared" si="90"/>
        <v>0</v>
      </c>
      <c r="CL50" s="171">
        <f t="shared" si="91"/>
        <v>0</v>
      </c>
      <c r="CM50" s="171">
        <f t="shared" si="92"/>
        <v>0</v>
      </c>
      <c r="CN50" s="171">
        <f t="shared" si="93"/>
        <v>0</v>
      </c>
      <c r="CO50" s="171">
        <f t="shared" si="94"/>
        <v>0</v>
      </c>
      <c r="CP50" s="171">
        <f t="shared" si="95"/>
        <v>0</v>
      </c>
      <c r="CQ50" s="171">
        <f t="shared" si="96"/>
        <v>0</v>
      </c>
      <c r="CR50" s="171">
        <f t="shared" si="97"/>
        <v>0</v>
      </c>
      <c r="CS50" s="171">
        <f t="shared" si="98"/>
        <v>0</v>
      </c>
      <c r="CT50" s="171">
        <f t="shared" si="99"/>
        <v>0</v>
      </c>
      <c r="CU50" s="171">
        <f t="shared" si="100"/>
        <v>0</v>
      </c>
      <c r="CV50" s="171">
        <f t="shared" si="101"/>
        <v>0</v>
      </c>
      <c r="CW50" s="171">
        <f t="shared" si="102"/>
        <v>0</v>
      </c>
      <c r="CX50" s="171">
        <f t="shared" si="103"/>
        <v>0</v>
      </c>
      <c r="CY50" s="171">
        <f t="shared" si="104"/>
        <v>0</v>
      </c>
      <c r="CZ50" s="174">
        <f t="shared" si="105"/>
        <v>0.02</v>
      </c>
      <c r="DA50" s="173" t="str">
        <f t="shared" si="106"/>
        <v>Yếu</v>
      </c>
    </row>
    <row r="51" spans="1:105" s="142" customFormat="1" ht="15" x14ac:dyDescent="0.25">
      <c r="A51" s="139">
        <v>20</v>
      </c>
      <c r="B51" s="140" t="s">
        <v>310</v>
      </c>
      <c r="C51" s="216" t="s">
        <v>311</v>
      </c>
      <c r="D51" s="214" t="s">
        <v>33</v>
      </c>
      <c r="E51" s="141" t="s">
        <v>312</v>
      </c>
      <c r="F51" s="86">
        <v>5.2</v>
      </c>
      <c r="G51" s="86">
        <v>2.2000000000000002</v>
      </c>
      <c r="H51" s="86">
        <v>3.8</v>
      </c>
      <c r="I51" s="86">
        <v>4.4000000000000004</v>
      </c>
      <c r="J51" s="86">
        <v>4.3</v>
      </c>
      <c r="K51" s="86">
        <v>4.9000000000000004</v>
      </c>
      <c r="L51" s="86">
        <v>3.7</v>
      </c>
      <c r="M51" s="86">
        <v>4.7</v>
      </c>
      <c r="N51" s="86">
        <v>3.4</v>
      </c>
      <c r="O51" s="86">
        <v>4.5999999999999996</v>
      </c>
      <c r="P51" s="86">
        <v>2.2000000000000002</v>
      </c>
      <c r="Q51" s="86">
        <v>2.6</v>
      </c>
      <c r="R51" s="86">
        <v>2.4</v>
      </c>
      <c r="S51" s="86">
        <v>2.4</v>
      </c>
      <c r="T51" s="86">
        <v>2.2000000000000002</v>
      </c>
      <c r="U51" s="86">
        <v>1.2</v>
      </c>
      <c r="V51" s="31">
        <v>0</v>
      </c>
      <c r="W51" s="31">
        <v>0</v>
      </c>
      <c r="X51" s="31">
        <v>0</v>
      </c>
      <c r="Y51" s="31">
        <v>0</v>
      </c>
      <c r="Z51" s="31">
        <v>0</v>
      </c>
      <c r="AA51" s="31">
        <v>0</v>
      </c>
      <c r="AB51" s="31">
        <v>0</v>
      </c>
      <c r="AC51" s="31">
        <v>0</v>
      </c>
      <c r="AD51" s="31">
        <v>0</v>
      </c>
      <c r="AE51" s="31">
        <v>0</v>
      </c>
      <c r="AF51" s="31">
        <v>0</v>
      </c>
      <c r="AG51" s="31">
        <v>0</v>
      </c>
      <c r="AH51" s="63">
        <v>0</v>
      </c>
      <c r="AI51" s="63">
        <v>0</v>
      </c>
      <c r="AJ51" s="63">
        <v>0</v>
      </c>
      <c r="AK51" s="63">
        <v>0</v>
      </c>
      <c r="AL51" s="63">
        <v>0</v>
      </c>
      <c r="AM51" s="63">
        <v>0</v>
      </c>
      <c r="AN51" s="63">
        <v>0</v>
      </c>
      <c r="AO51" s="63">
        <v>0</v>
      </c>
      <c r="AP51" s="63">
        <v>0</v>
      </c>
      <c r="AQ51" s="63">
        <v>0</v>
      </c>
      <c r="AR51" s="63">
        <v>0</v>
      </c>
      <c r="AS51" s="63">
        <v>0</v>
      </c>
      <c r="AT51" s="63">
        <v>0</v>
      </c>
      <c r="AU51" s="63">
        <v>0</v>
      </c>
      <c r="AV51" s="63"/>
      <c r="AW51" s="63"/>
      <c r="AX51" s="63"/>
      <c r="AY51" s="151">
        <f t="shared" si="55"/>
        <v>1.2</v>
      </c>
      <c r="AZ51" s="85"/>
      <c r="BB51" s="139">
        <v>20</v>
      </c>
      <c r="BC51" s="130" t="str">
        <f t="shared" si="56"/>
        <v>15D4031023</v>
      </c>
      <c r="BD51" s="167" t="str">
        <f t="shared" si="57"/>
        <v>Ngô Thị Thảo</v>
      </c>
      <c r="BE51" s="167" t="str">
        <f t="shared" si="58"/>
        <v>Ngân</v>
      </c>
      <c r="BF51" s="208" t="str">
        <f t="shared" si="59"/>
        <v>28/04/1997</v>
      </c>
      <c r="BG51" s="171">
        <f t="shared" si="60"/>
        <v>1</v>
      </c>
      <c r="BH51" s="171">
        <f t="shared" si="61"/>
        <v>0</v>
      </c>
      <c r="BI51" s="171">
        <f t="shared" si="62"/>
        <v>0</v>
      </c>
      <c r="BJ51" s="171">
        <f t="shared" si="63"/>
        <v>1</v>
      </c>
      <c r="BK51" s="171">
        <f t="shared" si="64"/>
        <v>1</v>
      </c>
      <c r="BL51" s="171">
        <f t="shared" si="65"/>
        <v>1</v>
      </c>
      <c r="BM51" s="171">
        <f t="shared" si="66"/>
        <v>0</v>
      </c>
      <c r="BN51" s="171">
        <f t="shared" si="67"/>
        <v>1</v>
      </c>
      <c r="BO51" s="171">
        <f t="shared" si="68"/>
        <v>0</v>
      </c>
      <c r="BP51" s="171">
        <f t="shared" si="69"/>
        <v>1</v>
      </c>
      <c r="BQ51" s="171">
        <f t="shared" si="70"/>
        <v>0</v>
      </c>
      <c r="BR51" s="171">
        <f t="shared" si="71"/>
        <v>0</v>
      </c>
      <c r="BS51" s="171">
        <f t="shared" si="72"/>
        <v>0</v>
      </c>
      <c r="BT51" s="171">
        <f t="shared" si="73"/>
        <v>0</v>
      </c>
      <c r="BU51" s="171">
        <f t="shared" si="74"/>
        <v>0</v>
      </c>
      <c r="BV51" s="171">
        <f t="shared" si="75"/>
        <v>0</v>
      </c>
      <c r="BW51" s="171">
        <f t="shared" si="76"/>
        <v>0</v>
      </c>
      <c r="BX51" s="171">
        <f t="shared" si="77"/>
        <v>0</v>
      </c>
      <c r="BY51" s="171">
        <f t="shared" si="78"/>
        <v>0</v>
      </c>
      <c r="BZ51" s="171">
        <f t="shared" si="79"/>
        <v>0</v>
      </c>
      <c r="CA51" s="171">
        <f t="shared" si="80"/>
        <v>0</v>
      </c>
      <c r="CB51" s="171">
        <f t="shared" si="81"/>
        <v>0</v>
      </c>
      <c r="CC51" s="171">
        <f t="shared" si="82"/>
        <v>0</v>
      </c>
      <c r="CD51" s="171">
        <f t="shared" si="83"/>
        <v>0</v>
      </c>
      <c r="CE51" s="171">
        <f t="shared" si="84"/>
        <v>0</v>
      </c>
      <c r="CF51" s="171">
        <f t="shared" si="85"/>
        <v>0</v>
      </c>
      <c r="CG51" s="171">
        <f t="shared" si="86"/>
        <v>0</v>
      </c>
      <c r="CH51" s="171">
        <f t="shared" si="87"/>
        <v>0</v>
      </c>
      <c r="CI51" s="171">
        <f t="shared" si="88"/>
        <v>0</v>
      </c>
      <c r="CJ51" s="171">
        <f t="shared" si="89"/>
        <v>0</v>
      </c>
      <c r="CK51" s="171">
        <f t="shared" si="90"/>
        <v>0</v>
      </c>
      <c r="CL51" s="171">
        <f t="shared" si="91"/>
        <v>0</v>
      </c>
      <c r="CM51" s="171">
        <f t="shared" si="92"/>
        <v>0</v>
      </c>
      <c r="CN51" s="171">
        <f t="shared" si="93"/>
        <v>0</v>
      </c>
      <c r="CO51" s="171">
        <f t="shared" si="94"/>
        <v>0</v>
      </c>
      <c r="CP51" s="171">
        <f t="shared" si="95"/>
        <v>0</v>
      </c>
      <c r="CQ51" s="171">
        <f t="shared" si="96"/>
        <v>0</v>
      </c>
      <c r="CR51" s="171">
        <f t="shared" si="97"/>
        <v>0</v>
      </c>
      <c r="CS51" s="171">
        <f t="shared" si="98"/>
        <v>0</v>
      </c>
      <c r="CT51" s="171">
        <f t="shared" si="99"/>
        <v>0</v>
      </c>
      <c r="CU51" s="171">
        <f t="shared" si="100"/>
        <v>0</v>
      </c>
      <c r="CV51" s="171">
        <f t="shared" si="101"/>
        <v>0</v>
      </c>
      <c r="CW51" s="171">
        <f t="shared" si="102"/>
        <v>0</v>
      </c>
      <c r="CX51" s="171">
        <f t="shared" si="103"/>
        <v>0</v>
      </c>
      <c r="CY51" s="171">
        <f t="shared" si="104"/>
        <v>0</v>
      </c>
      <c r="CZ51" s="174">
        <f t="shared" si="105"/>
        <v>0.12</v>
      </c>
      <c r="DA51" s="173" t="str">
        <f t="shared" si="106"/>
        <v>Yếu</v>
      </c>
    </row>
    <row r="52" spans="1:105" s="142" customFormat="1" ht="15" x14ac:dyDescent="0.25">
      <c r="A52" s="139">
        <v>21</v>
      </c>
      <c r="B52" s="140" t="s">
        <v>313</v>
      </c>
      <c r="C52" s="216" t="s">
        <v>314</v>
      </c>
      <c r="D52" s="214" t="s">
        <v>33</v>
      </c>
      <c r="E52" s="141" t="s">
        <v>315</v>
      </c>
      <c r="F52" s="86">
        <v>6.6</v>
      </c>
      <c r="G52" s="86">
        <v>3.6</v>
      </c>
      <c r="H52" s="86">
        <v>5.8</v>
      </c>
      <c r="I52" s="86">
        <v>5.3</v>
      </c>
      <c r="J52" s="86">
        <v>5</v>
      </c>
      <c r="K52" s="86">
        <v>5.9</v>
      </c>
      <c r="L52" s="86">
        <v>3.9</v>
      </c>
      <c r="M52" s="86">
        <v>4</v>
      </c>
      <c r="N52" s="86">
        <v>4.5</v>
      </c>
      <c r="O52" s="86">
        <v>8.1999999999999993</v>
      </c>
      <c r="P52" s="86">
        <v>4.9000000000000004</v>
      </c>
      <c r="Q52" s="86">
        <v>0</v>
      </c>
      <c r="R52" s="86">
        <v>0</v>
      </c>
      <c r="S52" s="86">
        <v>0</v>
      </c>
      <c r="T52" s="86">
        <v>0</v>
      </c>
      <c r="U52" s="86">
        <v>0</v>
      </c>
      <c r="V52" s="31">
        <v>0</v>
      </c>
      <c r="W52" s="31">
        <v>0</v>
      </c>
      <c r="X52" s="31">
        <v>0</v>
      </c>
      <c r="Y52" s="31">
        <v>0</v>
      </c>
      <c r="Z52" s="31">
        <v>0</v>
      </c>
      <c r="AA52" s="31">
        <v>0</v>
      </c>
      <c r="AB52" s="31">
        <v>0</v>
      </c>
      <c r="AC52" s="31">
        <v>0</v>
      </c>
      <c r="AD52" s="31">
        <v>0</v>
      </c>
      <c r="AE52" s="31">
        <v>0</v>
      </c>
      <c r="AF52" s="31">
        <v>0</v>
      </c>
      <c r="AG52" s="31">
        <v>0</v>
      </c>
      <c r="AH52" s="63">
        <v>0</v>
      </c>
      <c r="AI52" s="63">
        <v>0</v>
      </c>
      <c r="AJ52" s="63">
        <v>0</v>
      </c>
      <c r="AK52" s="63">
        <v>0</v>
      </c>
      <c r="AL52" s="63">
        <v>0</v>
      </c>
      <c r="AM52" s="63">
        <v>0</v>
      </c>
      <c r="AN52" s="63">
        <v>0</v>
      </c>
      <c r="AO52" s="63">
        <v>0</v>
      </c>
      <c r="AP52" s="63">
        <v>0</v>
      </c>
      <c r="AQ52" s="63">
        <v>0</v>
      </c>
      <c r="AR52" s="63">
        <v>0</v>
      </c>
      <c r="AS52" s="63">
        <v>0</v>
      </c>
      <c r="AT52" s="63">
        <v>0</v>
      </c>
      <c r="AU52" s="63">
        <v>0</v>
      </c>
      <c r="AV52" s="63"/>
      <c r="AW52" s="63"/>
      <c r="AX52" s="63"/>
      <c r="AY52" s="151">
        <f t="shared" si="55"/>
        <v>1.2</v>
      </c>
      <c r="AZ52" s="85"/>
      <c r="BB52" s="139">
        <v>21</v>
      </c>
      <c r="BC52" s="130" t="str">
        <f t="shared" si="56"/>
        <v>15D4031024</v>
      </c>
      <c r="BD52" s="167" t="str">
        <f t="shared" si="57"/>
        <v>Trần Thị Liên</v>
      </c>
      <c r="BE52" s="167" t="str">
        <f t="shared" si="58"/>
        <v>Ngân</v>
      </c>
      <c r="BF52" s="208" t="str">
        <f t="shared" si="59"/>
        <v>26/01/1997</v>
      </c>
      <c r="BG52" s="171">
        <f t="shared" si="60"/>
        <v>2</v>
      </c>
      <c r="BH52" s="171">
        <f t="shared" si="61"/>
        <v>0</v>
      </c>
      <c r="BI52" s="171">
        <f t="shared" si="62"/>
        <v>2</v>
      </c>
      <c r="BJ52" s="171">
        <f t="shared" si="63"/>
        <v>1</v>
      </c>
      <c r="BK52" s="171">
        <f t="shared" si="64"/>
        <v>1</v>
      </c>
      <c r="BL52" s="171">
        <f t="shared" si="65"/>
        <v>2</v>
      </c>
      <c r="BM52" s="171">
        <f t="shared" si="66"/>
        <v>0</v>
      </c>
      <c r="BN52" s="171">
        <f t="shared" si="67"/>
        <v>1</v>
      </c>
      <c r="BO52" s="171">
        <f t="shared" si="68"/>
        <v>1</v>
      </c>
      <c r="BP52" s="171">
        <f t="shared" si="69"/>
        <v>3</v>
      </c>
      <c r="BQ52" s="171">
        <f t="shared" si="70"/>
        <v>1</v>
      </c>
      <c r="BR52" s="171">
        <f t="shared" si="71"/>
        <v>0</v>
      </c>
      <c r="BS52" s="171">
        <f t="shared" si="72"/>
        <v>0</v>
      </c>
      <c r="BT52" s="171">
        <f t="shared" si="73"/>
        <v>0</v>
      </c>
      <c r="BU52" s="171">
        <f t="shared" si="74"/>
        <v>0</v>
      </c>
      <c r="BV52" s="171">
        <f t="shared" si="75"/>
        <v>0</v>
      </c>
      <c r="BW52" s="171">
        <f t="shared" si="76"/>
        <v>0</v>
      </c>
      <c r="BX52" s="171">
        <f t="shared" si="77"/>
        <v>0</v>
      </c>
      <c r="BY52" s="171">
        <f t="shared" si="78"/>
        <v>0</v>
      </c>
      <c r="BZ52" s="171">
        <f t="shared" si="79"/>
        <v>0</v>
      </c>
      <c r="CA52" s="171">
        <f t="shared" si="80"/>
        <v>0</v>
      </c>
      <c r="CB52" s="171">
        <f t="shared" si="81"/>
        <v>0</v>
      </c>
      <c r="CC52" s="171">
        <f t="shared" si="82"/>
        <v>0</v>
      </c>
      <c r="CD52" s="171">
        <f t="shared" si="83"/>
        <v>0</v>
      </c>
      <c r="CE52" s="171">
        <f t="shared" si="84"/>
        <v>0</v>
      </c>
      <c r="CF52" s="171">
        <f t="shared" si="85"/>
        <v>0</v>
      </c>
      <c r="CG52" s="171">
        <f t="shared" si="86"/>
        <v>0</v>
      </c>
      <c r="CH52" s="171">
        <f t="shared" si="87"/>
        <v>0</v>
      </c>
      <c r="CI52" s="171">
        <f t="shared" si="88"/>
        <v>0</v>
      </c>
      <c r="CJ52" s="171">
        <f t="shared" si="89"/>
        <v>0</v>
      </c>
      <c r="CK52" s="171">
        <f t="shared" si="90"/>
        <v>0</v>
      </c>
      <c r="CL52" s="171">
        <f t="shared" si="91"/>
        <v>0</v>
      </c>
      <c r="CM52" s="171">
        <f t="shared" si="92"/>
        <v>0</v>
      </c>
      <c r="CN52" s="171">
        <f t="shared" si="93"/>
        <v>0</v>
      </c>
      <c r="CO52" s="171">
        <f t="shared" si="94"/>
        <v>0</v>
      </c>
      <c r="CP52" s="171">
        <f t="shared" si="95"/>
        <v>0</v>
      </c>
      <c r="CQ52" s="171">
        <f t="shared" si="96"/>
        <v>0</v>
      </c>
      <c r="CR52" s="171">
        <f t="shared" si="97"/>
        <v>0</v>
      </c>
      <c r="CS52" s="171">
        <f t="shared" si="98"/>
        <v>0</v>
      </c>
      <c r="CT52" s="171">
        <f t="shared" si="99"/>
        <v>0</v>
      </c>
      <c r="CU52" s="171">
        <f t="shared" si="100"/>
        <v>0</v>
      </c>
      <c r="CV52" s="171">
        <f t="shared" si="101"/>
        <v>0</v>
      </c>
      <c r="CW52" s="171">
        <f t="shared" si="102"/>
        <v>0</v>
      </c>
      <c r="CX52" s="171">
        <f t="shared" si="103"/>
        <v>0</v>
      </c>
      <c r="CY52" s="171">
        <f t="shared" si="104"/>
        <v>0</v>
      </c>
      <c r="CZ52" s="174">
        <f t="shared" si="105"/>
        <v>0.28000000000000003</v>
      </c>
      <c r="DA52" s="173" t="str">
        <f t="shared" si="106"/>
        <v>Yếu</v>
      </c>
    </row>
    <row r="53" spans="1:105" s="142" customFormat="1" ht="15" x14ac:dyDescent="0.25">
      <c r="A53" s="139">
        <v>22</v>
      </c>
      <c r="B53" s="140" t="s">
        <v>316</v>
      </c>
      <c r="C53" s="216" t="s">
        <v>317</v>
      </c>
      <c r="D53" s="214" t="s">
        <v>149</v>
      </c>
      <c r="E53" s="141" t="s">
        <v>104</v>
      </c>
      <c r="F53" s="86">
        <v>7.3</v>
      </c>
      <c r="G53" s="87">
        <v>6.7</v>
      </c>
      <c r="H53" s="86">
        <v>6</v>
      </c>
      <c r="I53" s="86">
        <v>5.7</v>
      </c>
      <c r="J53" s="86">
        <v>6.1</v>
      </c>
      <c r="K53" s="86">
        <v>2.7</v>
      </c>
      <c r="L53" s="86">
        <v>5.9</v>
      </c>
      <c r="M53" s="86">
        <v>5.0999999999999996</v>
      </c>
      <c r="N53" s="86">
        <v>5.0999999999999996</v>
      </c>
      <c r="O53" s="86">
        <v>7.3</v>
      </c>
      <c r="P53" s="86">
        <v>4.9000000000000004</v>
      </c>
      <c r="Q53" s="86">
        <v>5.7</v>
      </c>
      <c r="R53" s="87">
        <v>6.7</v>
      </c>
      <c r="S53" s="86">
        <v>7</v>
      </c>
      <c r="T53" s="86">
        <v>5.9</v>
      </c>
      <c r="U53" s="86">
        <v>7.4</v>
      </c>
      <c r="V53" s="31">
        <v>6.1</v>
      </c>
      <c r="W53" s="31">
        <v>4.7</v>
      </c>
      <c r="X53" s="31">
        <v>7.3</v>
      </c>
      <c r="Y53" s="31">
        <v>5.5</v>
      </c>
      <c r="Z53" s="31">
        <v>8.5</v>
      </c>
      <c r="AA53" s="31">
        <v>4.0999999999999996</v>
      </c>
      <c r="AB53" s="31">
        <v>6</v>
      </c>
      <c r="AC53" s="31">
        <v>8.3000000000000007</v>
      </c>
      <c r="AD53" s="31">
        <v>7.7</v>
      </c>
      <c r="AE53" s="31">
        <v>6</v>
      </c>
      <c r="AF53" s="31">
        <v>9.1</v>
      </c>
      <c r="AG53" s="31">
        <v>4.9000000000000004</v>
      </c>
      <c r="AH53" s="63">
        <v>6.3</v>
      </c>
      <c r="AI53" s="63">
        <v>8</v>
      </c>
      <c r="AJ53" s="63">
        <v>7.2</v>
      </c>
      <c r="AK53" s="63">
        <v>7.8</v>
      </c>
      <c r="AL53" s="63">
        <v>8.4</v>
      </c>
      <c r="AM53" s="63">
        <v>9.5</v>
      </c>
      <c r="AN53" s="63">
        <v>8.8000000000000007</v>
      </c>
      <c r="AO53" s="63">
        <v>7.5</v>
      </c>
      <c r="AP53" s="63">
        <v>6.6</v>
      </c>
      <c r="AQ53" s="63">
        <v>9</v>
      </c>
      <c r="AR53" s="63">
        <v>8.3000000000000007</v>
      </c>
      <c r="AS53" s="63">
        <v>7.3</v>
      </c>
      <c r="AT53" s="63">
        <v>8.6999999999999993</v>
      </c>
      <c r="AU53" s="63">
        <v>9.3000000000000007</v>
      </c>
      <c r="AV53" s="63">
        <v>8.6</v>
      </c>
      <c r="AW53" s="63">
        <v>8.5</v>
      </c>
      <c r="AX53" s="63"/>
      <c r="AY53" s="151">
        <f t="shared" si="55"/>
        <v>6.8</v>
      </c>
      <c r="AZ53" s="85" t="s">
        <v>1464</v>
      </c>
      <c r="BB53" s="139">
        <v>22</v>
      </c>
      <c r="BC53" s="130" t="str">
        <f t="shared" si="56"/>
        <v>15D4031027</v>
      </c>
      <c r="BD53" s="167" t="str">
        <f t="shared" si="57"/>
        <v>Phạm Hoàng Thành</v>
      </c>
      <c r="BE53" s="167" t="str">
        <f t="shared" si="58"/>
        <v>Nhân</v>
      </c>
      <c r="BF53" s="208" t="str">
        <f t="shared" si="59"/>
        <v>12/04/1997</v>
      </c>
      <c r="BG53" s="171">
        <f t="shared" si="60"/>
        <v>3</v>
      </c>
      <c r="BH53" s="171">
        <f t="shared" si="61"/>
        <v>2</v>
      </c>
      <c r="BI53" s="171">
        <f t="shared" si="62"/>
        <v>2</v>
      </c>
      <c r="BJ53" s="171">
        <f t="shared" si="63"/>
        <v>2</v>
      </c>
      <c r="BK53" s="171">
        <f t="shared" si="64"/>
        <v>2</v>
      </c>
      <c r="BL53" s="171">
        <f t="shared" si="65"/>
        <v>0</v>
      </c>
      <c r="BM53" s="171">
        <f t="shared" si="66"/>
        <v>2</v>
      </c>
      <c r="BN53" s="171">
        <f t="shared" si="67"/>
        <v>1</v>
      </c>
      <c r="BO53" s="171">
        <f t="shared" si="68"/>
        <v>1</v>
      </c>
      <c r="BP53" s="171">
        <f t="shared" si="69"/>
        <v>3</v>
      </c>
      <c r="BQ53" s="171">
        <f t="shared" si="70"/>
        <v>1</v>
      </c>
      <c r="BR53" s="171">
        <f t="shared" si="71"/>
        <v>2</v>
      </c>
      <c r="BS53" s="171">
        <f t="shared" si="72"/>
        <v>2</v>
      </c>
      <c r="BT53" s="171">
        <f t="shared" si="73"/>
        <v>3</v>
      </c>
      <c r="BU53" s="171">
        <f t="shared" si="74"/>
        <v>2</v>
      </c>
      <c r="BV53" s="171">
        <f t="shared" si="75"/>
        <v>3</v>
      </c>
      <c r="BW53" s="171">
        <f t="shared" si="76"/>
        <v>2</v>
      </c>
      <c r="BX53" s="171">
        <f t="shared" si="77"/>
        <v>1</v>
      </c>
      <c r="BY53" s="171">
        <f t="shared" si="78"/>
        <v>3</v>
      </c>
      <c r="BZ53" s="171">
        <f t="shared" si="79"/>
        <v>2</v>
      </c>
      <c r="CA53" s="171">
        <f t="shared" si="80"/>
        <v>4</v>
      </c>
      <c r="CB53" s="171">
        <f t="shared" si="81"/>
        <v>1</v>
      </c>
      <c r="CC53" s="171">
        <f t="shared" si="82"/>
        <v>2</v>
      </c>
      <c r="CD53" s="171">
        <f t="shared" si="83"/>
        <v>3</v>
      </c>
      <c r="CE53" s="171">
        <f t="shared" si="84"/>
        <v>3</v>
      </c>
      <c r="CF53" s="171">
        <f t="shared" si="85"/>
        <v>2</v>
      </c>
      <c r="CG53" s="171">
        <f t="shared" si="86"/>
        <v>4</v>
      </c>
      <c r="CH53" s="171">
        <f t="shared" si="87"/>
        <v>1</v>
      </c>
      <c r="CI53" s="171">
        <f t="shared" si="88"/>
        <v>2</v>
      </c>
      <c r="CJ53" s="171">
        <f t="shared" si="89"/>
        <v>3</v>
      </c>
      <c r="CK53" s="171">
        <f t="shared" si="90"/>
        <v>3</v>
      </c>
      <c r="CL53" s="171">
        <f t="shared" si="91"/>
        <v>3</v>
      </c>
      <c r="CM53" s="171">
        <f t="shared" si="92"/>
        <v>3</v>
      </c>
      <c r="CN53" s="171">
        <f t="shared" si="93"/>
        <v>4</v>
      </c>
      <c r="CO53" s="171">
        <f t="shared" si="94"/>
        <v>4</v>
      </c>
      <c r="CP53" s="171">
        <f t="shared" si="95"/>
        <v>3</v>
      </c>
      <c r="CQ53" s="171">
        <f t="shared" si="96"/>
        <v>2</v>
      </c>
      <c r="CR53" s="171">
        <f t="shared" si="97"/>
        <v>4</v>
      </c>
      <c r="CS53" s="171">
        <f t="shared" si="98"/>
        <v>3</v>
      </c>
      <c r="CT53" s="171">
        <f t="shared" si="99"/>
        <v>3</v>
      </c>
      <c r="CU53" s="171">
        <f t="shared" si="100"/>
        <v>4</v>
      </c>
      <c r="CV53" s="171">
        <f t="shared" si="101"/>
        <v>4</v>
      </c>
      <c r="CW53" s="171">
        <f t="shared" si="102"/>
        <v>4</v>
      </c>
      <c r="CX53" s="171">
        <f t="shared" si="103"/>
        <v>4</v>
      </c>
      <c r="CY53" s="171">
        <f t="shared" si="104"/>
        <v>0</v>
      </c>
      <c r="CZ53" s="174">
        <f t="shared" si="105"/>
        <v>2.5099999999999998</v>
      </c>
      <c r="DA53" s="173" t="str">
        <f t="shared" si="106"/>
        <v>Khá</v>
      </c>
    </row>
    <row r="54" spans="1:105" s="142" customFormat="1" ht="15" x14ac:dyDescent="0.25">
      <c r="A54" s="139">
        <v>23</v>
      </c>
      <c r="B54" s="140" t="s">
        <v>318</v>
      </c>
      <c r="C54" s="216" t="s">
        <v>319</v>
      </c>
      <c r="D54" s="214" t="s">
        <v>34</v>
      </c>
      <c r="E54" s="141" t="s">
        <v>320</v>
      </c>
      <c r="F54" s="86">
        <v>5.2</v>
      </c>
      <c r="G54" s="87">
        <v>7.3</v>
      </c>
      <c r="H54" s="86">
        <v>4.4000000000000004</v>
      </c>
      <c r="I54" s="86">
        <v>4.3</v>
      </c>
      <c r="J54" s="86">
        <v>4.0999999999999996</v>
      </c>
      <c r="K54" s="86">
        <v>5.2</v>
      </c>
      <c r="L54" s="86">
        <v>5.6</v>
      </c>
      <c r="M54" s="86">
        <v>8.1999999999999993</v>
      </c>
      <c r="N54" s="87">
        <v>8.6999999999999993</v>
      </c>
      <c r="O54" s="86">
        <v>7.2</v>
      </c>
      <c r="P54" s="87">
        <v>4.5999999999999996</v>
      </c>
      <c r="Q54" s="87">
        <v>8</v>
      </c>
      <c r="R54" s="87">
        <v>7.4</v>
      </c>
      <c r="S54" s="86">
        <v>7</v>
      </c>
      <c r="T54" s="86">
        <v>7.6</v>
      </c>
      <c r="U54" s="86">
        <v>7.7</v>
      </c>
      <c r="V54" s="31">
        <v>8.1</v>
      </c>
      <c r="W54" s="31">
        <v>4.2</v>
      </c>
      <c r="X54" s="31">
        <v>6.3</v>
      </c>
      <c r="Y54" s="31">
        <v>5.5</v>
      </c>
      <c r="Z54" s="31">
        <v>4.0999999999999996</v>
      </c>
      <c r="AA54" s="31">
        <v>8.1999999999999993</v>
      </c>
      <c r="AB54" s="31">
        <v>6.5</v>
      </c>
      <c r="AC54" s="31">
        <v>8.4</v>
      </c>
      <c r="AD54" s="31">
        <v>8</v>
      </c>
      <c r="AE54" s="31">
        <v>5.3</v>
      </c>
      <c r="AF54" s="31">
        <v>8.3000000000000007</v>
      </c>
      <c r="AG54" s="31">
        <v>4.7</v>
      </c>
      <c r="AH54" s="63">
        <v>6.8</v>
      </c>
      <c r="AI54" s="37">
        <v>4.4000000000000004</v>
      </c>
      <c r="AJ54" s="63">
        <v>8.5</v>
      </c>
      <c r="AK54" s="63">
        <v>7.8</v>
      </c>
      <c r="AL54" s="63">
        <v>9.1</v>
      </c>
      <c r="AM54" s="63">
        <v>9.6</v>
      </c>
      <c r="AN54" s="63">
        <v>8.6</v>
      </c>
      <c r="AO54" s="63">
        <v>7.4</v>
      </c>
      <c r="AP54" s="63">
        <v>7.7</v>
      </c>
      <c r="AQ54" s="63">
        <v>8.5</v>
      </c>
      <c r="AR54" s="63">
        <v>7.2</v>
      </c>
      <c r="AS54" s="63">
        <v>6.7</v>
      </c>
      <c r="AT54" s="63">
        <v>7.7</v>
      </c>
      <c r="AU54" s="63">
        <v>8.8000000000000007</v>
      </c>
      <c r="AV54" s="63">
        <v>2.7</v>
      </c>
      <c r="AW54" s="63"/>
      <c r="AX54" s="63"/>
      <c r="AY54" s="151">
        <f t="shared" si="55"/>
        <v>6.4</v>
      </c>
      <c r="AZ54" s="85" t="s">
        <v>1464</v>
      </c>
      <c r="BB54" s="139">
        <v>23</v>
      </c>
      <c r="BC54" s="130" t="str">
        <f t="shared" si="56"/>
        <v>15D4031028</v>
      </c>
      <c r="BD54" s="167" t="str">
        <f t="shared" si="57"/>
        <v>Nguyễn Thị Bình</v>
      </c>
      <c r="BE54" s="167" t="str">
        <f t="shared" si="58"/>
        <v>Nhi</v>
      </c>
      <c r="BF54" s="208" t="str">
        <f t="shared" si="59"/>
        <v>05/12/1997</v>
      </c>
      <c r="BG54" s="171">
        <f t="shared" si="60"/>
        <v>1</v>
      </c>
      <c r="BH54" s="171">
        <f t="shared" si="61"/>
        <v>3</v>
      </c>
      <c r="BI54" s="171">
        <f t="shared" si="62"/>
        <v>1</v>
      </c>
      <c r="BJ54" s="171">
        <f t="shared" si="63"/>
        <v>1</v>
      </c>
      <c r="BK54" s="171">
        <f t="shared" si="64"/>
        <v>1</v>
      </c>
      <c r="BL54" s="171">
        <f t="shared" si="65"/>
        <v>1</v>
      </c>
      <c r="BM54" s="171">
        <f t="shared" si="66"/>
        <v>2</v>
      </c>
      <c r="BN54" s="171">
        <f t="shared" si="67"/>
        <v>3</v>
      </c>
      <c r="BO54" s="171">
        <f t="shared" si="68"/>
        <v>4</v>
      </c>
      <c r="BP54" s="171">
        <f t="shared" si="69"/>
        <v>3</v>
      </c>
      <c r="BQ54" s="171">
        <f t="shared" si="70"/>
        <v>1</v>
      </c>
      <c r="BR54" s="171">
        <f t="shared" si="71"/>
        <v>3</v>
      </c>
      <c r="BS54" s="171">
        <f t="shared" si="72"/>
        <v>3</v>
      </c>
      <c r="BT54" s="171">
        <f t="shared" si="73"/>
        <v>3</v>
      </c>
      <c r="BU54" s="171">
        <f t="shared" si="74"/>
        <v>3</v>
      </c>
      <c r="BV54" s="171">
        <f t="shared" si="75"/>
        <v>3</v>
      </c>
      <c r="BW54" s="171">
        <f t="shared" si="76"/>
        <v>3</v>
      </c>
      <c r="BX54" s="171">
        <f t="shared" si="77"/>
        <v>1</v>
      </c>
      <c r="BY54" s="171">
        <f t="shared" si="78"/>
        <v>2</v>
      </c>
      <c r="BZ54" s="171">
        <f t="shared" si="79"/>
        <v>2</v>
      </c>
      <c r="CA54" s="171">
        <f t="shared" si="80"/>
        <v>1</v>
      </c>
      <c r="CB54" s="171">
        <f t="shared" si="81"/>
        <v>3</v>
      </c>
      <c r="CC54" s="171">
        <f t="shared" si="82"/>
        <v>2</v>
      </c>
      <c r="CD54" s="171">
        <f t="shared" si="83"/>
        <v>3</v>
      </c>
      <c r="CE54" s="171">
        <f t="shared" si="84"/>
        <v>3</v>
      </c>
      <c r="CF54" s="171">
        <f t="shared" si="85"/>
        <v>1</v>
      </c>
      <c r="CG54" s="171">
        <f t="shared" si="86"/>
        <v>3</v>
      </c>
      <c r="CH54" s="171">
        <f t="shared" si="87"/>
        <v>1</v>
      </c>
      <c r="CI54" s="171">
        <f t="shared" si="88"/>
        <v>2</v>
      </c>
      <c r="CJ54" s="171">
        <f t="shared" si="89"/>
        <v>1</v>
      </c>
      <c r="CK54" s="171">
        <f t="shared" si="90"/>
        <v>4</v>
      </c>
      <c r="CL54" s="171">
        <f t="shared" si="91"/>
        <v>3</v>
      </c>
      <c r="CM54" s="171">
        <f t="shared" si="92"/>
        <v>4</v>
      </c>
      <c r="CN54" s="171">
        <f t="shared" si="93"/>
        <v>4</v>
      </c>
      <c r="CO54" s="171">
        <f t="shared" si="94"/>
        <v>4</v>
      </c>
      <c r="CP54" s="171">
        <f t="shared" si="95"/>
        <v>3</v>
      </c>
      <c r="CQ54" s="171">
        <f t="shared" si="96"/>
        <v>3</v>
      </c>
      <c r="CR54" s="171">
        <f t="shared" si="97"/>
        <v>4</v>
      </c>
      <c r="CS54" s="171">
        <f t="shared" si="98"/>
        <v>3</v>
      </c>
      <c r="CT54" s="171">
        <f t="shared" si="99"/>
        <v>2</v>
      </c>
      <c r="CU54" s="171">
        <f t="shared" si="100"/>
        <v>3</v>
      </c>
      <c r="CV54" s="171">
        <f t="shared" si="101"/>
        <v>4</v>
      </c>
      <c r="CW54" s="171">
        <f t="shared" si="102"/>
        <v>0</v>
      </c>
      <c r="CX54" s="171">
        <f t="shared" si="103"/>
        <v>0</v>
      </c>
      <c r="CY54" s="171">
        <f t="shared" si="104"/>
        <v>0</v>
      </c>
      <c r="CZ54" s="174">
        <f t="shared" si="105"/>
        <v>2.2999999999999998</v>
      </c>
      <c r="DA54" s="173" t="str">
        <f t="shared" si="106"/>
        <v>Trung bình</v>
      </c>
    </row>
    <row r="55" spans="1:105" s="142" customFormat="1" ht="15" x14ac:dyDescent="0.25">
      <c r="A55" s="139">
        <v>30</v>
      </c>
      <c r="B55" s="140" t="s">
        <v>338</v>
      </c>
      <c r="C55" s="216" t="s">
        <v>339</v>
      </c>
      <c r="D55" s="214" t="s">
        <v>161</v>
      </c>
      <c r="E55" s="141" t="s">
        <v>277</v>
      </c>
      <c r="F55" s="86">
        <v>6.5</v>
      </c>
      <c r="G55" s="86">
        <v>3.4</v>
      </c>
      <c r="H55" s="86">
        <v>2.6</v>
      </c>
      <c r="I55" s="86">
        <v>4</v>
      </c>
      <c r="J55" s="86">
        <v>5.4</v>
      </c>
      <c r="K55" s="86">
        <v>4.8</v>
      </c>
      <c r="L55" s="86">
        <v>3.7</v>
      </c>
      <c r="M55" s="86">
        <v>2.4</v>
      </c>
      <c r="N55" s="86">
        <v>4.5999999999999996</v>
      </c>
      <c r="O55" s="86">
        <v>5.4</v>
      </c>
      <c r="P55" s="86">
        <v>4</v>
      </c>
      <c r="Q55" s="86">
        <v>0</v>
      </c>
      <c r="R55" s="86">
        <v>0</v>
      </c>
      <c r="S55" s="86">
        <v>2.4</v>
      </c>
      <c r="T55" s="86">
        <v>0</v>
      </c>
      <c r="U55" s="86">
        <v>0</v>
      </c>
      <c r="V55" s="31">
        <v>2.6</v>
      </c>
      <c r="W55" s="31">
        <v>0</v>
      </c>
      <c r="X55" s="31">
        <v>0</v>
      </c>
      <c r="Y55" s="31">
        <v>0</v>
      </c>
      <c r="Z55" s="31">
        <v>0</v>
      </c>
      <c r="AA55" s="31">
        <v>0</v>
      </c>
      <c r="AB55" s="31">
        <v>0</v>
      </c>
      <c r="AC55" s="31">
        <v>0</v>
      </c>
      <c r="AD55" s="31">
        <v>0</v>
      </c>
      <c r="AE55" s="31">
        <v>0</v>
      </c>
      <c r="AF55" s="31">
        <v>0</v>
      </c>
      <c r="AG55" s="31">
        <v>0</v>
      </c>
      <c r="AH55" s="63">
        <v>0</v>
      </c>
      <c r="AI55" s="63">
        <v>0</v>
      </c>
      <c r="AJ55" s="63">
        <v>0</v>
      </c>
      <c r="AK55" s="63">
        <v>0</v>
      </c>
      <c r="AL55" s="63">
        <v>0</v>
      </c>
      <c r="AM55" s="63">
        <v>0</v>
      </c>
      <c r="AN55" s="63">
        <v>0</v>
      </c>
      <c r="AO55" s="63">
        <v>0</v>
      </c>
      <c r="AP55" s="63">
        <v>4.2</v>
      </c>
      <c r="AQ55" s="63">
        <v>0</v>
      </c>
      <c r="AR55" s="63">
        <v>0</v>
      </c>
      <c r="AS55" s="63">
        <v>0</v>
      </c>
      <c r="AT55" s="63">
        <v>0</v>
      </c>
      <c r="AU55" s="63">
        <v>0</v>
      </c>
      <c r="AV55" s="63"/>
      <c r="AW55" s="63"/>
      <c r="AX55" s="63"/>
      <c r="AY55" s="151">
        <f t="shared" si="55"/>
        <v>1.2</v>
      </c>
      <c r="AZ55" s="85"/>
      <c r="BB55" s="139">
        <v>30</v>
      </c>
      <c r="BC55" s="130" t="str">
        <f t="shared" si="56"/>
        <v>15D4031035</v>
      </c>
      <c r="BD55" s="167" t="str">
        <f t="shared" si="57"/>
        <v>Châu Thị Quỳnh</v>
      </c>
      <c r="BE55" s="167" t="str">
        <f t="shared" si="58"/>
        <v>Như</v>
      </c>
      <c r="BF55" s="208" t="str">
        <f t="shared" si="59"/>
        <v>01/05/1997</v>
      </c>
      <c r="BG55" s="171">
        <f t="shared" si="60"/>
        <v>2</v>
      </c>
      <c r="BH55" s="171">
        <f t="shared" si="61"/>
        <v>0</v>
      </c>
      <c r="BI55" s="171">
        <f t="shared" si="62"/>
        <v>0</v>
      </c>
      <c r="BJ55" s="171">
        <f t="shared" si="63"/>
        <v>1</v>
      </c>
      <c r="BK55" s="171">
        <f t="shared" si="64"/>
        <v>1</v>
      </c>
      <c r="BL55" s="171">
        <f t="shared" si="65"/>
        <v>1</v>
      </c>
      <c r="BM55" s="171">
        <f t="shared" si="66"/>
        <v>0</v>
      </c>
      <c r="BN55" s="171">
        <f t="shared" si="67"/>
        <v>0</v>
      </c>
      <c r="BO55" s="171">
        <f t="shared" si="68"/>
        <v>1</v>
      </c>
      <c r="BP55" s="171">
        <f t="shared" si="69"/>
        <v>1</v>
      </c>
      <c r="BQ55" s="171">
        <f t="shared" si="70"/>
        <v>1</v>
      </c>
      <c r="BR55" s="171">
        <f t="shared" si="71"/>
        <v>0</v>
      </c>
      <c r="BS55" s="171">
        <f t="shared" si="72"/>
        <v>0</v>
      </c>
      <c r="BT55" s="171">
        <f t="shared" si="73"/>
        <v>0</v>
      </c>
      <c r="BU55" s="171">
        <f t="shared" si="74"/>
        <v>0</v>
      </c>
      <c r="BV55" s="171">
        <f t="shared" si="75"/>
        <v>0</v>
      </c>
      <c r="BW55" s="171">
        <f t="shared" si="76"/>
        <v>0</v>
      </c>
      <c r="BX55" s="171">
        <f t="shared" si="77"/>
        <v>0</v>
      </c>
      <c r="BY55" s="171">
        <f t="shared" si="78"/>
        <v>0</v>
      </c>
      <c r="BZ55" s="171">
        <f t="shared" si="79"/>
        <v>0</v>
      </c>
      <c r="CA55" s="171">
        <f t="shared" si="80"/>
        <v>0</v>
      </c>
      <c r="CB55" s="171">
        <f t="shared" si="81"/>
        <v>0</v>
      </c>
      <c r="CC55" s="171">
        <f t="shared" si="82"/>
        <v>0</v>
      </c>
      <c r="CD55" s="171">
        <f t="shared" si="83"/>
        <v>0</v>
      </c>
      <c r="CE55" s="171">
        <f t="shared" si="84"/>
        <v>0</v>
      </c>
      <c r="CF55" s="171">
        <f t="shared" si="85"/>
        <v>0</v>
      </c>
      <c r="CG55" s="171">
        <f t="shared" si="86"/>
        <v>0</v>
      </c>
      <c r="CH55" s="171">
        <f t="shared" si="87"/>
        <v>0</v>
      </c>
      <c r="CI55" s="171">
        <f t="shared" si="88"/>
        <v>0</v>
      </c>
      <c r="CJ55" s="171">
        <f t="shared" si="89"/>
        <v>0</v>
      </c>
      <c r="CK55" s="171">
        <f t="shared" si="90"/>
        <v>0</v>
      </c>
      <c r="CL55" s="171">
        <f t="shared" si="91"/>
        <v>0</v>
      </c>
      <c r="CM55" s="171">
        <f t="shared" si="92"/>
        <v>0</v>
      </c>
      <c r="CN55" s="171">
        <f t="shared" si="93"/>
        <v>0</v>
      </c>
      <c r="CO55" s="171">
        <f t="shared" si="94"/>
        <v>0</v>
      </c>
      <c r="CP55" s="171">
        <f t="shared" si="95"/>
        <v>0</v>
      </c>
      <c r="CQ55" s="171">
        <f t="shared" si="96"/>
        <v>1</v>
      </c>
      <c r="CR55" s="171">
        <f t="shared" si="97"/>
        <v>0</v>
      </c>
      <c r="CS55" s="171">
        <f t="shared" si="98"/>
        <v>0</v>
      </c>
      <c r="CT55" s="171">
        <f t="shared" si="99"/>
        <v>0</v>
      </c>
      <c r="CU55" s="171">
        <f t="shared" si="100"/>
        <v>0</v>
      </c>
      <c r="CV55" s="171">
        <f t="shared" si="101"/>
        <v>0</v>
      </c>
      <c r="CW55" s="171">
        <f t="shared" si="102"/>
        <v>0</v>
      </c>
      <c r="CX55" s="171">
        <f t="shared" si="103"/>
        <v>0</v>
      </c>
      <c r="CY55" s="171">
        <f t="shared" si="104"/>
        <v>0</v>
      </c>
      <c r="CZ55" s="174">
        <f t="shared" si="105"/>
        <v>0.19</v>
      </c>
      <c r="DA55" s="173" t="str">
        <f t="shared" si="106"/>
        <v>Yếu</v>
      </c>
    </row>
    <row r="56" spans="1:105" s="142" customFormat="1" ht="15" x14ac:dyDescent="0.25">
      <c r="A56" s="139">
        <v>32</v>
      </c>
      <c r="B56" s="140" t="s">
        <v>343</v>
      </c>
      <c r="C56" s="216" t="s">
        <v>344</v>
      </c>
      <c r="D56" s="214" t="s">
        <v>345</v>
      </c>
      <c r="E56" s="141" t="s">
        <v>150</v>
      </c>
      <c r="F56" s="86">
        <v>7</v>
      </c>
      <c r="G56" s="86">
        <v>4</v>
      </c>
      <c r="H56" s="86">
        <v>7.8</v>
      </c>
      <c r="I56" s="86">
        <v>9.1</v>
      </c>
      <c r="J56" s="86">
        <v>5.9</v>
      </c>
      <c r="K56" s="87">
        <v>6.7</v>
      </c>
      <c r="L56" s="86">
        <v>6.2</v>
      </c>
      <c r="M56" s="86">
        <v>7.9</v>
      </c>
      <c r="N56" s="86">
        <v>7.5</v>
      </c>
      <c r="O56" s="86">
        <v>6.8</v>
      </c>
      <c r="P56" s="86">
        <v>8.3000000000000007</v>
      </c>
      <c r="Q56" s="86">
        <v>8.8000000000000007</v>
      </c>
      <c r="R56" s="86">
        <v>5.7</v>
      </c>
      <c r="S56" s="86">
        <v>7.9</v>
      </c>
      <c r="T56" s="86">
        <v>9.1</v>
      </c>
      <c r="U56" s="86">
        <v>8.9</v>
      </c>
      <c r="V56" s="31">
        <v>8.4</v>
      </c>
      <c r="W56" s="31">
        <v>8</v>
      </c>
      <c r="X56" s="31">
        <v>7.5</v>
      </c>
      <c r="Y56" s="31">
        <v>6.6</v>
      </c>
      <c r="Z56" s="31">
        <v>8.4</v>
      </c>
      <c r="AA56" s="31">
        <v>8</v>
      </c>
      <c r="AB56" s="31">
        <v>7.6</v>
      </c>
      <c r="AC56" s="31">
        <v>9.1</v>
      </c>
      <c r="AD56" s="31">
        <v>8.4</v>
      </c>
      <c r="AE56" s="31">
        <v>8.3000000000000007</v>
      </c>
      <c r="AF56" s="31">
        <v>8.8000000000000007</v>
      </c>
      <c r="AG56" s="31">
        <v>8.9</v>
      </c>
      <c r="AH56" s="63">
        <v>0</v>
      </c>
      <c r="AI56" s="63">
        <v>0</v>
      </c>
      <c r="AJ56" s="63">
        <v>0</v>
      </c>
      <c r="AK56" s="63">
        <v>0</v>
      </c>
      <c r="AL56" s="63">
        <v>0</v>
      </c>
      <c r="AM56" s="63">
        <v>0</v>
      </c>
      <c r="AN56" s="63">
        <v>0</v>
      </c>
      <c r="AO56" s="63">
        <v>7.6</v>
      </c>
      <c r="AP56" s="63">
        <v>7.9</v>
      </c>
      <c r="AQ56" s="63">
        <v>9.5</v>
      </c>
      <c r="AR56" s="63">
        <v>7.9</v>
      </c>
      <c r="AS56" s="63">
        <v>9</v>
      </c>
      <c r="AT56" s="63">
        <v>8.4</v>
      </c>
      <c r="AU56" s="63">
        <v>9.1</v>
      </c>
      <c r="AV56" s="63">
        <v>8.4</v>
      </c>
      <c r="AW56" s="63">
        <v>8.6999999999999993</v>
      </c>
      <c r="AX56" s="63"/>
      <c r="AY56" s="151">
        <f t="shared" si="55"/>
        <v>6.8</v>
      </c>
      <c r="AZ56" s="85" t="s">
        <v>1464</v>
      </c>
      <c r="BB56" s="139">
        <v>32</v>
      </c>
      <c r="BC56" s="130" t="str">
        <f t="shared" si="56"/>
        <v>15D4031037</v>
      </c>
      <c r="BD56" s="167" t="str">
        <f t="shared" si="57"/>
        <v>Trần Huỳnh Bảo</v>
      </c>
      <c r="BE56" s="167" t="str">
        <f t="shared" si="58"/>
        <v>Ny</v>
      </c>
      <c r="BF56" s="208" t="str">
        <f t="shared" si="59"/>
        <v>03/05/1997</v>
      </c>
      <c r="BG56" s="171">
        <f t="shared" si="60"/>
        <v>3</v>
      </c>
      <c r="BH56" s="171">
        <f t="shared" si="61"/>
        <v>1</v>
      </c>
      <c r="BI56" s="171">
        <f t="shared" si="62"/>
        <v>3</v>
      </c>
      <c r="BJ56" s="171">
        <f t="shared" si="63"/>
        <v>4</v>
      </c>
      <c r="BK56" s="171">
        <f t="shared" si="64"/>
        <v>2</v>
      </c>
      <c r="BL56" s="171">
        <f t="shared" si="65"/>
        <v>2</v>
      </c>
      <c r="BM56" s="171">
        <f t="shared" si="66"/>
        <v>2</v>
      </c>
      <c r="BN56" s="171">
        <f t="shared" si="67"/>
        <v>3</v>
      </c>
      <c r="BO56" s="171">
        <f t="shared" si="68"/>
        <v>3</v>
      </c>
      <c r="BP56" s="171">
        <f t="shared" si="69"/>
        <v>2</v>
      </c>
      <c r="BQ56" s="171">
        <f t="shared" si="70"/>
        <v>3</v>
      </c>
      <c r="BR56" s="171">
        <f t="shared" si="71"/>
        <v>4</v>
      </c>
      <c r="BS56" s="171">
        <f t="shared" si="72"/>
        <v>2</v>
      </c>
      <c r="BT56" s="171">
        <f t="shared" si="73"/>
        <v>3</v>
      </c>
      <c r="BU56" s="171">
        <f t="shared" si="74"/>
        <v>4</v>
      </c>
      <c r="BV56" s="171">
        <f t="shared" si="75"/>
        <v>4</v>
      </c>
      <c r="BW56" s="171">
        <f t="shared" si="76"/>
        <v>3</v>
      </c>
      <c r="BX56" s="171">
        <f t="shared" si="77"/>
        <v>3</v>
      </c>
      <c r="BY56" s="171">
        <f t="shared" si="78"/>
        <v>3</v>
      </c>
      <c r="BZ56" s="171">
        <f t="shared" si="79"/>
        <v>2</v>
      </c>
      <c r="CA56" s="171">
        <f t="shared" si="80"/>
        <v>3</v>
      </c>
      <c r="CB56" s="171">
        <f t="shared" si="81"/>
        <v>3</v>
      </c>
      <c r="CC56" s="171">
        <f t="shared" si="82"/>
        <v>3</v>
      </c>
      <c r="CD56" s="171">
        <f t="shared" si="83"/>
        <v>4</v>
      </c>
      <c r="CE56" s="171">
        <f t="shared" si="84"/>
        <v>3</v>
      </c>
      <c r="CF56" s="171">
        <f t="shared" si="85"/>
        <v>3</v>
      </c>
      <c r="CG56" s="171">
        <f t="shared" si="86"/>
        <v>4</v>
      </c>
      <c r="CH56" s="171">
        <f t="shared" si="87"/>
        <v>4</v>
      </c>
      <c r="CI56" s="171">
        <f t="shared" si="88"/>
        <v>0</v>
      </c>
      <c r="CJ56" s="171">
        <f t="shared" si="89"/>
        <v>0</v>
      </c>
      <c r="CK56" s="171">
        <f t="shared" si="90"/>
        <v>0</v>
      </c>
      <c r="CL56" s="171">
        <f t="shared" si="91"/>
        <v>0</v>
      </c>
      <c r="CM56" s="171">
        <f t="shared" si="92"/>
        <v>0</v>
      </c>
      <c r="CN56" s="171">
        <f t="shared" si="93"/>
        <v>0</v>
      </c>
      <c r="CO56" s="171">
        <f t="shared" si="94"/>
        <v>0</v>
      </c>
      <c r="CP56" s="171">
        <f t="shared" si="95"/>
        <v>3</v>
      </c>
      <c r="CQ56" s="171">
        <f t="shared" si="96"/>
        <v>3</v>
      </c>
      <c r="CR56" s="171">
        <f t="shared" si="97"/>
        <v>4</v>
      </c>
      <c r="CS56" s="171">
        <f t="shared" si="98"/>
        <v>3</v>
      </c>
      <c r="CT56" s="171">
        <f t="shared" si="99"/>
        <v>4</v>
      </c>
      <c r="CU56" s="171">
        <f t="shared" si="100"/>
        <v>3</v>
      </c>
      <c r="CV56" s="171">
        <f t="shared" si="101"/>
        <v>4</v>
      </c>
      <c r="CW56" s="171">
        <f t="shared" si="102"/>
        <v>3</v>
      </c>
      <c r="CX56" s="171">
        <f t="shared" si="103"/>
        <v>4</v>
      </c>
      <c r="CY56" s="171">
        <f t="shared" si="104"/>
        <v>0</v>
      </c>
      <c r="CZ56" s="174">
        <f t="shared" si="105"/>
        <v>2.66</v>
      </c>
      <c r="DA56" s="173" t="str">
        <f t="shared" si="106"/>
        <v>Khá</v>
      </c>
    </row>
    <row r="57" spans="1:105" s="142" customFormat="1" ht="15" x14ac:dyDescent="0.25">
      <c r="A57" s="139">
        <v>33</v>
      </c>
      <c r="B57" s="140" t="s">
        <v>346</v>
      </c>
      <c r="C57" s="216" t="s">
        <v>347</v>
      </c>
      <c r="D57" s="214" t="s">
        <v>348</v>
      </c>
      <c r="E57" s="141" t="s">
        <v>349</v>
      </c>
      <c r="F57" s="86">
        <v>0</v>
      </c>
      <c r="G57" s="86">
        <v>0</v>
      </c>
      <c r="H57" s="86">
        <v>0.9</v>
      </c>
      <c r="I57" s="86">
        <v>0</v>
      </c>
      <c r="J57" s="86">
        <v>0</v>
      </c>
      <c r="K57" s="86">
        <v>0</v>
      </c>
      <c r="L57" s="86">
        <v>0</v>
      </c>
      <c r="M57" s="86">
        <v>0</v>
      </c>
      <c r="N57" s="86">
        <v>0</v>
      </c>
      <c r="O57" s="86">
        <v>0</v>
      </c>
      <c r="P57" s="86">
        <v>0</v>
      </c>
      <c r="Q57" s="86">
        <v>0</v>
      </c>
      <c r="R57" s="86">
        <v>0</v>
      </c>
      <c r="S57" s="86">
        <v>0</v>
      </c>
      <c r="T57" s="86">
        <v>0</v>
      </c>
      <c r="U57" s="86">
        <v>0</v>
      </c>
      <c r="V57" s="31">
        <v>0</v>
      </c>
      <c r="W57" s="31">
        <v>0</v>
      </c>
      <c r="X57" s="31">
        <v>0</v>
      </c>
      <c r="Y57" s="31">
        <v>0</v>
      </c>
      <c r="Z57" s="31">
        <v>0</v>
      </c>
      <c r="AA57" s="31">
        <v>0</v>
      </c>
      <c r="AB57" s="31">
        <v>0</v>
      </c>
      <c r="AC57" s="31">
        <v>0</v>
      </c>
      <c r="AD57" s="31">
        <v>0</v>
      </c>
      <c r="AE57" s="31">
        <v>0</v>
      </c>
      <c r="AF57" s="31">
        <v>0</v>
      </c>
      <c r="AG57" s="31">
        <v>0</v>
      </c>
      <c r="AH57" s="63">
        <v>0</v>
      </c>
      <c r="AI57" s="63">
        <v>0</v>
      </c>
      <c r="AJ57" s="63">
        <v>0</v>
      </c>
      <c r="AK57" s="63">
        <v>1</v>
      </c>
      <c r="AL57" s="63">
        <v>0</v>
      </c>
      <c r="AM57" s="63">
        <v>0</v>
      </c>
      <c r="AN57" s="63">
        <v>0</v>
      </c>
      <c r="AO57" s="63">
        <v>0</v>
      </c>
      <c r="AP57" s="63">
        <v>0</v>
      </c>
      <c r="AQ57" s="63">
        <v>0</v>
      </c>
      <c r="AR57" s="63">
        <v>0</v>
      </c>
      <c r="AS57" s="63">
        <v>0</v>
      </c>
      <c r="AT57" s="63">
        <v>0</v>
      </c>
      <c r="AU57" s="63">
        <v>0</v>
      </c>
      <c r="AV57" s="63"/>
      <c r="AW57" s="63"/>
      <c r="AX57" s="63"/>
      <c r="AY57" s="151">
        <f t="shared" si="55"/>
        <v>0</v>
      </c>
      <c r="AZ57" s="85"/>
      <c r="BB57" s="139">
        <v>33</v>
      </c>
      <c r="BC57" s="130" t="str">
        <f t="shared" si="56"/>
        <v>15D4031038</v>
      </c>
      <c r="BD57" s="167" t="str">
        <f t="shared" si="57"/>
        <v>Ngô Đức</v>
      </c>
      <c r="BE57" s="167" t="str">
        <f t="shared" si="58"/>
        <v>Phúc</v>
      </c>
      <c r="BF57" s="208" t="str">
        <f t="shared" si="59"/>
        <v>25/04/1997</v>
      </c>
      <c r="BG57" s="171">
        <f t="shared" si="60"/>
        <v>0</v>
      </c>
      <c r="BH57" s="171">
        <f t="shared" si="61"/>
        <v>0</v>
      </c>
      <c r="BI57" s="171">
        <f t="shared" si="62"/>
        <v>0</v>
      </c>
      <c r="BJ57" s="171">
        <f t="shared" si="63"/>
        <v>0</v>
      </c>
      <c r="BK57" s="171">
        <f t="shared" si="64"/>
        <v>0</v>
      </c>
      <c r="BL57" s="171">
        <f t="shared" si="65"/>
        <v>0</v>
      </c>
      <c r="BM57" s="171">
        <f t="shared" si="66"/>
        <v>0</v>
      </c>
      <c r="BN57" s="171">
        <f t="shared" si="67"/>
        <v>0</v>
      </c>
      <c r="BO57" s="171">
        <f t="shared" si="68"/>
        <v>0</v>
      </c>
      <c r="BP57" s="171">
        <f t="shared" si="69"/>
        <v>0</v>
      </c>
      <c r="BQ57" s="171">
        <f t="shared" si="70"/>
        <v>0</v>
      </c>
      <c r="BR57" s="171">
        <f t="shared" si="71"/>
        <v>0</v>
      </c>
      <c r="BS57" s="171">
        <f t="shared" si="72"/>
        <v>0</v>
      </c>
      <c r="BT57" s="171">
        <f t="shared" si="73"/>
        <v>0</v>
      </c>
      <c r="BU57" s="171">
        <f t="shared" si="74"/>
        <v>0</v>
      </c>
      <c r="BV57" s="171">
        <f t="shared" si="75"/>
        <v>0</v>
      </c>
      <c r="BW57" s="171">
        <f t="shared" si="76"/>
        <v>0</v>
      </c>
      <c r="BX57" s="171">
        <f t="shared" si="77"/>
        <v>0</v>
      </c>
      <c r="BY57" s="171">
        <f t="shared" si="78"/>
        <v>0</v>
      </c>
      <c r="BZ57" s="171">
        <f t="shared" si="79"/>
        <v>0</v>
      </c>
      <c r="CA57" s="171">
        <f t="shared" si="80"/>
        <v>0</v>
      </c>
      <c r="CB57" s="171">
        <f t="shared" si="81"/>
        <v>0</v>
      </c>
      <c r="CC57" s="171">
        <f t="shared" si="82"/>
        <v>0</v>
      </c>
      <c r="CD57" s="171">
        <f t="shared" si="83"/>
        <v>0</v>
      </c>
      <c r="CE57" s="171">
        <f t="shared" si="84"/>
        <v>0</v>
      </c>
      <c r="CF57" s="171">
        <f t="shared" si="85"/>
        <v>0</v>
      </c>
      <c r="CG57" s="171">
        <f t="shared" si="86"/>
        <v>0</v>
      </c>
      <c r="CH57" s="171">
        <f t="shared" si="87"/>
        <v>0</v>
      </c>
      <c r="CI57" s="171">
        <f t="shared" si="88"/>
        <v>0</v>
      </c>
      <c r="CJ57" s="171">
        <f t="shared" si="89"/>
        <v>0</v>
      </c>
      <c r="CK57" s="171">
        <f t="shared" si="90"/>
        <v>0</v>
      </c>
      <c r="CL57" s="171">
        <f t="shared" si="91"/>
        <v>0</v>
      </c>
      <c r="CM57" s="171">
        <f t="shared" si="92"/>
        <v>0</v>
      </c>
      <c r="CN57" s="171">
        <f t="shared" si="93"/>
        <v>0</v>
      </c>
      <c r="CO57" s="171">
        <f t="shared" si="94"/>
        <v>0</v>
      </c>
      <c r="CP57" s="171">
        <f t="shared" si="95"/>
        <v>0</v>
      </c>
      <c r="CQ57" s="171">
        <f t="shared" si="96"/>
        <v>0</v>
      </c>
      <c r="CR57" s="171">
        <f t="shared" si="97"/>
        <v>0</v>
      </c>
      <c r="CS57" s="171">
        <f t="shared" si="98"/>
        <v>0</v>
      </c>
      <c r="CT57" s="171">
        <f t="shared" si="99"/>
        <v>0</v>
      </c>
      <c r="CU57" s="171">
        <f t="shared" si="100"/>
        <v>0</v>
      </c>
      <c r="CV57" s="171">
        <f t="shared" si="101"/>
        <v>0</v>
      </c>
      <c r="CW57" s="171">
        <f t="shared" si="102"/>
        <v>0</v>
      </c>
      <c r="CX57" s="171">
        <f t="shared" si="103"/>
        <v>0</v>
      </c>
      <c r="CY57" s="171">
        <f t="shared" si="104"/>
        <v>0</v>
      </c>
      <c r="CZ57" s="174">
        <f t="shared" si="105"/>
        <v>0</v>
      </c>
      <c r="DA57" s="173" t="str">
        <f t="shared" si="106"/>
        <v>Yếu</v>
      </c>
    </row>
    <row r="58" spans="1:105" s="142" customFormat="1" ht="15" x14ac:dyDescent="0.25">
      <c r="A58" s="139">
        <v>35</v>
      </c>
      <c r="B58" s="140" t="s">
        <v>353</v>
      </c>
      <c r="C58" s="216" t="s">
        <v>354</v>
      </c>
      <c r="D58" s="214" t="s">
        <v>38</v>
      </c>
      <c r="E58" s="141" t="s">
        <v>168</v>
      </c>
      <c r="F58" s="86">
        <v>4.5999999999999996</v>
      </c>
      <c r="G58" s="86">
        <v>3.9</v>
      </c>
      <c r="H58" s="86">
        <v>3.3</v>
      </c>
      <c r="I58" s="86">
        <v>4.5999999999999996</v>
      </c>
      <c r="J58" s="86">
        <v>4.7</v>
      </c>
      <c r="K58" s="86">
        <v>0</v>
      </c>
      <c r="L58" s="86">
        <v>0</v>
      </c>
      <c r="M58" s="86">
        <v>0</v>
      </c>
      <c r="N58" s="86">
        <v>0</v>
      </c>
      <c r="O58" s="86">
        <v>0</v>
      </c>
      <c r="P58" s="86">
        <v>0</v>
      </c>
      <c r="Q58" s="86">
        <v>0</v>
      </c>
      <c r="R58" s="86">
        <v>0</v>
      </c>
      <c r="S58" s="86">
        <v>0</v>
      </c>
      <c r="T58" s="86">
        <v>0</v>
      </c>
      <c r="U58" s="86">
        <v>0</v>
      </c>
      <c r="V58" s="31">
        <v>2.5</v>
      </c>
      <c r="W58" s="31">
        <v>0</v>
      </c>
      <c r="X58" s="31">
        <v>0</v>
      </c>
      <c r="Y58" s="31">
        <v>0</v>
      </c>
      <c r="Z58" s="31">
        <v>0</v>
      </c>
      <c r="AA58" s="31">
        <v>0</v>
      </c>
      <c r="AB58" s="31">
        <v>0</v>
      </c>
      <c r="AC58" s="31">
        <v>0</v>
      </c>
      <c r="AD58" s="31">
        <v>0</v>
      </c>
      <c r="AE58" s="31">
        <v>0</v>
      </c>
      <c r="AF58" s="31">
        <v>0</v>
      </c>
      <c r="AG58" s="31">
        <v>0</v>
      </c>
      <c r="AH58" s="63">
        <v>0</v>
      </c>
      <c r="AI58" s="63">
        <v>0</v>
      </c>
      <c r="AJ58" s="63">
        <v>0</v>
      </c>
      <c r="AK58" s="63">
        <v>0</v>
      </c>
      <c r="AL58" s="63">
        <v>0</v>
      </c>
      <c r="AM58" s="63">
        <v>0</v>
      </c>
      <c r="AN58" s="63">
        <v>0</v>
      </c>
      <c r="AO58" s="63">
        <v>0</v>
      </c>
      <c r="AP58" s="63">
        <v>0</v>
      </c>
      <c r="AQ58" s="63">
        <v>0</v>
      </c>
      <c r="AR58" s="63">
        <v>0</v>
      </c>
      <c r="AS58" s="63">
        <v>0</v>
      </c>
      <c r="AT58" s="63">
        <v>0</v>
      </c>
      <c r="AU58" s="63">
        <v>0</v>
      </c>
      <c r="AV58" s="63"/>
      <c r="AW58" s="63"/>
      <c r="AX58" s="63"/>
      <c r="AY58" s="151">
        <f t="shared" si="55"/>
        <v>0.5</v>
      </c>
      <c r="AZ58" s="85"/>
      <c r="BB58" s="139">
        <v>35</v>
      </c>
      <c r="BC58" s="130" t="str">
        <f t="shared" si="56"/>
        <v>15D4031040</v>
      </c>
      <c r="BD58" s="167" t="str">
        <f t="shared" si="57"/>
        <v>Trương Anh</v>
      </c>
      <c r="BE58" s="167" t="str">
        <f t="shared" si="58"/>
        <v>Phương</v>
      </c>
      <c r="BF58" s="208" t="str">
        <f t="shared" si="59"/>
        <v>17/10/1997</v>
      </c>
      <c r="BG58" s="171">
        <f t="shared" si="60"/>
        <v>1</v>
      </c>
      <c r="BH58" s="171">
        <f t="shared" si="61"/>
        <v>0</v>
      </c>
      <c r="BI58" s="171">
        <f t="shared" si="62"/>
        <v>0</v>
      </c>
      <c r="BJ58" s="171">
        <f t="shared" si="63"/>
        <v>1</v>
      </c>
      <c r="BK58" s="171">
        <f t="shared" si="64"/>
        <v>1</v>
      </c>
      <c r="BL58" s="171">
        <f t="shared" si="65"/>
        <v>0</v>
      </c>
      <c r="BM58" s="171">
        <f t="shared" si="66"/>
        <v>0</v>
      </c>
      <c r="BN58" s="171">
        <f t="shared" si="67"/>
        <v>0</v>
      </c>
      <c r="BO58" s="171">
        <f t="shared" si="68"/>
        <v>0</v>
      </c>
      <c r="BP58" s="171">
        <f t="shared" si="69"/>
        <v>0</v>
      </c>
      <c r="BQ58" s="171">
        <f t="shared" si="70"/>
        <v>0</v>
      </c>
      <c r="BR58" s="171">
        <f t="shared" si="71"/>
        <v>0</v>
      </c>
      <c r="BS58" s="171">
        <f t="shared" si="72"/>
        <v>0</v>
      </c>
      <c r="BT58" s="171">
        <f t="shared" si="73"/>
        <v>0</v>
      </c>
      <c r="BU58" s="171">
        <f t="shared" si="74"/>
        <v>0</v>
      </c>
      <c r="BV58" s="171">
        <f t="shared" si="75"/>
        <v>0</v>
      </c>
      <c r="BW58" s="171">
        <f t="shared" si="76"/>
        <v>0</v>
      </c>
      <c r="BX58" s="171">
        <f t="shared" si="77"/>
        <v>0</v>
      </c>
      <c r="BY58" s="171">
        <f t="shared" si="78"/>
        <v>0</v>
      </c>
      <c r="BZ58" s="171">
        <f t="shared" si="79"/>
        <v>0</v>
      </c>
      <c r="CA58" s="171">
        <f t="shared" si="80"/>
        <v>0</v>
      </c>
      <c r="CB58" s="171">
        <f t="shared" si="81"/>
        <v>0</v>
      </c>
      <c r="CC58" s="171">
        <f t="shared" si="82"/>
        <v>0</v>
      </c>
      <c r="CD58" s="171">
        <f t="shared" si="83"/>
        <v>0</v>
      </c>
      <c r="CE58" s="171">
        <f t="shared" si="84"/>
        <v>0</v>
      </c>
      <c r="CF58" s="171">
        <f t="shared" si="85"/>
        <v>0</v>
      </c>
      <c r="CG58" s="171">
        <f t="shared" si="86"/>
        <v>0</v>
      </c>
      <c r="CH58" s="171">
        <f t="shared" si="87"/>
        <v>0</v>
      </c>
      <c r="CI58" s="171">
        <f t="shared" si="88"/>
        <v>0</v>
      </c>
      <c r="CJ58" s="171">
        <f t="shared" si="89"/>
        <v>0</v>
      </c>
      <c r="CK58" s="171">
        <f t="shared" si="90"/>
        <v>0</v>
      </c>
      <c r="CL58" s="171">
        <f t="shared" si="91"/>
        <v>0</v>
      </c>
      <c r="CM58" s="171">
        <f t="shared" si="92"/>
        <v>0</v>
      </c>
      <c r="CN58" s="171">
        <f t="shared" si="93"/>
        <v>0</v>
      </c>
      <c r="CO58" s="171">
        <f t="shared" si="94"/>
        <v>0</v>
      </c>
      <c r="CP58" s="171">
        <f t="shared" si="95"/>
        <v>0</v>
      </c>
      <c r="CQ58" s="171">
        <f t="shared" si="96"/>
        <v>0</v>
      </c>
      <c r="CR58" s="171">
        <f t="shared" si="97"/>
        <v>0</v>
      </c>
      <c r="CS58" s="171">
        <f t="shared" si="98"/>
        <v>0</v>
      </c>
      <c r="CT58" s="171">
        <f t="shared" si="99"/>
        <v>0</v>
      </c>
      <c r="CU58" s="171">
        <f t="shared" si="100"/>
        <v>0</v>
      </c>
      <c r="CV58" s="171">
        <f t="shared" si="101"/>
        <v>0</v>
      </c>
      <c r="CW58" s="171">
        <f t="shared" si="102"/>
        <v>0</v>
      </c>
      <c r="CX58" s="171">
        <f t="shared" si="103"/>
        <v>0</v>
      </c>
      <c r="CY58" s="171">
        <f t="shared" si="104"/>
        <v>0</v>
      </c>
      <c r="CZ58" s="174">
        <f t="shared" si="105"/>
        <v>0.06</v>
      </c>
      <c r="DA58" s="173" t="str">
        <f t="shared" si="106"/>
        <v>Yếu</v>
      </c>
    </row>
    <row r="59" spans="1:105" s="142" customFormat="1" ht="15" x14ac:dyDescent="0.25">
      <c r="A59" s="139">
        <v>37</v>
      </c>
      <c r="B59" s="140" t="s">
        <v>359</v>
      </c>
      <c r="C59" s="216" t="s">
        <v>360</v>
      </c>
      <c r="D59" s="214" t="s">
        <v>361</v>
      </c>
      <c r="E59" s="141" t="s">
        <v>362</v>
      </c>
      <c r="F59" s="86">
        <v>3.5</v>
      </c>
      <c r="G59" s="87">
        <v>4.2</v>
      </c>
      <c r="H59" s="86">
        <v>4.8</v>
      </c>
      <c r="I59" s="86">
        <v>5.0999999999999996</v>
      </c>
      <c r="J59" s="86">
        <v>4.8</v>
      </c>
      <c r="K59" s="86">
        <v>4.7</v>
      </c>
      <c r="L59" s="86">
        <v>6.3</v>
      </c>
      <c r="M59" s="86">
        <v>2.6</v>
      </c>
      <c r="N59" s="86">
        <v>4.5999999999999996</v>
      </c>
      <c r="O59" s="86">
        <v>4.2</v>
      </c>
      <c r="P59" s="86">
        <v>4.9000000000000004</v>
      </c>
      <c r="Q59" s="86">
        <v>6.3</v>
      </c>
      <c r="R59" s="86">
        <v>3.4</v>
      </c>
      <c r="S59" s="86">
        <v>5.3</v>
      </c>
      <c r="T59" s="86">
        <v>6.7</v>
      </c>
      <c r="U59" s="86">
        <v>8.3000000000000007</v>
      </c>
      <c r="V59" s="31">
        <v>2.5</v>
      </c>
      <c r="W59" s="31">
        <v>0</v>
      </c>
      <c r="X59" s="31">
        <v>0</v>
      </c>
      <c r="Y59" s="31">
        <v>0</v>
      </c>
      <c r="Z59" s="31">
        <v>2.8</v>
      </c>
      <c r="AA59" s="31">
        <v>0</v>
      </c>
      <c r="AB59" s="31">
        <v>0</v>
      </c>
      <c r="AC59" s="31">
        <v>0</v>
      </c>
      <c r="AD59" s="31">
        <v>0</v>
      </c>
      <c r="AE59" s="31">
        <v>0</v>
      </c>
      <c r="AF59" s="31">
        <v>0</v>
      </c>
      <c r="AG59" s="31">
        <v>0</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55"/>
        <v>2</v>
      </c>
      <c r="AZ59" s="85"/>
      <c r="BB59" s="139">
        <v>37</v>
      </c>
      <c r="BC59" s="130" t="str">
        <f t="shared" si="56"/>
        <v>15D4031042</v>
      </c>
      <c r="BD59" s="167" t="str">
        <f t="shared" si="57"/>
        <v>Nguyễn Quang</v>
      </c>
      <c r="BE59" s="167" t="str">
        <f t="shared" si="58"/>
        <v>Quân</v>
      </c>
      <c r="BF59" s="208" t="str">
        <f t="shared" si="59"/>
        <v>30/10/1997</v>
      </c>
      <c r="BG59" s="171">
        <f t="shared" si="60"/>
        <v>0</v>
      </c>
      <c r="BH59" s="171">
        <f t="shared" si="61"/>
        <v>1</v>
      </c>
      <c r="BI59" s="171">
        <f t="shared" si="62"/>
        <v>1</v>
      </c>
      <c r="BJ59" s="171">
        <f t="shared" si="63"/>
        <v>1</v>
      </c>
      <c r="BK59" s="171">
        <f t="shared" si="64"/>
        <v>1</v>
      </c>
      <c r="BL59" s="171">
        <f t="shared" si="65"/>
        <v>1</v>
      </c>
      <c r="BM59" s="171">
        <f t="shared" si="66"/>
        <v>2</v>
      </c>
      <c r="BN59" s="171">
        <f t="shared" si="67"/>
        <v>0</v>
      </c>
      <c r="BO59" s="171">
        <f t="shared" si="68"/>
        <v>1</v>
      </c>
      <c r="BP59" s="171">
        <f t="shared" si="69"/>
        <v>1</v>
      </c>
      <c r="BQ59" s="171">
        <f t="shared" si="70"/>
        <v>1</v>
      </c>
      <c r="BR59" s="171">
        <f t="shared" si="71"/>
        <v>2</v>
      </c>
      <c r="BS59" s="171">
        <f t="shared" si="72"/>
        <v>0</v>
      </c>
      <c r="BT59" s="171">
        <f t="shared" si="73"/>
        <v>1</v>
      </c>
      <c r="BU59" s="171">
        <f t="shared" si="74"/>
        <v>2</v>
      </c>
      <c r="BV59" s="171">
        <f t="shared" si="75"/>
        <v>3</v>
      </c>
      <c r="BW59" s="171">
        <f t="shared" si="76"/>
        <v>0</v>
      </c>
      <c r="BX59" s="171">
        <f t="shared" si="77"/>
        <v>0</v>
      </c>
      <c r="BY59" s="171">
        <f t="shared" si="78"/>
        <v>0</v>
      </c>
      <c r="BZ59" s="171">
        <f t="shared" si="79"/>
        <v>0</v>
      </c>
      <c r="CA59" s="171">
        <f t="shared" si="80"/>
        <v>0</v>
      </c>
      <c r="CB59" s="171">
        <f t="shared" si="81"/>
        <v>0</v>
      </c>
      <c r="CC59" s="171">
        <f t="shared" si="82"/>
        <v>0</v>
      </c>
      <c r="CD59" s="171">
        <f t="shared" si="83"/>
        <v>0</v>
      </c>
      <c r="CE59" s="171">
        <f t="shared" si="84"/>
        <v>0</v>
      </c>
      <c r="CF59" s="171">
        <f t="shared" si="85"/>
        <v>0</v>
      </c>
      <c r="CG59" s="171">
        <f t="shared" si="86"/>
        <v>0</v>
      </c>
      <c r="CH59" s="171">
        <f t="shared" si="87"/>
        <v>0</v>
      </c>
      <c r="CI59" s="171">
        <f t="shared" si="88"/>
        <v>0</v>
      </c>
      <c r="CJ59" s="171">
        <f t="shared" si="89"/>
        <v>0</v>
      </c>
      <c r="CK59" s="171">
        <f t="shared" si="90"/>
        <v>0</v>
      </c>
      <c r="CL59" s="171">
        <f t="shared" si="91"/>
        <v>0</v>
      </c>
      <c r="CM59" s="171">
        <f t="shared" si="92"/>
        <v>0</v>
      </c>
      <c r="CN59" s="171">
        <f t="shared" si="93"/>
        <v>0</v>
      </c>
      <c r="CO59" s="171">
        <f t="shared" si="94"/>
        <v>0</v>
      </c>
      <c r="CP59" s="171">
        <f t="shared" si="95"/>
        <v>0</v>
      </c>
      <c r="CQ59" s="171">
        <f t="shared" si="96"/>
        <v>0</v>
      </c>
      <c r="CR59" s="171">
        <f t="shared" si="97"/>
        <v>0</v>
      </c>
      <c r="CS59" s="171">
        <f t="shared" si="98"/>
        <v>0</v>
      </c>
      <c r="CT59" s="171">
        <f t="shared" si="99"/>
        <v>0</v>
      </c>
      <c r="CU59" s="171">
        <f t="shared" si="100"/>
        <v>0</v>
      </c>
      <c r="CV59" s="171">
        <f t="shared" si="101"/>
        <v>0</v>
      </c>
      <c r="CW59" s="171">
        <f t="shared" si="102"/>
        <v>0</v>
      </c>
      <c r="CX59" s="171">
        <f t="shared" si="103"/>
        <v>0</v>
      </c>
      <c r="CY59" s="171">
        <f t="shared" si="104"/>
        <v>0</v>
      </c>
      <c r="CZ59" s="174">
        <f t="shared" si="105"/>
        <v>0.43</v>
      </c>
      <c r="DA59" s="173" t="str">
        <f t="shared" si="106"/>
        <v>Yếu</v>
      </c>
    </row>
    <row r="60" spans="1:105" s="142" customFormat="1" ht="15" x14ac:dyDescent="0.25">
      <c r="A60" s="139">
        <v>41</v>
      </c>
      <c r="B60" s="140" t="s">
        <v>373</v>
      </c>
      <c r="C60" s="216" t="s">
        <v>6</v>
      </c>
      <c r="D60" s="214" t="s">
        <v>204</v>
      </c>
      <c r="E60" s="141" t="s">
        <v>374</v>
      </c>
      <c r="F60" s="86">
        <v>5.3</v>
      </c>
      <c r="G60" s="87">
        <v>5.5</v>
      </c>
      <c r="H60" s="87">
        <v>4.0999999999999996</v>
      </c>
      <c r="I60" s="86">
        <v>5.7</v>
      </c>
      <c r="J60" s="86">
        <v>4.7</v>
      </c>
      <c r="K60" s="86">
        <v>5</v>
      </c>
      <c r="L60" s="86">
        <v>5</v>
      </c>
      <c r="M60" s="86">
        <v>3.2</v>
      </c>
      <c r="N60" s="86">
        <v>4.2</v>
      </c>
      <c r="O60" s="86">
        <v>5.9</v>
      </c>
      <c r="P60" s="86">
        <v>3.6</v>
      </c>
      <c r="Q60" s="86">
        <v>2.9</v>
      </c>
      <c r="R60" s="86">
        <v>2.2000000000000002</v>
      </c>
      <c r="S60" s="86">
        <v>2.2999999999999998</v>
      </c>
      <c r="T60" s="86">
        <v>2.4</v>
      </c>
      <c r="U60" s="86">
        <v>2.4</v>
      </c>
      <c r="V60" s="31">
        <v>0</v>
      </c>
      <c r="W60" s="31">
        <v>0</v>
      </c>
      <c r="X60" s="31">
        <v>0</v>
      </c>
      <c r="Y60" s="31">
        <v>0</v>
      </c>
      <c r="Z60" s="31">
        <v>0</v>
      </c>
      <c r="AA60" s="31">
        <v>0</v>
      </c>
      <c r="AB60" s="31">
        <v>0</v>
      </c>
      <c r="AC60" s="31">
        <v>0</v>
      </c>
      <c r="AD60" s="31">
        <v>0</v>
      </c>
      <c r="AE60" s="31">
        <v>0</v>
      </c>
      <c r="AF60" s="31">
        <v>0</v>
      </c>
      <c r="AG60" s="31">
        <v>0</v>
      </c>
      <c r="AH60" s="63">
        <v>0</v>
      </c>
      <c r="AI60" s="63">
        <v>0</v>
      </c>
      <c r="AJ60" s="63">
        <v>0</v>
      </c>
      <c r="AK60" s="63">
        <v>0</v>
      </c>
      <c r="AL60" s="63">
        <v>0</v>
      </c>
      <c r="AM60" s="63">
        <v>0</v>
      </c>
      <c r="AN60" s="63">
        <v>0</v>
      </c>
      <c r="AO60" s="63">
        <v>0</v>
      </c>
      <c r="AP60" s="63">
        <v>0</v>
      </c>
      <c r="AQ60" s="63">
        <v>0</v>
      </c>
      <c r="AR60" s="63">
        <v>0</v>
      </c>
      <c r="AS60" s="63">
        <v>0</v>
      </c>
      <c r="AT60" s="63">
        <v>0</v>
      </c>
      <c r="AU60" s="63">
        <v>0</v>
      </c>
      <c r="AV60" s="63"/>
      <c r="AW60" s="63"/>
      <c r="AX60" s="63"/>
      <c r="AY60" s="151">
        <f t="shared" si="55"/>
        <v>1.4</v>
      </c>
      <c r="AZ60" s="85"/>
      <c r="BB60" s="139">
        <v>41</v>
      </c>
      <c r="BC60" s="130" t="str">
        <f t="shared" si="56"/>
        <v>15D4031048</v>
      </c>
      <c r="BD60" s="167" t="str">
        <f t="shared" si="57"/>
        <v>Lê Thị</v>
      </c>
      <c r="BE60" s="167" t="str">
        <f t="shared" si="58"/>
        <v>Thoa</v>
      </c>
      <c r="BF60" s="208" t="str">
        <f t="shared" si="59"/>
        <v>16/11/1997</v>
      </c>
      <c r="BG60" s="171">
        <f t="shared" si="60"/>
        <v>1</v>
      </c>
      <c r="BH60" s="171">
        <f t="shared" si="61"/>
        <v>2</v>
      </c>
      <c r="BI60" s="171">
        <f t="shared" si="62"/>
        <v>1</v>
      </c>
      <c r="BJ60" s="171">
        <f t="shared" si="63"/>
        <v>2</v>
      </c>
      <c r="BK60" s="171">
        <f t="shared" si="64"/>
        <v>1</v>
      </c>
      <c r="BL60" s="171">
        <f t="shared" si="65"/>
        <v>1</v>
      </c>
      <c r="BM60" s="171">
        <f t="shared" si="66"/>
        <v>1</v>
      </c>
      <c r="BN60" s="171">
        <f t="shared" si="67"/>
        <v>0</v>
      </c>
      <c r="BO60" s="171">
        <f t="shared" si="68"/>
        <v>1</v>
      </c>
      <c r="BP60" s="171">
        <f t="shared" si="69"/>
        <v>2</v>
      </c>
      <c r="BQ60" s="171">
        <f t="shared" si="70"/>
        <v>0</v>
      </c>
      <c r="BR60" s="171">
        <f t="shared" si="71"/>
        <v>0</v>
      </c>
      <c r="BS60" s="171">
        <f t="shared" si="72"/>
        <v>0</v>
      </c>
      <c r="BT60" s="171">
        <f t="shared" si="73"/>
        <v>0</v>
      </c>
      <c r="BU60" s="171">
        <f t="shared" si="74"/>
        <v>0</v>
      </c>
      <c r="BV60" s="171">
        <f t="shared" si="75"/>
        <v>0</v>
      </c>
      <c r="BW60" s="171">
        <f t="shared" si="76"/>
        <v>0</v>
      </c>
      <c r="BX60" s="171">
        <f t="shared" si="77"/>
        <v>0</v>
      </c>
      <c r="BY60" s="171">
        <f t="shared" si="78"/>
        <v>0</v>
      </c>
      <c r="BZ60" s="171">
        <f t="shared" si="79"/>
        <v>0</v>
      </c>
      <c r="CA60" s="171">
        <f t="shared" si="80"/>
        <v>0</v>
      </c>
      <c r="CB60" s="171">
        <f t="shared" si="81"/>
        <v>0</v>
      </c>
      <c r="CC60" s="171">
        <f t="shared" si="82"/>
        <v>0</v>
      </c>
      <c r="CD60" s="171">
        <f t="shared" si="83"/>
        <v>0</v>
      </c>
      <c r="CE60" s="171">
        <f t="shared" si="84"/>
        <v>0</v>
      </c>
      <c r="CF60" s="171">
        <f t="shared" si="85"/>
        <v>0</v>
      </c>
      <c r="CG60" s="171">
        <f t="shared" si="86"/>
        <v>0</v>
      </c>
      <c r="CH60" s="171">
        <f t="shared" si="87"/>
        <v>0</v>
      </c>
      <c r="CI60" s="171">
        <f t="shared" si="88"/>
        <v>0</v>
      </c>
      <c r="CJ60" s="171">
        <f t="shared" si="89"/>
        <v>0</v>
      </c>
      <c r="CK60" s="171">
        <f t="shared" si="90"/>
        <v>0</v>
      </c>
      <c r="CL60" s="171">
        <f t="shared" si="91"/>
        <v>0</v>
      </c>
      <c r="CM60" s="171">
        <f t="shared" si="92"/>
        <v>0</v>
      </c>
      <c r="CN60" s="171">
        <f t="shared" si="93"/>
        <v>0</v>
      </c>
      <c r="CO60" s="171">
        <f t="shared" si="94"/>
        <v>0</v>
      </c>
      <c r="CP60" s="171">
        <f t="shared" si="95"/>
        <v>0</v>
      </c>
      <c r="CQ60" s="171">
        <f t="shared" si="96"/>
        <v>0</v>
      </c>
      <c r="CR60" s="171">
        <f t="shared" si="97"/>
        <v>0</v>
      </c>
      <c r="CS60" s="171">
        <f t="shared" si="98"/>
        <v>0</v>
      </c>
      <c r="CT60" s="171">
        <f t="shared" si="99"/>
        <v>0</v>
      </c>
      <c r="CU60" s="171">
        <f t="shared" si="100"/>
        <v>0</v>
      </c>
      <c r="CV60" s="171">
        <f t="shared" si="101"/>
        <v>0</v>
      </c>
      <c r="CW60" s="171">
        <f t="shared" si="102"/>
        <v>0</v>
      </c>
      <c r="CX60" s="171">
        <f t="shared" si="103"/>
        <v>0</v>
      </c>
      <c r="CY60" s="171">
        <f t="shared" si="104"/>
        <v>0</v>
      </c>
      <c r="CZ60" s="174">
        <f t="shared" si="105"/>
        <v>0.24</v>
      </c>
      <c r="DA60" s="173" t="str">
        <f t="shared" si="106"/>
        <v>Yếu</v>
      </c>
    </row>
    <row r="62" spans="1:105" x14ac:dyDescent="0.2">
      <c r="A62" s="211">
        <v>53</v>
      </c>
    </row>
  </sheetData>
  <sortState ref="A8:DG60">
    <sortCondition descending="1" ref="DB8:DB60"/>
  </sortState>
  <mergeCells count="12">
    <mergeCell ref="BD6:BE7"/>
    <mergeCell ref="BF6:BF7"/>
    <mergeCell ref="A1:C1"/>
    <mergeCell ref="D1:M1"/>
    <mergeCell ref="BB1:BD1"/>
    <mergeCell ref="BE1:BN1"/>
    <mergeCell ref="A6:A7"/>
    <mergeCell ref="B6:B7"/>
    <mergeCell ref="C6:D7"/>
    <mergeCell ref="E6:E7"/>
    <mergeCell ref="BB6:BB7"/>
    <mergeCell ref="BC6:BC7"/>
  </mergeCells>
  <conditionalFormatting sqref="F8:AX60">
    <cfRule type="cellIs" dxfId="80" priority="6" operator="lessThan">
      <formula>4</formula>
    </cfRule>
  </conditionalFormatting>
  <conditionalFormatting sqref="AO8:AX60">
    <cfRule type="cellIs" dxfId="79" priority="5" operator="lessThan">
      <formula>4</formula>
    </cfRule>
  </conditionalFormatting>
  <conditionalFormatting sqref="AR34">
    <cfRule type="cellIs" dxfId="78" priority="4" stopIfTrue="1" operator="lessThanOrEqual">
      <formula>4</formula>
    </cfRule>
  </conditionalFormatting>
  <conditionalFormatting sqref="BG61:CZ61 BG8:CY60">
    <cfRule type="cellIs" dxfId="77" priority="3" operator="lessThan">
      <formula>1</formula>
    </cfRule>
  </conditionalFormatting>
  <conditionalFormatting sqref="CW1:CY5 CW7:CY1048576">
    <cfRule type="cellIs" dxfId="76" priority="2" operator="equal">
      <formula>0</formula>
    </cfRule>
  </conditionalFormatting>
  <conditionalFormatting sqref="DB8:DB60">
    <cfRule type="cellIs" dxfId="75" priority="1" operator="equal">
      <formula>"CTN"</formula>
    </cfRule>
  </conditionalFormatting>
  <pageMargins left="0.7" right="0.7" top="0.75" bottom="0.75" header="0.3" footer="0.3"/>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76"/>
  <sheetViews>
    <sheetView topLeftCell="A58" zoomScale="85" zoomScaleNormal="85" workbookViewId="0">
      <selection activeCell="B73" sqref="B73:E73"/>
    </sheetView>
  </sheetViews>
  <sheetFormatPr defaultColWidth="10" defaultRowHeight="15.75" x14ac:dyDescent="0.2"/>
  <cols>
    <col min="1" max="1" width="5.140625" style="166"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1" width="4.140625" style="4" bestFit="1" customWidth="1"/>
    <col min="42" max="49" width="4.140625" style="4" customWidth="1"/>
    <col min="50" max="50" width="4.140625" style="4" bestFit="1" customWidth="1"/>
    <col min="51" max="51" width="4.42578125" style="4" bestFit="1" customWidth="1"/>
    <col min="52" max="52" width="10" style="4"/>
    <col min="53" max="53" width="10" style="8"/>
    <col min="54" max="54" width="5.140625" style="4" bestFit="1" customWidth="1"/>
    <col min="55" max="55" width="13.5703125" style="4" bestFit="1" customWidth="1"/>
    <col min="56" max="56" width="17.5703125" style="4" bestFit="1" customWidth="1"/>
    <col min="57" max="57" width="7.5703125" style="4" bestFit="1" customWidth="1"/>
    <col min="58" max="58" width="11.85546875" style="4" customWidth="1"/>
    <col min="59" max="103" width="3.7109375" style="4" customWidth="1"/>
    <col min="104" max="104" width="5" style="4" customWidth="1"/>
    <col min="105" max="105" width="11.28515625" style="187" customWidth="1"/>
    <col min="106" max="106" width="6.5703125" style="4" customWidth="1"/>
    <col min="107" max="110" width="8" style="4" customWidth="1"/>
    <col min="111" max="16384" width="10" style="4"/>
  </cols>
  <sheetData>
    <row r="1" spans="1:110" s="10" customFormat="1" ht="40.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DA1" s="185"/>
    </row>
    <row r="2" spans="1:110"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DA2" s="186"/>
    </row>
    <row r="3" spans="1:110"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DA3" s="186"/>
    </row>
    <row r="4" spans="1:110"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03"/>
      <c r="AI4" s="203"/>
      <c r="AJ4" s="203"/>
      <c r="AK4" s="203"/>
      <c r="AL4" s="203"/>
      <c r="AM4" s="203"/>
      <c r="AN4" s="115"/>
      <c r="AO4" s="115"/>
      <c r="DA4" s="186"/>
    </row>
    <row r="5" spans="1:110" x14ac:dyDescent="0.2">
      <c r="C5" s="6"/>
      <c r="D5" s="104"/>
      <c r="E5" s="3"/>
      <c r="F5">
        <v>1</v>
      </c>
      <c r="G5"/>
      <c r="H5"/>
      <c r="I5"/>
      <c r="J5"/>
      <c r="K5">
        <v>2</v>
      </c>
      <c r="L5"/>
      <c r="M5"/>
      <c r="N5"/>
      <c r="O5"/>
      <c r="P5"/>
      <c r="Q5">
        <v>3</v>
      </c>
      <c r="R5"/>
      <c r="S5"/>
      <c r="T5"/>
      <c r="U5"/>
      <c r="V5" s="3">
        <v>4</v>
      </c>
      <c r="W5" s="3"/>
      <c r="X5" s="3"/>
      <c r="Y5" s="3"/>
      <c r="Z5" s="3"/>
      <c r="AA5" s="3"/>
      <c r="AB5" s="5">
        <v>5</v>
      </c>
      <c r="AH5" s="204">
        <v>6</v>
      </c>
      <c r="AI5" s="204"/>
      <c r="AJ5" s="204"/>
      <c r="AK5" s="204"/>
      <c r="AL5" s="204"/>
      <c r="AM5" s="204"/>
      <c r="AO5" s="4">
        <v>7</v>
      </c>
    </row>
    <row r="6" spans="1:110" s="121" customFormat="1" ht="278.25" customHeight="1" x14ac:dyDescent="0.2">
      <c r="A6" s="347" t="s">
        <v>0</v>
      </c>
      <c r="B6" s="355" t="s">
        <v>2</v>
      </c>
      <c r="C6" s="349" t="s">
        <v>1</v>
      </c>
      <c r="D6" s="350"/>
      <c r="E6" s="353"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02" t="s">
        <v>1394</v>
      </c>
      <c r="AI6" s="202" t="s">
        <v>1395</v>
      </c>
      <c r="AJ6" s="202" t="s">
        <v>1396</v>
      </c>
      <c r="AK6" s="202" t="s">
        <v>1397</v>
      </c>
      <c r="AL6" s="202" t="s">
        <v>1398</v>
      </c>
      <c r="AM6" s="202" t="s">
        <v>1399</v>
      </c>
      <c r="AN6" s="26" t="s">
        <v>1400</v>
      </c>
      <c r="AO6" s="26" t="s">
        <v>1434</v>
      </c>
      <c r="AP6" s="26" t="s">
        <v>1402</v>
      </c>
      <c r="AQ6" s="26" t="s">
        <v>1435</v>
      </c>
      <c r="AR6" s="26" t="s">
        <v>1436</v>
      </c>
      <c r="AS6" s="26" t="s">
        <v>1437</v>
      </c>
      <c r="AT6" s="26" t="s">
        <v>1438</v>
      </c>
      <c r="AU6" s="26" t="s">
        <v>1439</v>
      </c>
      <c r="AV6" s="26" t="s">
        <v>1466</v>
      </c>
      <c r="AW6" s="26" t="s">
        <v>1468</v>
      </c>
      <c r="AX6" s="26" t="s">
        <v>1467</v>
      </c>
      <c r="AY6" s="24" t="s">
        <v>3</v>
      </c>
      <c r="BA6" s="192" t="s">
        <v>1462</v>
      </c>
      <c r="BB6" s="347" t="str">
        <f>A6</f>
        <v>STT</v>
      </c>
      <c r="BC6" s="355" t="s">
        <v>2</v>
      </c>
      <c r="BD6" s="349" t="s">
        <v>1</v>
      </c>
      <c r="BE6" s="350"/>
      <c r="BF6" s="353" t="s">
        <v>1476</v>
      </c>
      <c r="BG6" s="93" t="str">
        <f>F6</f>
        <v>Tâm lý học đại cương</v>
      </c>
      <c r="BH6" s="93" t="str">
        <f t="shared" ref="BH6:CY7" si="0">G6</f>
        <v>Những nguyên lý cơ bản của chủ nghĩa Mác - Lênin 1</v>
      </c>
      <c r="BI6" s="93" t="str">
        <f t="shared" si="0"/>
        <v>Toán cao cấp 1</v>
      </c>
      <c r="BJ6" s="93" t="str">
        <f t="shared" si="0"/>
        <v>Toán cao cấp 2</v>
      </c>
      <c r="BK6" s="93" t="str">
        <f t="shared" si="0"/>
        <v>Tin học đại cương</v>
      </c>
      <c r="BL6" s="93" t="str">
        <f t="shared" si="0"/>
        <v>Khoa học môi trường</v>
      </c>
      <c r="BM6" s="93" t="str">
        <f t="shared" si="0"/>
        <v>Kinh tế vi mô 1</v>
      </c>
      <c r="BN6" s="93" t="str">
        <f t="shared" si="0"/>
        <v>Những nguyên lý cơ bản của chủ nghĩa Mác - Lênin 2</v>
      </c>
      <c r="BO6" s="93" t="str">
        <f t="shared" si="0"/>
        <v>Pháp luật đại cương</v>
      </c>
      <c r="BP6" s="93" t="str">
        <f t="shared" si="0"/>
        <v>Tư tưởng Hồ Chí Minh</v>
      </c>
      <c r="BQ6" s="93" t="str">
        <f t="shared" si="0"/>
        <v>Lý thuyết xác suất và thống kê toán</v>
      </c>
      <c r="BR6" s="93" t="str">
        <f t="shared" si="0"/>
        <v>Đường lối cách mạng của Đảng Cộng Sản Việt Nam</v>
      </c>
      <c r="BS6" s="93" t="str">
        <f t="shared" si="0"/>
        <v>Kinh tế vĩ mô 1</v>
      </c>
      <c r="BT6" s="93" t="str">
        <f t="shared" si="0"/>
        <v>Marketing căn bản</v>
      </c>
      <c r="BU6" s="93" t="str">
        <f t="shared" si="0"/>
        <v>Nguyên lý kế toán</v>
      </c>
      <c r="BV6" s="93" t="str">
        <f t="shared" si="0"/>
        <v>Kinh tế lượng</v>
      </c>
      <c r="BW6" s="93" t="str">
        <f t="shared" si="0"/>
        <v>Hệ thống các tuyến điểm du lịch</v>
      </c>
      <c r="BX6" s="93" t="str">
        <f t="shared" si="0"/>
        <v>Kỹ năng giao tiếp</v>
      </c>
      <c r="BY6" s="93" t="str">
        <f t="shared" si="0"/>
        <v>Ngoại ngữ chuyên ngành</v>
      </c>
      <c r="BZ6" s="93" t="str">
        <f t="shared" si="0"/>
        <v>Quản trị học</v>
      </c>
      <c r="CA6" s="93" t="str">
        <f t="shared" si="0"/>
        <v>Tổng quan du lịch</v>
      </c>
      <c r="CB6" s="93" t="str">
        <f t="shared" si="0"/>
        <v xml:space="preserve">Văn hóa học </v>
      </c>
      <c r="CC6" s="93" t="str">
        <f t="shared" si="0"/>
        <v>Địa lý du lịch</v>
      </c>
      <c r="CD6" s="93" t="str">
        <f t="shared" si="0"/>
        <v>Quản trị lữ hành</v>
      </c>
      <c r="CE6" s="93" t="str">
        <f t="shared" si="0"/>
        <v>Nguyên lý thống kê kinh tế</v>
      </c>
      <c r="CF6" s="93" t="str">
        <f t="shared" si="0"/>
        <v>Marketing dịch vụ</v>
      </c>
      <c r="CG6" s="93" t="str">
        <f t="shared" si="0"/>
        <v>Cơ sở văn hóa Việt Nam</v>
      </c>
      <c r="CH6" s="93" t="str">
        <f t="shared" si="0"/>
        <v>Nghiệp vụ hướng dẫn du lịch 1</v>
      </c>
      <c r="CI6" s="93" t="str">
        <f t="shared" si="0"/>
        <v>Ngoại ngữ chuyên ngành 2</v>
      </c>
      <c r="CJ6" s="93" t="str">
        <f t="shared" si="0"/>
        <v xml:space="preserve">Ngoại ngữ chuyên ngành 3 </v>
      </c>
      <c r="CK6" s="93" t="str">
        <f t="shared" si="0"/>
        <v>Tâm lý du khách</v>
      </c>
      <c r="CL6" s="93" t="str">
        <f t="shared" si="0"/>
        <v>Văn hóa và du lịch</v>
      </c>
      <c r="CM6" s="93" t="str">
        <f t="shared" si="0"/>
        <v>Văn hóa các dân tộc thiểu số</v>
      </c>
      <c r="CN6" s="93" t="str">
        <f t="shared" si="0"/>
        <v>Thực tập nghiệp vụ</v>
      </c>
      <c r="CO6" s="93" t="str">
        <f t="shared" si="0"/>
        <v>Thực tập quản lý</v>
      </c>
      <c r="CP6" s="93" t="str">
        <f t="shared" si="0"/>
        <v>Thống kê du lịch</v>
      </c>
      <c r="CQ6" s="93" t="str">
        <f t="shared" si="0"/>
        <v>Phương pháp nghiên cứu trong du lịch</v>
      </c>
      <c r="CR6" s="93" t="str">
        <f t="shared" si="0"/>
        <v>Du lịch MICE</v>
      </c>
      <c r="CS6" s="93" t="str">
        <f t="shared" si="0"/>
        <v>Nghiệp vụ hướng dẫn du lịch 2</v>
      </c>
      <c r="CT6" s="93" t="str">
        <f t="shared" si="0"/>
        <v>Lịch sử Việt Nam</v>
      </c>
      <c r="CU6" s="93" t="str">
        <f t="shared" si="0"/>
        <v>Kỹ năng hoạt náo trong du lịch</v>
      </c>
      <c r="CV6" s="93" t="str">
        <f t="shared" si="0"/>
        <v>Lễ tân ngoại giao</v>
      </c>
      <c r="CW6" s="93" t="str">
        <f t="shared" si="0"/>
        <v>Chuyên đề ứng xử trong du lịch</v>
      </c>
      <c r="CX6" s="93" t="str">
        <f t="shared" si="0"/>
        <v>Chuyên đề tốt nghiệp</v>
      </c>
      <c r="CY6" s="93" t="str">
        <f t="shared" si="0"/>
        <v>Khóa luận</v>
      </c>
      <c r="CZ6" s="182" t="s">
        <v>3</v>
      </c>
      <c r="DA6" s="170" t="s">
        <v>1474</v>
      </c>
      <c r="DB6" s="1"/>
      <c r="DC6" s="1"/>
      <c r="DD6" s="1"/>
      <c r="DE6" s="1"/>
      <c r="DF6" s="1"/>
    </row>
    <row r="7" spans="1:110" s="121" customFormat="1" x14ac:dyDescent="0.2">
      <c r="A7" s="348"/>
      <c r="B7" s="356"/>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2</v>
      </c>
      <c r="AR7" s="28">
        <v>3</v>
      </c>
      <c r="AS7" s="28">
        <v>3</v>
      </c>
      <c r="AT7" s="28">
        <v>2</v>
      </c>
      <c r="AU7" s="28">
        <v>2</v>
      </c>
      <c r="AV7" s="28">
        <v>2</v>
      </c>
      <c r="AW7" s="28">
        <v>5</v>
      </c>
      <c r="AX7" s="28">
        <v>7</v>
      </c>
      <c r="AY7" s="25">
        <f>SUM(F7:AW7)</f>
        <v>114</v>
      </c>
      <c r="AZ7" s="9"/>
      <c r="BA7" s="155"/>
      <c r="BB7" s="348"/>
      <c r="BC7" s="356"/>
      <c r="BD7" s="351"/>
      <c r="BE7" s="352"/>
      <c r="BF7" s="354"/>
      <c r="BG7" s="25">
        <f>F7</f>
        <v>2</v>
      </c>
      <c r="BH7" s="25">
        <f t="shared" si="0"/>
        <v>2</v>
      </c>
      <c r="BI7" s="25">
        <f t="shared" si="0"/>
        <v>2</v>
      </c>
      <c r="BJ7" s="25">
        <f t="shared" si="0"/>
        <v>2</v>
      </c>
      <c r="BK7" s="25">
        <f t="shared" si="0"/>
        <v>3</v>
      </c>
      <c r="BL7" s="25">
        <f t="shared" si="0"/>
        <v>2</v>
      </c>
      <c r="BM7" s="25">
        <f t="shared" si="0"/>
        <v>3</v>
      </c>
      <c r="BN7" s="25">
        <f t="shared" si="0"/>
        <v>3</v>
      </c>
      <c r="BO7" s="25">
        <f t="shared" si="0"/>
        <v>2</v>
      </c>
      <c r="BP7" s="25">
        <f t="shared" si="0"/>
        <v>2</v>
      </c>
      <c r="BQ7" s="25">
        <f t="shared" si="0"/>
        <v>3</v>
      </c>
      <c r="BR7" s="25">
        <f t="shared" si="0"/>
        <v>3</v>
      </c>
      <c r="BS7" s="25">
        <f t="shared" si="0"/>
        <v>3</v>
      </c>
      <c r="BT7" s="25">
        <f t="shared" si="0"/>
        <v>3</v>
      </c>
      <c r="BU7" s="25">
        <f t="shared" si="0"/>
        <v>3</v>
      </c>
      <c r="BV7" s="25">
        <f t="shared" si="0"/>
        <v>3</v>
      </c>
      <c r="BW7" s="25">
        <f t="shared" si="0"/>
        <v>3</v>
      </c>
      <c r="BX7" s="25">
        <f t="shared" si="0"/>
        <v>2</v>
      </c>
      <c r="BY7" s="25">
        <f t="shared" si="0"/>
        <v>3</v>
      </c>
      <c r="BZ7" s="25">
        <f t="shared" si="0"/>
        <v>3</v>
      </c>
      <c r="CA7" s="25">
        <f t="shared" si="0"/>
        <v>3</v>
      </c>
      <c r="CB7" s="25">
        <f t="shared" si="0"/>
        <v>3</v>
      </c>
      <c r="CC7" s="25">
        <f t="shared" si="0"/>
        <v>2</v>
      </c>
      <c r="CD7" s="25">
        <f t="shared" si="0"/>
        <v>3</v>
      </c>
      <c r="CE7" s="25">
        <f t="shared" si="0"/>
        <v>3</v>
      </c>
      <c r="CF7" s="25">
        <f t="shared" si="0"/>
        <v>3</v>
      </c>
      <c r="CG7" s="25">
        <f t="shared" si="0"/>
        <v>3</v>
      </c>
      <c r="CH7" s="25">
        <f t="shared" si="0"/>
        <v>3</v>
      </c>
      <c r="CI7" s="25">
        <f t="shared" si="0"/>
        <v>3</v>
      </c>
      <c r="CJ7" s="25">
        <f t="shared" si="0"/>
        <v>3</v>
      </c>
      <c r="CK7" s="25">
        <f t="shared" si="0"/>
        <v>2</v>
      </c>
      <c r="CL7" s="25">
        <f t="shared" si="0"/>
        <v>2</v>
      </c>
      <c r="CM7" s="25">
        <f t="shared" si="0"/>
        <v>2</v>
      </c>
      <c r="CN7" s="25">
        <f t="shared" si="0"/>
        <v>2</v>
      </c>
      <c r="CO7" s="25">
        <f t="shared" si="0"/>
        <v>2</v>
      </c>
      <c r="CP7" s="25">
        <f t="shared" si="0"/>
        <v>2</v>
      </c>
      <c r="CQ7" s="25">
        <f t="shared" si="0"/>
        <v>2</v>
      </c>
      <c r="CR7" s="25">
        <f t="shared" si="0"/>
        <v>2</v>
      </c>
      <c r="CS7" s="25">
        <f t="shared" si="0"/>
        <v>3</v>
      </c>
      <c r="CT7" s="25">
        <f t="shared" si="0"/>
        <v>3</v>
      </c>
      <c r="CU7" s="25">
        <f t="shared" si="0"/>
        <v>2</v>
      </c>
      <c r="CV7" s="25">
        <f t="shared" si="0"/>
        <v>2</v>
      </c>
      <c r="CW7" s="25">
        <f t="shared" si="0"/>
        <v>2</v>
      </c>
      <c r="CX7" s="25">
        <f t="shared" si="0"/>
        <v>5</v>
      </c>
      <c r="CY7" s="25">
        <f t="shared" si="0"/>
        <v>7</v>
      </c>
      <c r="CZ7" s="183">
        <f>SUM(BG7:CX7)</f>
        <v>114</v>
      </c>
      <c r="DA7" s="170"/>
      <c r="DB7" s="1"/>
      <c r="DC7" s="1"/>
      <c r="DD7" s="1"/>
      <c r="DE7" s="1"/>
      <c r="DF7" s="1"/>
    </row>
    <row r="8" spans="1:110" s="142" customFormat="1" ht="15" x14ac:dyDescent="0.25">
      <c r="A8" s="139">
        <v>1</v>
      </c>
      <c r="B8" s="140" t="s">
        <v>44</v>
      </c>
      <c r="C8" s="216" t="s">
        <v>31</v>
      </c>
      <c r="D8" s="217" t="s">
        <v>5</v>
      </c>
      <c r="E8" s="218" t="s">
        <v>45</v>
      </c>
      <c r="F8" s="86">
        <v>5.3</v>
      </c>
      <c r="G8" s="87">
        <v>5.5</v>
      </c>
      <c r="H8" s="86">
        <v>4.7</v>
      </c>
      <c r="I8" s="86">
        <v>6.8</v>
      </c>
      <c r="J8" s="86">
        <v>6.6</v>
      </c>
      <c r="K8" s="86">
        <v>4.9000000000000004</v>
      </c>
      <c r="L8" s="86">
        <v>5</v>
      </c>
      <c r="M8" s="87">
        <v>7</v>
      </c>
      <c r="N8" s="86">
        <v>4.3</v>
      </c>
      <c r="O8" s="86">
        <v>4.5999999999999996</v>
      </c>
      <c r="P8" s="87">
        <v>4.8</v>
      </c>
      <c r="Q8" s="86">
        <v>7.3</v>
      </c>
      <c r="R8" s="87">
        <v>6.1</v>
      </c>
      <c r="S8" s="86">
        <v>6.6</v>
      </c>
      <c r="T8" s="86">
        <v>6.6</v>
      </c>
      <c r="U8" s="86">
        <v>5.2</v>
      </c>
      <c r="V8" s="31">
        <v>7</v>
      </c>
      <c r="W8" s="31">
        <v>7.5</v>
      </c>
      <c r="X8" s="31">
        <v>5.8</v>
      </c>
      <c r="Y8" s="31">
        <v>7.7</v>
      </c>
      <c r="Z8" s="31">
        <v>7.6</v>
      </c>
      <c r="AA8" s="31">
        <v>7.5</v>
      </c>
      <c r="AB8" s="31">
        <v>8.4</v>
      </c>
      <c r="AC8" s="31">
        <v>9.1999999999999993</v>
      </c>
      <c r="AD8" s="31">
        <v>5.8</v>
      </c>
      <c r="AE8" s="31">
        <v>4.8</v>
      </c>
      <c r="AF8" s="31">
        <v>7.1</v>
      </c>
      <c r="AG8" s="31">
        <v>8.6</v>
      </c>
      <c r="AH8" s="63">
        <v>5.5</v>
      </c>
      <c r="AI8" s="63">
        <v>6.6</v>
      </c>
      <c r="AJ8" s="63">
        <v>7.1</v>
      </c>
      <c r="AK8" s="63">
        <v>7.7</v>
      </c>
      <c r="AL8" s="63">
        <v>5.4</v>
      </c>
      <c r="AM8" s="63">
        <v>9</v>
      </c>
      <c r="AN8" s="63">
        <v>9.3000000000000007</v>
      </c>
      <c r="AO8" s="63">
        <v>5.8</v>
      </c>
      <c r="AP8" s="63">
        <v>7</v>
      </c>
      <c r="AQ8" s="63">
        <v>8</v>
      </c>
      <c r="AR8" s="63">
        <v>8</v>
      </c>
      <c r="AS8" s="63">
        <v>8.1</v>
      </c>
      <c r="AT8" s="63">
        <v>9.4</v>
      </c>
      <c r="AU8" s="63">
        <v>5.8</v>
      </c>
      <c r="AV8" s="63">
        <v>7.5</v>
      </c>
      <c r="AW8" s="63">
        <v>8</v>
      </c>
      <c r="AX8" s="63"/>
      <c r="AY8" s="31">
        <f t="shared" ref="AY8:AY39" si="1">ROUND((SUMPRODUCT($F$7:$AU$7,F8:AU8)+MAX(AV8*$AV$7+AW8*$AW$7,AX8*$AX$7))/$AY$7,2)</f>
        <v>6.77</v>
      </c>
      <c r="AZ8" s="20" t="s">
        <v>1464</v>
      </c>
      <c r="BA8" s="135">
        <v>1</v>
      </c>
      <c r="BB8" s="134">
        <f t="shared" ref="BB8:BB39" si="2">A8</f>
        <v>1</v>
      </c>
      <c r="BC8" s="134" t="str">
        <f t="shared" ref="BC8:BC39" si="3">B8</f>
        <v>15D4011003</v>
      </c>
      <c r="BD8" s="134" t="str">
        <f t="shared" ref="BD8:BD39" si="4">C8</f>
        <v>Nguyễn Ngọc</v>
      </c>
      <c r="BE8" s="134" t="str">
        <f t="shared" ref="BE8:BE39" si="5">D8</f>
        <v>Anh</v>
      </c>
      <c r="BF8" s="134" t="str">
        <f t="shared" ref="BF8:BF39" si="6">E8</f>
        <v>28/05/1997</v>
      </c>
      <c r="BG8" s="171">
        <f t="shared" ref="BG8:BG39" si="7">IF(F8&gt;=8.5,4,IF(F8&gt;=7,3,IF(F8&gt;=5.5,2,IF(F8&gt;=4,1,0))))</f>
        <v>1</v>
      </c>
      <c r="BH8" s="171">
        <f t="shared" ref="BH8:BH39" si="8">IF(G8&gt;=8.5,4,IF(G8&gt;=7,3,IF(G8&gt;=5.5,2,IF(G8&gt;=4,1,0))))</f>
        <v>2</v>
      </c>
      <c r="BI8" s="171">
        <f t="shared" ref="BI8:BI39" si="9">IF(H8&gt;=8.5,4,IF(H8&gt;=7,3,IF(H8&gt;=5.5,2,IF(H8&gt;=4,1,0))))</f>
        <v>1</v>
      </c>
      <c r="BJ8" s="171">
        <f t="shared" ref="BJ8:BJ39" si="10">IF(I8&gt;=8.5,4,IF(I8&gt;=7,3,IF(I8&gt;=5.5,2,IF(I8&gt;=4,1,0))))</f>
        <v>2</v>
      </c>
      <c r="BK8" s="171">
        <f t="shared" ref="BK8:BK39" si="11">IF(J8&gt;=8.5,4,IF(J8&gt;=7,3,IF(J8&gt;=5.5,2,IF(J8&gt;=4,1,0))))</f>
        <v>2</v>
      </c>
      <c r="BL8" s="171">
        <f t="shared" ref="BL8:BL39" si="12">IF(K8&gt;=8.5,4,IF(K8&gt;=7,3,IF(K8&gt;=5.5,2,IF(K8&gt;=4,1,0))))</f>
        <v>1</v>
      </c>
      <c r="BM8" s="171">
        <f t="shared" ref="BM8:BM39" si="13">IF(L8&gt;=8.5,4,IF(L8&gt;=7,3,IF(L8&gt;=5.5,2,IF(L8&gt;=4,1,0))))</f>
        <v>1</v>
      </c>
      <c r="BN8" s="171">
        <f t="shared" ref="BN8:BN39" si="14">IF(M8&gt;=8.5,4,IF(M8&gt;=7,3,IF(M8&gt;=5.5,2,IF(M8&gt;=4,1,0))))</f>
        <v>3</v>
      </c>
      <c r="BO8" s="171">
        <f t="shared" ref="BO8:BO39" si="15">IF(N8&gt;=8.5,4,IF(N8&gt;=7,3,IF(N8&gt;=5.5,2,IF(N8&gt;=4,1,0))))</f>
        <v>1</v>
      </c>
      <c r="BP8" s="171">
        <f t="shared" ref="BP8:BP39" si="16">IF(O8&gt;=8.5,4,IF(O8&gt;=7,3,IF(O8&gt;=5.5,2,IF(O8&gt;=4,1,0))))</f>
        <v>1</v>
      </c>
      <c r="BQ8" s="171">
        <f t="shared" ref="BQ8:BQ39" si="17">IF(P8&gt;=8.5,4,IF(P8&gt;=7,3,IF(P8&gt;=5.5,2,IF(P8&gt;=4,1,0))))</f>
        <v>1</v>
      </c>
      <c r="BR8" s="171">
        <f t="shared" ref="BR8:BR39" si="18">IF(Q8&gt;=8.5,4,IF(Q8&gt;=7,3,IF(Q8&gt;=5.5,2,IF(Q8&gt;=4,1,0))))</f>
        <v>3</v>
      </c>
      <c r="BS8" s="171">
        <f t="shared" ref="BS8:BS39" si="19">IF(R8&gt;=8.5,4,IF(R8&gt;=7,3,IF(R8&gt;=5.5,2,IF(R8&gt;=4,1,0))))</f>
        <v>2</v>
      </c>
      <c r="BT8" s="171">
        <f t="shared" ref="BT8:BT39" si="20">IF(S8&gt;=8.5,4,IF(S8&gt;=7,3,IF(S8&gt;=5.5,2,IF(S8&gt;=4,1,0))))</f>
        <v>2</v>
      </c>
      <c r="BU8" s="171">
        <f t="shared" ref="BU8:BU39" si="21">IF(T8&gt;=8.5,4,IF(T8&gt;=7,3,IF(T8&gt;=5.5,2,IF(T8&gt;=4,1,0))))</f>
        <v>2</v>
      </c>
      <c r="BV8" s="171">
        <f t="shared" ref="BV8:BV39" si="22">IF(U8&gt;=8.5,4,IF(U8&gt;=7,3,IF(U8&gt;=5.5,2,IF(U8&gt;=4,1,0))))</f>
        <v>1</v>
      </c>
      <c r="BW8" s="171">
        <f t="shared" ref="BW8:BW39" si="23">IF(V8&gt;=8.5,4,IF(V8&gt;=7,3,IF(V8&gt;=5.5,2,IF(V8&gt;=4,1,0))))</f>
        <v>3</v>
      </c>
      <c r="BX8" s="171">
        <f t="shared" ref="BX8:BX39" si="24">IF(W8&gt;=8.5,4,IF(W8&gt;=7,3,IF(W8&gt;=5.5,2,IF(W8&gt;=4,1,0))))</f>
        <v>3</v>
      </c>
      <c r="BY8" s="171">
        <f t="shared" ref="BY8:BY39" si="25">IF(X8&gt;=8.5,4,IF(X8&gt;=7,3,IF(X8&gt;=5.5,2,IF(X8&gt;=4,1,0))))</f>
        <v>2</v>
      </c>
      <c r="BZ8" s="171">
        <f t="shared" ref="BZ8:BZ39" si="26">IF(Y8&gt;=8.5,4,IF(Y8&gt;=7,3,IF(Y8&gt;=5.5,2,IF(Y8&gt;=4,1,0))))</f>
        <v>3</v>
      </c>
      <c r="CA8" s="171">
        <f t="shared" ref="CA8:CA39" si="27">IF(Z8&gt;=8.5,4,IF(Z8&gt;=7,3,IF(Z8&gt;=5.5,2,IF(Z8&gt;=4,1,0))))</f>
        <v>3</v>
      </c>
      <c r="CB8" s="171">
        <f t="shared" ref="CB8:CB39" si="28">IF(AA8&gt;=8.5,4,IF(AA8&gt;=7,3,IF(AA8&gt;=5.5,2,IF(AA8&gt;=4,1,0))))</f>
        <v>3</v>
      </c>
      <c r="CC8" s="171">
        <f t="shared" ref="CC8:CC39" si="29">IF(AB8&gt;=8.5,4,IF(AB8&gt;=7,3,IF(AB8&gt;=5.5,2,IF(AB8&gt;=4,1,0))))</f>
        <v>3</v>
      </c>
      <c r="CD8" s="171">
        <f t="shared" ref="CD8:CD39" si="30">IF(AC8&gt;=8.5,4,IF(AC8&gt;=7,3,IF(AC8&gt;=5.5,2,IF(AC8&gt;=4,1,0))))</f>
        <v>4</v>
      </c>
      <c r="CE8" s="171">
        <f t="shared" ref="CE8:CE39" si="31">IF(AD8&gt;=8.5,4,IF(AD8&gt;=7,3,IF(AD8&gt;=5.5,2,IF(AD8&gt;=4,1,0))))</f>
        <v>2</v>
      </c>
      <c r="CF8" s="171">
        <f t="shared" ref="CF8:CF39" si="32">IF(AE8&gt;=8.5,4,IF(AE8&gt;=7,3,IF(AE8&gt;=5.5,2,IF(AE8&gt;=4,1,0))))</f>
        <v>1</v>
      </c>
      <c r="CG8" s="171">
        <f t="shared" ref="CG8:CG39" si="33">IF(AF8&gt;=8.5,4,IF(AF8&gt;=7,3,IF(AF8&gt;=5.5,2,IF(AF8&gt;=4,1,0))))</f>
        <v>3</v>
      </c>
      <c r="CH8" s="171">
        <f t="shared" ref="CH8:CH39" si="34">IF(AG8&gt;=8.5,4,IF(AG8&gt;=7,3,IF(AG8&gt;=5.5,2,IF(AG8&gt;=4,1,0))))</f>
        <v>4</v>
      </c>
      <c r="CI8" s="171">
        <f t="shared" ref="CI8:CI39" si="35">IF(AH8&gt;=8.5,4,IF(AH8&gt;=7,3,IF(AH8&gt;=5.5,2,IF(AH8&gt;=4,1,0))))</f>
        <v>2</v>
      </c>
      <c r="CJ8" s="171">
        <f t="shared" ref="CJ8:CJ39" si="36">IF(AI8&gt;=8.5,4,IF(AI8&gt;=7,3,IF(AI8&gt;=5.5,2,IF(AI8&gt;=4,1,0))))</f>
        <v>2</v>
      </c>
      <c r="CK8" s="171">
        <f t="shared" ref="CK8:CK39" si="37">IF(AJ8&gt;=8.5,4,IF(AJ8&gt;=7,3,IF(AJ8&gt;=5.5,2,IF(AJ8&gt;=4,1,0))))</f>
        <v>3</v>
      </c>
      <c r="CL8" s="171">
        <f t="shared" ref="CL8:CL39" si="38">IF(AK8&gt;=8.5,4,IF(AK8&gt;=7,3,IF(AK8&gt;=5.5,2,IF(AK8&gt;=4,1,0))))</f>
        <v>3</v>
      </c>
      <c r="CM8" s="171">
        <f t="shared" ref="CM8:CM39" si="39">IF(AL8&gt;=8.5,4,IF(AL8&gt;=7,3,IF(AL8&gt;=5.5,2,IF(AL8&gt;=4,1,0))))</f>
        <v>1</v>
      </c>
      <c r="CN8" s="171">
        <f t="shared" ref="CN8:CN39" si="40">IF(AM8&gt;=8.5,4,IF(AM8&gt;=7,3,IF(AM8&gt;=5.5,2,IF(AM8&gt;=4,1,0))))</f>
        <v>4</v>
      </c>
      <c r="CO8" s="171">
        <f t="shared" ref="CO8:CO39" si="41">IF(AN8&gt;=8.5,4,IF(AN8&gt;=7,3,IF(AN8&gt;=5.5,2,IF(AN8&gt;=4,1,0))))</f>
        <v>4</v>
      </c>
      <c r="CP8" s="171">
        <f t="shared" ref="CP8:CP39" si="42">IF(AO8&gt;=8.5,4,IF(AO8&gt;=7,3,IF(AO8&gt;=5.5,2,IF(AO8&gt;=4,1,0))))</f>
        <v>2</v>
      </c>
      <c r="CQ8" s="171">
        <f t="shared" ref="CQ8:CQ39" si="43">IF(AP8&gt;=8.5,4,IF(AP8&gt;=7,3,IF(AP8&gt;=5.5,2,IF(AP8&gt;=4,1,0))))</f>
        <v>3</v>
      </c>
      <c r="CR8" s="171">
        <f t="shared" ref="CR8:CR39" si="44">IF(AQ8&gt;=8.5,4,IF(AQ8&gt;=7,3,IF(AQ8&gt;=5.5,2,IF(AQ8&gt;=4,1,0))))</f>
        <v>3</v>
      </c>
      <c r="CS8" s="171">
        <f t="shared" ref="CS8:CS39" si="45">IF(AR8&gt;=8.5,4,IF(AR8&gt;=7,3,IF(AR8&gt;=5.5,2,IF(AR8&gt;=4,1,0))))</f>
        <v>3</v>
      </c>
      <c r="CT8" s="171">
        <f t="shared" ref="CT8:CT39" si="46">IF(AS8&gt;=8.5,4,IF(AS8&gt;=7,3,IF(AS8&gt;=5.5,2,IF(AS8&gt;=4,1,0))))</f>
        <v>3</v>
      </c>
      <c r="CU8" s="171">
        <f t="shared" ref="CU8:CU39" si="47">IF(AT8&gt;=8.5,4,IF(AT8&gt;=7,3,IF(AT8&gt;=5.5,2,IF(AT8&gt;=4,1,0))))</f>
        <v>4</v>
      </c>
      <c r="CV8" s="171">
        <f t="shared" ref="CV8:CV39" si="48">IF(AU8&gt;=8.5,4,IF(AU8&gt;=7,3,IF(AU8&gt;=5.5,2,IF(AU8&gt;=4,1,0))))</f>
        <v>2</v>
      </c>
      <c r="CW8" s="171">
        <f t="shared" ref="CW8:CW39" si="49">IF(AV8&gt;=8.5,4,IF(AV8&gt;=7,3,IF(AV8&gt;=5.5,2,IF(AV8&gt;=4,1,0))))</f>
        <v>3</v>
      </c>
      <c r="CX8" s="171">
        <f t="shared" ref="CX8:CX39" si="50">IF(AW8&gt;=8.5,4,IF(AW8&gt;=7,3,IF(AW8&gt;=5.5,2,IF(AW8&gt;=4,1,0))))</f>
        <v>3</v>
      </c>
      <c r="CY8" s="171">
        <f t="shared" ref="CY8:CY39" si="51">IF(AX8&gt;=8.5,4,IF(AX8&gt;=7,3,IF(AX8&gt;=5.5,2,IF(AX8&gt;=4,1,0))))</f>
        <v>0</v>
      </c>
      <c r="CZ8" s="184">
        <f t="shared" ref="CZ8:CZ39" si="52">ROUND((SUMPRODUCT($F$7:$AU$7,BG8:CV8)+MAX(CW8*$CW$7+CX8*$CX$7,CY8*$CY$7))/$AY$7,2)</f>
        <v>2.4</v>
      </c>
      <c r="DA8" s="173" t="str">
        <f t="shared" ref="DA8:DA39" si="53">IF(CZ8&gt;=3.6,"Xuất sắc",IF(CZ8&gt;=3.2,"Giỏi",IF(CZ8&gt;=2.5,"Khá",IF(CZ8&gt;=2,"Trung bình","Yếu"))))</f>
        <v>Trung bình</v>
      </c>
    </row>
    <row r="9" spans="1:110" s="142" customFormat="1" ht="15" x14ac:dyDescent="0.25">
      <c r="A9" s="139">
        <v>2</v>
      </c>
      <c r="B9" s="219" t="s">
        <v>46</v>
      </c>
      <c r="C9" s="216" t="s">
        <v>47</v>
      </c>
      <c r="D9" s="217" t="s">
        <v>22</v>
      </c>
      <c r="E9" s="218" t="s">
        <v>48</v>
      </c>
      <c r="F9" s="86">
        <v>7.9</v>
      </c>
      <c r="G9" s="86">
        <v>7.8</v>
      </c>
      <c r="H9" s="86">
        <v>9.6999999999999993</v>
      </c>
      <c r="I9" s="86">
        <v>9.6999999999999993</v>
      </c>
      <c r="J9" s="86">
        <v>7.4</v>
      </c>
      <c r="K9" s="86">
        <v>9.1</v>
      </c>
      <c r="L9" s="86">
        <v>8.8000000000000007</v>
      </c>
      <c r="M9" s="86">
        <v>8.6999999999999993</v>
      </c>
      <c r="N9" s="86">
        <v>7</v>
      </c>
      <c r="O9" s="86">
        <v>8.1999999999999993</v>
      </c>
      <c r="P9" s="86">
        <v>9.6999999999999993</v>
      </c>
      <c r="Q9" s="86">
        <v>8.1999999999999993</v>
      </c>
      <c r="R9" s="86">
        <v>8</v>
      </c>
      <c r="S9" s="86">
        <v>8.1999999999999993</v>
      </c>
      <c r="T9" s="86">
        <v>8.4</v>
      </c>
      <c r="U9" s="86">
        <v>9.6999999999999993</v>
      </c>
      <c r="V9" s="31">
        <v>9</v>
      </c>
      <c r="W9" s="31">
        <v>9</v>
      </c>
      <c r="X9" s="31">
        <v>6.4</v>
      </c>
      <c r="Y9" s="31">
        <v>9.4</v>
      </c>
      <c r="Z9" s="31">
        <v>8</v>
      </c>
      <c r="AA9" s="31">
        <v>8.6</v>
      </c>
      <c r="AB9" s="31">
        <v>9.4</v>
      </c>
      <c r="AC9" s="31">
        <v>9.4</v>
      </c>
      <c r="AD9" s="31">
        <v>9.3000000000000007</v>
      </c>
      <c r="AE9" s="31">
        <v>4.3</v>
      </c>
      <c r="AF9" s="31">
        <v>8.8000000000000007</v>
      </c>
      <c r="AG9" s="31">
        <v>9.3000000000000007</v>
      </c>
      <c r="AH9" s="63">
        <v>8.3000000000000007</v>
      </c>
      <c r="AI9" s="63">
        <v>7.9</v>
      </c>
      <c r="AJ9" s="63">
        <v>9.1999999999999993</v>
      </c>
      <c r="AK9" s="63">
        <v>9.1</v>
      </c>
      <c r="AL9" s="63">
        <v>8</v>
      </c>
      <c r="AM9" s="63">
        <v>9.4</v>
      </c>
      <c r="AN9" s="63">
        <v>9</v>
      </c>
      <c r="AO9" s="63">
        <v>9.1</v>
      </c>
      <c r="AP9" s="63">
        <v>7.8</v>
      </c>
      <c r="AQ9" s="63">
        <v>7.5</v>
      </c>
      <c r="AR9" s="63">
        <v>8</v>
      </c>
      <c r="AS9" s="63">
        <v>8.1</v>
      </c>
      <c r="AT9" s="63">
        <v>9.4</v>
      </c>
      <c r="AU9" s="63">
        <v>8.9</v>
      </c>
      <c r="AV9" s="63"/>
      <c r="AW9" s="63"/>
      <c r="AX9" s="63">
        <v>9</v>
      </c>
      <c r="AY9" s="31">
        <f t="shared" si="1"/>
        <v>8.5</v>
      </c>
      <c r="AZ9" s="20" t="s">
        <v>1465</v>
      </c>
      <c r="BA9" s="135">
        <v>1</v>
      </c>
      <c r="BB9" s="134">
        <f t="shared" si="2"/>
        <v>2</v>
      </c>
      <c r="BC9" s="134" t="str">
        <f t="shared" si="3"/>
        <v>15D4011010</v>
      </c>
      <c r="BD9" s="134" t="str">
        <f t="shared" si="4"/>
        <v>Nguyễn Thị Ngọc</v>
      </c>
      <c r="BE9" s="134" t="str">
        <f t="shared" si="5"/>
        <v>Ánh</v>
      </c>
      <c r="BF9" s="134" t="str">
        <f t="shared" si="6"/>
        <v>21/06/1996</v>
      </c>
      <c r="BG9" s="171">
        <f t="shared" si="7"/>
        <v>3</v>
      </c>
      <c r="BH9" s="171">
        <f t="shared" si="8"/>
        <v>3</v>
      </c>
      <c r="BI9" s="171">
        <f t="shared" si="9"/>
        <v>4</v>
      </c>
      <c r="BJ9" s="171">
        <f t="shared" si="10"/>
        <v>4</v>
      </c>
      <c r="BK9" s="171">
        <f t="shared" si="11"/>
        <v>3</v>
      </c>
      <c r="BL9" s="171">
        <f t="shared" si="12"/>
        <v>4</v>
      </c>
      <c r="BM9" s="171">
        <f t="shared" si="13"/>
        <v>4</v>
      </c>
      <c r="BN9" s="171">
        <f t="shared" si="14"/>
        <v>4</v>
      </c>
      <c r="BO9" s="171">
        <f t="shared" si="15"/>
        <v>3</v>
      </c>
      <c r="BP9" s="171">
        <f t="shared" si="16"/>
        <v>3</v>
      </c>
      <c r="BQ9" s="171">
        <f t="shared" si="17"/>
        <v>4</v>
      </c>
      <c r="BR9" s="171">
        <f t="shared" si="18"/>
        <v>3</v>
      </c>
      <c r="BS9" s="171">
        <f t="shared" si="19"/>
        <v>3</v>
      </c>
      <c r="BT9" s="171">
        <f t="shared" si="20"/>
        <v>3</v>
      </c>
      <c r="BU9" s="171">
        <f t="shared" si="21"/>
        <v>3</v>
      </c>
      <c r="BV9" s="171">
        <f t="shared" si="22"/>
        <v>4</v>
      </c>
      <c r="BW9" s="171">
        <f t="shared" si="23"/>
        <v>4</v>
      </c>
      <c r="BX9" s="171">
        <f t="shared" si="24"/>
        <v>4</v>
      </c>
      <c r="BY9" s="171">
        <f t="shared" si="25"/>
        <v>2</v>
      </c>
      <c r="BZ9" s="171">
        <f t="shared" si="26"/>
        <v>4</v>
      </c>
      <c r="CA9" s="171">
        <f t="shared" si="27"/>
        <v>3</v>
      </c>
      <c r="CB9" s="171">
        <f t="shared" si="28"/>
        <v>4</v>
      </c>
      <c r="CC9" s="171">
        <f t="shared" si="29"/>
        <v>4</v>
      </c>
      <c r="CD9" s="171">
        <f t="shared" si="30"/>
        <v>4</v>
      </c>
      <c r="CE9" s="171">
        <f t="shared" si="31"/>
        <v>4</v>
      </c>
      <c r="CF9" s="171">
        <f t="shared" si="32"/>
        <v>1</v>
      </c>
      <c r="CG9" s="171">
        <f t="shared" si="33"/>
        <v>4</v>
      </c>
      <c r="CH9" s="171">
        <f t="shared" si="34"/>
        <v>4</v>
      </c>
      <c r="CI9" s="171">
        <f t="shared" si="35"/>
        <v>3</v>
      </c>
      <c r="CJ9" s="171">
        <f t="shared" si="36"/>
        <v>3</v>
      </c>
      <c r="CK9" s="171">
        <f t="shared" si="37"/>
        <v>4</v>
      </c>
      <c r="CL9" s="171">
        <f t="shared" si="38"/>
        <v>4</v>
      </c>
      <c r="CM9" s="171">
        <f t="shared" si="39"/>
        <v>3</v>
      </c>
      <c r="CN9" s="171">
        <f t="shared" si="40"/>
        <v>4</v>
      </c>
      <c r="CO9" s="171">
        <f t="shared" si="41"/>
        <v>4</v>
      </c>
      <c r="CP9" s="171">
        <f t="shared" si="42"/>
        <v>4</v>
      </c>
      <c r="CQ9" s="171">
        <f t="shared" si="43"/>
        <v>3</v>
      </c>
      <c r="CR9" s="171">
        <f t="shared" si="44"/>
        <v>3</v>
      </c>
      <c r="CS9" s="171">
        <f t="shared" si="45"/>
        <v>3</v>
      </c>
      <c r="CT9" s="171">
        <f t="shared" si="46"/>
        <v>3</v>
      </c>
      <c r="CU9" s="171">
        <f t="shared" si="47"/>
        <v>4</v>
      </c>
      <c r="CV9" s="171">
        <f t="shared" si="48"/>
        <v>4</v>
      </c>
      <c r="CW9" s="171">
        <f t="shared" si="49"/>
        <v>0</v>
      </c>
      <c r="CX9" s="171">
        <f t="shared" si="50"/>
        <v>0</v>
      </c>
      <c r="CY9" s="171">
        <f t="shared" si="51"/>
        <v>4</v>
      </c>
      <c r="CZ9" s="184">
        <f t="shared" si="52"/>
        <v>3.48</v>
      </c>
      <c r="DA9" s="173" t="str">
        <f t="shared" si="53"/>
        <v>Giỏi</v>
      </c>
    </row>
    <row r="10" spans="1:110" s="142" customFormat="1" ht="15" x14ac:dyDescent="0.25">
      <c r="A10" s="139">
        <v>3</v>
      </c>
      <c r="B10" s="140" t="s">
        <v>49</v>
      </c>
      <c r="C10" s="216" t="s">
        <v>6</v>
      </c>
      <c r="D10" s="217" t="s">
        <v>50</v>
      </c>
      <c r="E10" s="218" t="s">
        <v>51</v>
      </c>
      <c r="F10" s="86">
        <v>8.1999999999999993</v>
      </c>
      <c r="G10" s="86">
        <v>6.9</v>
      </c>
      <c r="H10" s="86">
        <v>6.4</v>
      </c>
      <c r="I10" s="86">
        <v>5</v>
      </c>
      <c r="J10" s="86">
        <v>6.6</v>
      </c>
      <c r="K10" s="86">
        <v>7</v>
      </c>
      <c r="L10" s="86">
        <v>6.8</v>
      </c>
      <c r="M10" s="86">
        <v>8</v>
      </c>
      <c r="N10" s="86">
        <v>6.8</v>
      </c>
      <c r="O10" s="86">
        <v>6.4</v>
      </c>
      <c r="P10" s="86">
        <v>6</v>
      </c>
      <c r="Q10" s="86">
        <v>8.8000000000000007</v>
      </c>
      <c r="R10" s="86">
        <v>4.2</v>
      </c>
      <c r="S10" s="86">
        <v>7.3</v>
      </c>
      <c r="T10" s="86">
        <v>7.2</v>
      </c>
      <c r="U10" s="86">
        <v>8.6999999999999993</v>
      </c>
      <c r="V10" s="31">
        <v>8.9</v>
      </c>
      <c r="W10" s="31">
        <v>8.8000000000000007</v>
      </c>
      <c r="X10" s="31">
        <v>7.1</v>
      </c>
      <c r="Y10" s="31">
        <v>8.6999999999999993</v>
      </c>
      <c r="Z10" s="31">
        <v>8.1999999999999993</v>
      </c>
      <c r="AA10" s="31">
        <v>8</v>
      </c>
      <c r="AB10" s="31">
        <v>9.6999999999999993</v>
      </c>
      <c r="AC10" s="31">
        <v>9.5</v>
      </c>
      <c r="AD10" s="31">
        <v>8.6999999999999993</v>
      </c>
      <c r="AE10" s="31">
        <v>6.3</v>
      </c>
      <c r="AF10" s="31">
        <v>8.9</v>
      </c>
      <c r="AG10" s="31">
        <v>9.3000000000000007</v>
      </c>
      <c r="AH10" s="63">
        <v>8.4</v>
      </c>
      <c r="AI10" s="63">
        <v>7.3</v>
      </c>
      <c r="AJ10" s="63">
        <v>8.6</v>
      </c>
      <c r="AK10" s="63">
        <v>8.9</v>
      </c>
      <c r="AL10" s="63">
        <v>7.5</v>
      </c>
      <c r="AM10" s="63">
        <v>8.9</v>
      </c>
      <c r="AN10" s="63">
        <v>9.5</v>
      </c>
      <c r="AO10" s="63">
        <v>8.5</v>
      </c>
      <c r="AP10" s="63">
        <v>7.9</v>
      </c>
      <c r="AQ10" s="63">
        <v>8.5</v>
      </c>
      <c r="AR10" s="63">
        <v>9</v>
      </c>
      <c r="AS10" s="63">
        <v>6.7</v>
      </c>
      <c r="AT10" s="63">
        <v>9.4</v>
      </c>
      <c r="AU10" s="63">
        <v>8.1</v>
      </c>
      <c r="AV10" s="63">
        <v>8.1999999999999993</v>
      </c>
      <c r="AW10" s="63">
        <v>8.6999999999999993</v>
      </c>
      <c r="AX10" s="63"/>
      <c r="AY10" s="31">
        <f t="shared" si="1"/>
        <v>7.87</v>
      </c>
      <c r="AZ10" s="20" t="s">
        <v>1464</v>
      </c>
      <c r="BA10" s="135">
        <v>1</v>
      </c>
      <c r="BB10" s="134">
        <f t="shared" si="2"/>
        <v>3</v>
      </c>
      <c r="BC10" s="134" t="str">
        <f t="shared" si="3"/>
        <v>15D4011013</v>
      </c>
      <c r="BD10" s="134" t="str">
        <f t="shared" si="4"/>
        <v>Lê Thị</v>
      </c>
      <c r="BE10" s="134" t="str">
        <f t="shared" si="5"/>
        <v>Bê</v>
      </c>
      <c r="BF10" s="134" t="str">
        <f t="shared" si="6"/>
        <v>28/02/1997</v>
      </c>
      <c r="BG10" s="171">
        <f t="shared" si="7"/>
        <v>3</v>
      </c>
      <c r="BH10" s="171">
        <f t="shared" si="8"/>
        <v>2</v>
      </c>
      <c r="BI10" s="171">
        <f t="shared" si="9"/>
        <v>2</v>
      </c>
      <c r="BJ10" s="171">
        <f t="shared" si="10"/>
        <v>1</v>
      </c>
      <c r="BK10" s="171">
        <f t="shared" si="11"/>
        <v>2</v>
      </c>
      <c r="BL10" s="171">
        <f t="shared" si="12"/>
        <v>3</v>
      </c>
      <c r="BM10" s="171">
        <f t="shared" si="13"/>
        <v>2</v>
      </c>
      <c r="BN10" s="171">
        <f t="shared" si="14"/>
        <v>3</v>
      </c>
      <c r="BO10" s="171">
        <f t="shared" si="15"/>
        <v>2</v>
      </c>
      <c r="BP10" s="171">
        <f t="shared" si="16"/>
        <v>2</v>
      </c>
      <c r="BQ10" s="171">
        <f t="shared" si="17"/>
        <v>2</v>
      </c>
      <c r="BR10" s="171">
        <f t="shared" si="18"/>
        <v>4</v>
      </c>
      <c r="BS10" s="171">
        <f t="shared" si="19"/>
        <v>1</v>
      </c>
      <c r="BT10" s="171">
        <f t="shared" si="20"/>
        <v>3</v>
      </c>
      <c r="BU10" s="171">
        <f t="shared" si="21"/>
        <v>3</v>
      </c>
      <c r="BV10" s="171">
        <f t="shared" si="22"/>
        <v>4</v>
      </c>
      <c r="BW10" s="171">
        <f t="shared" si="23"/>
        <v>4</v>
      </c>
      <c r="BX10" s="171">
        <f t="shared" si="24"/>
        <v>4</v>
      </c>
      <c r="BY10" s="171">
        <f t="shared" si="25"/>
        <v>3</v>
      </c>
      <c r="BZ10" s="171">
        <f t="shared" si="26"/>
        <v>4</v>
      </c>
      <c r="CA10" s="171">
        <f t="shared" si="27"/>
        <v>3</v>
      </c>
      <c r="CB10" s="171">
        <f t="shared" si="28"/>
        <v>3</v>
      </c>
      <c r="CC10" s="171">
        <f t="shared" si="29"/>
        <v>4</v>
      </c>
      <c r="CD10" s="171">
        <f t="shared" si="30"/>
        <v>4</v>
      </c>
      <c r="CE10" s="171">
        <f t="shared" si="31"/>
        <v>4</v>
      </c>
      <c r="CF10" s="171">
        <f t="shared" si="32"/>
        <v>2</v>
      </c>
      <c r="CG10" s="171">
        <f t="shared" si="33"/>
        <v>4</v>
      </c>
      <c r="CH10" s="171">
        <f t="shared" si="34"/>
        <v>4</v>
      </c>
      <c r="CI10" s="171">
        <f t="shared" si="35"/>
        <v>3</v>
      </c>
      <c r="CJ10" s="171">
        <f t="shared" si="36"/>
        <v>3</v>
      </c>
      <c r="CK10" s="171">
        <f t="shared" si="37"/>
        <v>4</v>
      </c>
      <c r="CL10" s="171">
        <f t="shared" si="38"/>
        <v>4</v>
      </c>
      <c r="CM10" s="171">
        <f t="shared" si="39"/>
        <v>3</v>
      </c>
      <c r="CN10" s="171">
        <f t="shared" si="40"/>
        <v>4</v>
      </c>
      <c r="CO10" s="171">
        <f t="shared" si="41"/>
        <v>4</v>
      </c>
      <c r="CP10" s="171">
        <f t="shared" si="42"/>
        <v>4</v>
      </c>
      <c r="CQ10" s="171">
        <f t="shared" si="43"/>
        <v>3</v>
      </c>
      <c r="CR10" s="171">
        <f t="shared" si="44"/>
        <v>4</v>
      </c>
      <c r="CS10" s="171">
        <f t="shared" si="45"/>
        <v>4</v>
      </c>
      <c r="CT10" s="171">
        <f t="shared" si="46"/>
        <v>2</v>
      </c>
      <c r="CU10" s="171">
        <f t="shared" si="47"/>
        <v>4</v>
      </c>
      <c r="CV10" s="171">
        <f t="shared" si="48"/>
        <v>3</v>
      </c>
      <c r="CW10" s="171">
        <f t="shared" si="49"/>
        <v>3</v>
      </c>
      <c r="CX10" s="171">
        <f t="shared" si="50"/>
        <v>4</v>
      </c>
      <c r="CY10" s="171">
        <f t="shared" si="51"/>
        <v>0</v>
      </c>
      <c r="CZ10" s="184">
        <f t="shared" si="52"/>
        <v>3.15</v>
      </c>
      <c r="DA10" s="173" t="str">
        <f t="shared" si="53"/>
        <v>Khá</v>
      </c>
    </row>
    <row r="11" spans="1:110" s="142" customFormat="1" ht="15" x14ac:dyDescent="0.25">
      <c r="A11" s="139">
        <v>4</v>
      </c>
      <c r="B11" s="219" t="s">
        <v>52</v>
      </c>
      <c r="C11" s="42" t="s">
        <v>53</v>
      </c>
      <c r="D11" s="107" t="s">
        <v>54</v>
      </c>
      <c r="E11" s="220" t="s">
        <v>55</v>
      </c>
      <c r="F11" s="86">
        <v>8.4</v>
      </c>
      <c r="G11" s="86">
        <v>6.6</v>
      </c>
      <c r="H11" s="87">
        <v>5.8</v>
      </c>
      <c r="I11" s="86">
        <v>5.6</v>
      </c>
      <c r="J11" s="86">
        <v>6.8</v>
      </c>
      <c r="K11" s="86">
        <v>8</v>
      </c>
      <c r="L11" s="86">
        <v>7.5</v>
      </c>
      <c r="M11" s="86">
        <v>8.6</v>
      </c>
      <c r="N11" s="86">
        <v>6.3</v>
      </c>
      <c r="O11" s="86">
        <v>6.7</v>
      </c>
      <c r="P11" s="86">
        <v>5.6</v>
      </c>
      <c r="Q11" s="86">
        <v>9.1</v>
      </c>
      <c r="R11" s="86">
        <v>4.5999999999999996</v>
      </c>
      <c r="S11" s="86">
        <v>7.5</v>
      </c>
      <c r="T11" s="86">
        <v>5.6</v>
      </c>
      <c r="U11" s="86">
        <v>8.6999999999999993</v>
      </c>
      <c r="V11" s="31">
        <v>8.6</v>
      </c>
      <c r="W11" s="31">
        <v>9</v>
      </c>
      <c r="X11" s="31">
        <v>7.3</v>
      </c>
      <c r="Y11" s="31">
        <v>8.9</v>
      </c>
      <c r="Z11" s="31">
        <v>8.8000000000000007</v>
      </c>
      <c r="AA11" s="31">
        <v>8.1999999999999993</v>
      </c>
      <c r="AB11" s="31">
        <v>9.4</v>
      </c>
      <c r="AC11" s="31">
        <v>9.4</v>
      </c>
      <c r="AD11" s="31">
        <v>8.4</v>
      </c>
      <c r="AE11" s="31">
        <v>6.1</v>
      </c>
      <c r="AF11" s="31">
        <v>9.1</v>
      </c>
      <c r="AG11" s="31">
        <v>9.6999999999999993</v>
      </c>
      <c r="AH11" s="63">
        <v>8.4</v>
      </c>
      <c r="AI11" s="63">
        <v>8.3000000000000007</v>
      </c>
      <c r="AJ11" s="63">
        <v>8.9</v>
      </c>
      <c r="AK11" s="63">
        <v>9.1</v>
      </c>
      <c r="AL11" s="63">
        <v>8.1999999999999993</v>
      </c>
      <c r="AM11" s="63">
        <v>9.3000000000000007</v>
      </c>
      <c r="AN11" s="63">
        <v>9.5</v>
      </c>
      <c r="AO11" s="63">
        <v>8</v>
      </c>
      <c r="AP11" s="63">
        <v>7.9</v>
      </c>
      <c r="AQ11" s="63">
        <v>8</v>
      </c>
      <c r="AR11" s="63">
        <v>9</v>
      </c>
      <c r="AS11" s="63">
        <v>8.8000000000000007</v>
      </c>
      <c r="AT11" s="63">
        <v>9.4</v>
      </c>
      <c r="AU11" s="63">
        <v>8.1999999999999993</v>
      </c>
      <c r="AV11" s="63">
        <v>8.5</v>
      </c>
      <c r="AW11" s="63">
        <v>8.6</v>
      </c>
      <c r="AX11" s="63"/>
      <c r="AY11" s="31">
        <f t="shared" si="1"/>
        <v>8.01</v>
      </c>
      <c r="AZ11" s="20" t="s">
        <v>1464</v>
      </c>
      <c r="BA11" s="135">
        <v>1</v>
      </c>
      <c r="BB11" s="134">
        <f t="shared" si="2"/>
        <v>4</v>
      </c>
      <c r="BC11" s="134" t="str">
        <f t="shared" si="3"/>
        <v>15D4011014</v>
      </c>
      <c r="BD11" s="134" t="str">
        <f t="shared" si="4"/>
        <v>Hồ Thị Thanh</v>
      </c>
      <c r="BE11" s="134" t="str">
        <f t="shared" si="5"/>
        <v>Bình</v>
      </c>
      <c r="BF11" s="134" t="str">
        <f t="shared" si="6"/>
        <v>02/08/1997</v>
      </c>
      <c r="BG11" s="171">
        <f t="shared" si="7"/>
        <v>3</v>
      </c>
      <c r="BH11" s="171">
        <f t="shared" si="8"/>
        <v>2</v>
      </c>
      <c r="BI11" s="171">
        <f t="shared" si="9"/>
        <v>2</v>
      </c>
      <c r="BJ11" s="171">
        <f t="shared" si="10"/>
        <v>2</v>
      </c>
      <c r="BK11" s="171">
        <f t="shared" si="11"/>
        <v>2</v>
      </c>
      <c r="BL11" s="171">
        <f t="shared" si="12"/>
        <v>3</v>
      </c>
      <c r="BM11" s="171">
        <f t="shared" si="13"/>
        <v>3</v>
      </c>
      <c r="BN11" s="171">
        <f t="shared" si="14"/>
        <v>4</v>
      </c>
      <c r="BO11" s="171">
        <f t="shared" si="15"/>
        <v>2</v>
      </c>
      <c r="BP11" s="171">
        <f t="shared" si="16"/>
        <v>2</v>
      </c>
      <c r="BQ11" s="171">
        <f t="shared" si="17"/>
        <v>2</v>
      </c>
      <c r="BR11" s="171">
        <f t="shared" si="18"/>
        <v>4</v>
      </c>
      <c r="BS11" s="171">
        <f t="shared" si="19"/>
        <v>1</v>
      </c>
      <c r="BT11" s="171">
        <f t="shared" si="20"/>
        <v>3</v>
      </c>
      <c r="BU11" s="171">
        <f t="shared" si="21"/>
        <v>2</v>
      </c>
      <c r="BV11" s="171">
        <f t="shared" si="22"/>
        <v>4</v>
      </c>
      <c r="BW11" s="171">
        <f t="shared" si="23"/>
        <v>4</v>
      </c>
      <c r="BX11" s="171">
        <f t="shared" si="24"/>
        <v>4</v>
      </c>
      <c r="BY11" s="171">
        <f t="shared" si="25"/>
        <v>3</v>
      </c>
      <c r="BZ11" s="171">
        <f t="shared" si="26"/>
        <v>4</v>
      </c>
      <c r="CA11" s="171">
        <f t="shared" si="27"/>
        <v>4</v>
      </c>
      <c r="CB11" s="171">
        <f t="shared" si="28"/>
        <v>3</v>
      </c>
      <c r="CC11" s="171">
        <f t="shared" si="29"/>
        <v>4</v>
      </c>
      <c r="CD11" s="171">
        <f t="shared" si="30"/>
        <v>4</v>
      </c>
      <c r="CE11" s="171">
        <f t="shared" si="31"/>
        <v>3</v>
      </c>
      <c r="CF11" s="171">
        <f t="shared" si="32"/>
        <v>2</v>
      </c>
      <c r="CG11" s="171">
        <f t="shared" si="33"/>
        <v>4</v>
      </c>
      <c r="CH11" s="171">
        <f t="shared" si="34"/>
        <v>4</v>
      </c>
      <c r="CI11" s="171">
        <f t="shared" si="35"/>
        <v>3</v>
      </c>
      <c r="CJ11" s="171">
        <f t="shared" si="36"/>
        <v>3</v>
      </c>
      <c r="CK11" s="171">
        <f t="shared" si="37"/>
        <v>4</v>
      </c>
      <c r="CL11" s="171">
        <f t="shared" si="38"/>
        <v>4</v>
      </c>
      <c r="CM11" s="171">
        <f t="shared" si="39"/>
        <v>3</v>
      </c>
      <c r="CN11" s="171">
        <f t="shared" si="40"/>
        <v>4</v>
      </c>
      <c r="CO11" s="171">
        <f t="shared" si="41"/>
        <v>4</v>
      </c>
      <c r="CP11" s="171">
        <f t="shared" si="42"/>
        <v>3</v>
      </c>
      <c r="CQ11" s="171">
        <f t="shared" si="43"/>
        <v>3</v>
      </c>
      <c r="CR11" s="171">
        <f t="shared" si="44"/>
        <v>3</v>
      </c>
      <c r="CS11" s="171">
        <f t="shared" si="45"/>
        <v>4</v>
      </c>
      <c r="CT11" s="171">
        <f t="shared" si="46"/>
        <v>4</v>
      </c>
      <c r="CU11" s="171">
        <f t="shared" si="47"/>
        <v>4</v>
      </c>
      <c r="CV11" s="171">
        <f t="shared" si="48"/>
        <v>3</v>
      </c>
      <c r="CW11" s="171">
        <f t="shared" si="49"/>
        <v>4</v>
      </c>
      <c r="CX11" s="171">
        <f t="shared" si="50"/>
        <v>4</v>
      </c>
      <c r="CY11" s="171">
        <f t="shared" si="51"/>
        <v>0</v>
      </c>
      <c r="CZ11" s="184">
        <f t="shared" si="52"/>
        <v>3.23</v>
      </c>
      <c r="DA11" s="173" t="str">
        <f t="shared" si="53"/>
        <v>Giỏi</v>
      </c>
    </row>
    <row r="12" spans="1:110" s="142" customFormat="1" ht="15" x14ac:dyDescent="0.25">
      <c r="A12" s="139">
        <v>5</v>
      </c>
      <c r="B12" s="140" t="s">
        <v>56</v>
      </c>
      <c r="C12" s="216" t="s">
        <v>57</v>
      </c>
      <c r="D12" s="217" t="s">
        <v>58</v>
      </c>
      <c r="E12" s="218" t="s">
        <v>59</v>
      </c>
      <c r="F12" s="86">
        <v>7.8</v>
      </c>
      <c r="G12" s="86">
        <v>4.9000000000000004</v>
      </c>
      <c r="H12" s="86">
        <v>6.8</v>
      </c>
      <c r="I12" s="86">
        <v>5.4</v>
      </c>
      <c r="J12" s="86">
        <v>5.9</v>
      </c>
      <c r="K12" s="86">
        <v>7.7</v>
      </c>
      <c r="L12" s="86">
        <v>7</v>
      </c>
      <c r="M12" s="86">
        <v>7.2</v>
      </c>
      <c r="N12" s="86">
        <v>8.9</v>
      </c>
      <c r="O12" s="86">
        <v>6.4</v>
      </c>
      <c r="P12" s="87">
        <v>5.7</v>
      </c>
      <c r="Q12" s="87">
        <v>8.5</v>
      </c>
      <c r="R12" s="87">
        <v>6</v>
      </c>
      <c r="S12" s="86">
        <v>7.3</v>
      </c>
      <c r="T12" s="86">
        <v>5.8</v>
      </c>
      <c r="U12" s="86">
        <v>6.2</v>
      </c>
      <c r="V12" s="31">
        <v>7.9</v>
      </c>
      <c r="W12" s="31">
        <v>9</v>
      </c>
      <c r="X12" s="31">
        <v>5.5</v>
      </c>
      <c r="Y12" s="31">
        <v>7.9</v>
      </c>
      <c r="Z12" s="31">
        <v>7.4</v>
      </c>
      <c r="AA12" s="31">
        <v>7.9</v>
      </c>
      <c r="AB12" s="31">
        <v>8.3000000000000007</v>
      </c>
      <c r="AC12" s="31">
        <v>9.6999999999999993</v>
      </c>
      <c r="AD12" s="31">
        <v>7.8</v>
      </c>
      <c r="AE12" s="31">
        <v>6.8</v>
      </c>
      <c r="AF12" s="31">
        <v>8.6</v>
      </c>
      <c r="AG12" s="31">
        <v>9</v>
      </c>
      <c r="AH12" s="63">
        <v>9.4</v>
      </c>
      <c r="AI12" s="63">
        <v>6.2</v>
      </c>
      <c r="AJ12" s="63">
        <v>8.9</v>
      </c>
      <c r="AK12" s="63">
        <v>8.6</v>
      </c>
      <c r="AL12" s="63">
        <v>7.9</v>
      </c>
      <c r="AM12" s="63">
        <v>8.9</v>
      </c>
      <c r="AN12" s="63">
        <v>9.4</v>
      </c>
      <c r="AO12" s="63">
        <v>7.8</v>
      </c>
      <c r="AP12" s="63">
        <v>7.1</v>
      </c>
      <c r="AQ12" s="63">
        <v>8</v>
      </c>
      <c r="AR12" s="63">
        <v>9</v>
      </c>
      <c r="AS12" s="63">
        <v>7.9</v>
      </c>
      <c r="AT12" s="63">
        <v>9.4</v>
      </c>
      <c r="AU12" s="63">
        <v>7.5</v>
      </c>
      <c r="AV12" s="63">
        <v>8.5</v>
      </c>
      <c r="AW12" s="63">
        <v>8.6</v>
      </c>
      <c r="AX12" s="63"/>
      <c r="AY12" s="31">
        <f t="shared" si="1"/>
        <v>7.62</v>
      </c>
      <c r="AZ12" s="20" t="s">
        <v>1464</v>
      </c>
      <c r="BA12" s="135">
        <v>1</v>
      </c>
      <c r="BB12" s="134">
        <f t="shared" si="2"/>
        <v>5</v>
      </c>
      <c r="BC12" s="134" t="str">
        <f t="shared" si="3"/>
        <v>15D4011020</v>
      </c>
      <c r="BD12" s="134" t="str">
        <f t="shared" si="4"/>
        <v>Nguyễn Thị Minh</v>
      </c>
      <c r="BE12" s="134" t="str">
        <f t="shared" si="5"/>
        <v>Châu</v>
      </c>
      <c r="BF12" s="134" t="str">
        <f t="shared" si="6"/>
        <v>29/10/1997</v>
      </c>
      <c r="BG12" s="171">
        <f t="shared" si="7"/>
        <v>3</v>
      </c>
      <c r="BH12" s="171">
        <f t="shared" si="8"/>
        <v>1</v>
      </c>
      <c r="BI12" s="171">
        <f t="shared" si="9"/>
        <v>2</v>
      </c>
      <c r="BJ12" s="171">
        <f t="shared" si="10"/>
        <v>1</v>
      </c>
      <c r="BK12" s="171">
        <f t="shared" si="11"/>
        <v>2</v>
      </c>
      <c r="BL12" s="171">
        <f t="shared" si="12"/>
        <v>3</v>
      </c>
      <c r="BM12" s="171">
        <f t="shared" si="13"/>
        <v>3</v>
      </c>
      <c r="BN12" s="171">
        <f t="shared" si="14"/>
        <v>3</v>
      </c>
      <c r="BO12" s="171">
        <f t="shared" si="15"/>
        <v>4</v>
      </c>
      <c r="BP12" s="171">
        <f t="shared" si="16"/>
        <v>2</v>
      </c>
      <c r="BQ12" s="171">
        <f t="shared" si="17"/>
        <v>2</v>
      </c>
      <c r="BR12" s="171">
        <f t="shared" si="18"/>
        <v>4</v>
      </c>
      <c r="BS12" s="171">
        <f t="shared" si="19"/>
        <v>2</v>
      </c>
      <c r="BT12" s="171">
        <f t="shared" si="20"/>
        <v>3</v>
      </c>
      <c r="BU12" s="171">
        <f t="shared" si="21"/>
        <v>2</v>
      </c>
      <c r="BV12" s="171">
        <f t="shared" si="22"/>
        <v>2</v>
      </c>
      <c r="BW12" s="171">
        <f t="shared" si="23"/>
        <v>3</v>
      </c>
      <c r="BX12" s="171">
        <f t="shared" si="24"/>
        <v>4</v>
      </c>
      <c r="BY12" s="171">
        <f t="shared" si="25"/>
        <v>2</v>
      </c>
      <c r="BZ12" s="171">
        <f t="shared" si="26"/>
        <v>3</v>
      </c>
      <c r="CA12" s="171">
        <f t="shared" si="27"/>
        <v>3</v>
      </c>
      <c r="CB12" s="171">
        <f t="shared" si="28"/>
        <v>3</v>
      </c>
      <c r="CC12" s="171">
        <f t="shared" si="29"/>
        <v>3</v>
      </c>
      <c r="CD12" s="171">
        <f t="shared" si="30"/>
        <v>4</v>
      </c>
      <c r="CE12" s="171">
        <f t="shared" si="31"/>
        <v>3</v>
      </c>
      <c r="CF12" s="171">
        <f t="shared" si="32"/>
        <v>2</v>
      </c>
      <c r="CG12" s="171">
        <f t="shared" si="33"/>
        <v>4</v>
      </c>
      <c r="CH12" s="171">
        <f t="shared" si="34"/>
        <v>4</v>
      </c>
      <c r="CI12" s="171">
        <f t="shared" si="35"/>
        <v>4</v>
      </c>
      <c r="CJ12" s="171">
        <f t="shared" si="36"/>
        <v>2</v>
      </c>
      <c r="CK12" s="171">
        <f t="shared" si="37"/>
        <v>4</v>
      </c>
      <c r="CL12" s="171">
        <f t="shared" si="38"/>
        <v>4</v>
      </c>
      <c r="CM12" s="171">
        <f t="shared" si="39"/>
        <v>3</v>
      </c>
      <c r="CN12" s="171">
        <f t="shared" si="40"/>
        <v>4</v>
      </c>
      <c r="CO12" s="171">
        <f t="shared" si="41"/>
        <v>4</v>
      </c>
      <c r="CP12" s="171">
        <f t="shared" si="42"/>
        <v>3</v>
      </c>
      <c r="CQ12" s="171">
        <f t="shared" si="43"/>
        <v>3</v>
      </c>
      <c r="CR12" s="171">
        <f t="shared" si="44"/>
        <v>3</v>
      </c>
      <c r="CS12" s="171">
        <f t="shared" si="45"/>
        <v>4</v>
      </c>
      <c r="CT12" s="171">
        <f t="shared" si="46"/>
        <v>3</v>
      </c>
      <c r="CU12" s="171">
        <f t="shared" si="47"/>
        <v>4</v>
      </c>
      <c r="CV12" s="171">
        <f t="shared" si="48"/>
        <v>3</v>
      </c>
      <c r="CW12" s="171">
        <f t="shared" si="49"/>
        <v>4</v>
      </c>
      <c r="CX12" s="171">
        <f t="shared" si="50"/>
        <v>4</v>
      </c>
      <c r="CY12" s="171">
        <f t="shared" si="51"/>
        <v>0</v>
      </c>
      <c r="CZ12" s="184">
        <f t="shared" si="52"/>
        <v>3.03</v>
      </c>
      <c r="DA12" s="173" t="str">
        <f t="shared" si="53"/>
        <v>Khá</v>
      </c>
    </row>
    <row r="13" spans="1:110" s="142" customFormat="1" ht="15" x14ac:dyDescent="0.25">
      <c r="A13" s="139">
        <v>6</v>
      </c>
      <c r="B13" s="140" t="s">
        <v>60</v>
      </c>
      <c r="C13" s="216" t="s">
        <v>61</v>
      </c>
      <c r="D13" s="217" t="s">
        <v>23</v>
      </c>
      <c r="E13" s="218" t="s">
        <v>62</v>
      </c>
      <c r="F13" s="86">
        <v>8.1999999999999993</v>
      </c>
      <c r="G13" s="86">
        <v>4.9000000000000004</v>
      </c>
      <c r="H13" s="86">
        <v>6.8</v>
      </c>
      <c r="I13" s="86">
        <v>6.8</v>
      </c>
      <c r="J13" s="86">
        <v>6.5</v>
      </c>
      <c r="K13" s="86">
        <v>7.3</v>
      </c>
      <c r="L13" s="86">
        <v>6.6</v>
      </c>
      <c r="M13" s="87">
        <v>7</v>
      </c>
      <c r="N13" s="86">
        <v>7</v>
      </c>
      <c r="O13" s="86">
        <v>5.4</v>
      </c>
      <c r="P13" s="87">
        <v>5.6</v>
      </c>
      <c r="Q13" s="86">
        <v>8.5</v>
      </c>
      <c r="R13" s="87">
        <v>6.1</v>
      </c>
      <c r="S13" s="86">
        <v>6.5</v>
      </c>
      <c r="T13" s="86">
        <v>7.9</v>
      </c>
      <c r="U13" s="86">
        <v>6.7</v>
      </c>
      <c r="V13" s="31">
        <v>7.7</v>
      </c>
      <c r="W13" s="31">
        <v>7.5</v>
      </c>
      <c r="X13" s="31">
        <v>5</v>
      </c>
      <c r="Y13" s="31">
        <v>8.3000000000000007</v>
      </c>
      <c r="Z13" s="31">
        <v>7.8</v>
      </c>
      <c r="AA13" s="31">
        <v>7.3</v>
      </c>
      <c r="AB13" s="31">
        <v>8.6</v>
      </c>
      <c r="AC13" s="31">
        <v>9.1999999999999993</v>
      </c>
      <c r="AD13" s="31">
        <v>6.5</v>
      </c>
      <c r="AE13" s="31">
        <v>7.1</v>
      </c>
      <c r="AF13" s="31">
        <v>7.6</v>
      </c>
      <c r="AG13" s="31">
        <v>9</v>
      </c>
      <c r="AH13" s="63">
        <v>6.8</v>
      </c>
      <c r="AI13" s="63">
        <v>5.2</v>
      </c>
      <c r="AJ13" s="63">
        <v>7.6</v>
      </c>
      <c r="AK13" s="63">
        <v>9.1</v>
      </c>
      <c r="AL13" s="63">
        <v>8.1</v>
      </c>
      <c r="AM13" s="63">
        <v>8</v>
      </c>
      <c r="AN13" s="63">
        <v>9</v>
      </c>
      <c r="AO13" s="63">
        <v>8</v>
      </c>
      <c r="AP13" s="63">
        <v>6.8</v>
      </c>
      <c r="AQ13" s="63">
        <v>8.5</v>
      </c>
      <c r="AR13" s="63">
        <v>8</v>
      </c>
      <c r="AS13" s="63">
        <v>6.3</v>
      </c>
      <c r="AT13" s="63">
        <v>9.4</v>
      </c>
      <c r="AU13" s="63">
        <v>5.2</v>
      </c>
      <c r="AV13" s="63">
        <v>7.5</v>
      </c>
      <c r="AW13" s="63">
        <v>8.4</v>
      </c>
      <c r="AX13" s="63"/>
      <c r="AY13" s="31">
        <f t="shared" si="1"/>
        <v>7.29</v>
      </c>
      <c r="AZ13" s="20" t="s">
        <v>1464</v>
      </c>
      <c r="BA13" s="135">
        <v>1</v>
      </c>
      <c r="BB13" s="134">
        <f t="shared" si="2"/>
        <v>6</v>
      </c>
      <c r="BC13" s="134" t="str">
        <f t="shared" si="3"/>
        <v>15D4011022</v>
      </c>
      <c r="BD13" s="134" t="str">
        <f t="shared" si="4"/>
        <v>Đỗ Văn Minh</v>
      </c>
      <c r="BE13" s="134" t="str">
        <f t="shared" si="5"/>
        <v>Chính</v>
      </c>
      <c r="BF13" s="134" t="str">
        <f t="shared" si="6"/>
        <v>29/05/1997</v>
      </c>
      <c r="BG13" s="171">
        <f t="shared" si="7"/>
        <v>3</v>
      </c>
      <c r="BH13" s="171">
        <f t="shared" si="8"/>
        <v>1</v>
      </c>
      <c r="BI13" s="171">
        <f t="shared" si="9"/>
        <v>2</v>
      </c>
      <c r="BJ13" s="171">
        <f t="shared" si="10"/>
        <v>2</v>
      </c>
      <c r="BK13" s="171">
        <f t="shared" si="11"/>
        <v>2</v>
      </c>
      <c r="BL13" s="171">
        <f t="shared" si="12"/>
        <v>3</v>
      </c>
      <c r="BM13" s="171">
        <f t="shared" si="13"/>
        <v>2</v>
      </c>
      <c r="BN13" s="171">
        <f t="shared" si="14"/>
        <v>3</v>
      </c>
      <c r="BO13" s="171">
        <f t="shared" si="15"/>
        <v>3</v>
      </c>
      <c r="BP13" s="171">
        <f t="shared" si="16"/>
        <v>1</v>
      </c>
      <c r="BQ13" s="171">
        <f t="shared" si="17"/>
        <v>2</v>
      </c>
      <c r="BR13" s="171">
        <f t="shared" si="18"/>
        <v>4</v>
      </c>
      <c r="BS13" s="171">
        <f t="shared" si="19"/>
        <v>2</v>
      </c>
      <c r="BT13" s="171">
        <f t="shared" si="20"/>
        <v>2</v>
      </c>
      <c r="BU13" s="171">
        <f t="shared" si="21"/>
        <v>3</v>
      </c>
      <c r="BV13" s="171">
        <f t="shared" si="22"/>
        <v>2</v>
      </c>
      <c r="BW13" s="171">
        <f t="shared" si="23"/>
        <v>3</v>
      </c>
      <c r="BX13" s="171">
        <f t="shared" si="24"/>
        <v>3</v>
      </c>
      <c r="BY13" s="171">
        <f t="shared" si="25"/>
        <v>1</v>
      </c>
      <c r="BZ13" s="171">
        <f t="shared" si="26"/>
        <v>3</v>
      </c>
      <c r="CA13" s="171">
        <f t="shared" si="27"/>
        <v>3</v>
      </c>
      <c r="CB13" s="171">
        <f t="shared" si="28"/>
        <v>3</v>
      </c>
      <c r="CC13" s="171">
        <f t="shared" si="29"/>
        <v>4</v>
      </c>
      <c r="CD13" s="171">
        <f t="shared" si="30"/>
        <v>4</v>
      </c>
      <c r="CE13" s="171">
        <f t="shared" si="31"/>
        <v>2</v>
      </c>
      <c r="CF13" s="171">
        <f t="shared" si="32"/>
        <v>3</v>
      </c>
      <c r="CG13" s="171">
        <f t="shared" si="33"/>
        <v>3</v>
      </c>
      <c r="CH13" s="171">
        <f t="shared" si="34"/>
        <v>4</v>
      </c>
      <c r="CI13" s="171">
        <f t="shared" si="35"/>
        <v>2</v>
      </c>
      <c r="CJ13" s="171">
        <f t="shared" si="36"/>
        <v>1</v>
      </c>
      <c r="CK13" s="171">
        <f t="shared" si="37"/>
        <v>3</v>
      </c>
      <c r="CL13" s="171">
        <f t="shared" si="38"/>
        <v>4</v>
      </c>
      <c r="CM13" s="171">
        <f t="shared" si="39"/>
        <v>3</v>
      </c>
      <c r="CN13" s="171">
        <f t="shared" si="40"/>
        <v>3</v>
      </c>
      <c r="CO13" s="171">
        <f t="shared" si="41"/>
        <v>4</v>
      </c>
      <c r="CP13" s="171">
        <f t="shared" si="42"/>
        <v>3</v>
      </c>
      <c r="CQ13" s="171">
        <f t="shared" si="43"/>
        <v>2</v>
      </c>
      <c r="CR13" s="171">
        <f t="shared" si="44"/>
        <v>4</v>
      </c>
      <c r="CS13" s="171">
        <f t="shared" si="45"/>
        <v>3</v>
      </c>
      <c r="CT13" s="171">
        <f t="shared" si="46"/>
        <v>2</v>
      </c>
      <c r="CU13" s="171">
        <f t="shared" si="47"/>
        <v>4</v>
      </c>
      <c r="CV13" s="171">
        <f t="shared" si="48"/>
        <v>1</v>
      </c>
      <c r="CW13" s="171">
        <f t="shared" si="49"/>
        <v>3</v>
      </c>
      <c r="CX13" s="171">
        <f t="shared" si="50"/>
        <v>3</v>
      </c>
      <c r="CY13" s="171">
        <f t="shared" si="51"/>
        <v>0</v>
      </c>
      <c r="CZ13" s="184">
        <f t="shared" si="52"/>
        <v>2.67</v>
      </c>
      <c r="DA13" s="173" t="str">
        <f t="shared" si="53"/>
        <v>Khá</v>
      </c>
    </row>
    <row r="14" spans="1:110" s="142" customFormat="1" ht="15" x14ac:dyDescent="0.25">
      <c r="A14" s="139">
        <v>7</v>
      </c>
      <c r="B14" s="140" t="s">
        <v>63</v>
      </c>
      <c r="C14" s="216" t="s">
        <v>64</v>
      </c>
      <c r="D14" s="217" t="s">
        <v>65</v>
      </c>
      <c r="E14" s="218" t="s">
        <v>66</v>
      </c>
      <c r="F14" s="86">
        <v>8.1999999999999993</v>
      </c>
      <c r="G14" s="86">
        <v>6.9</v>
      </c>
      <c r="H14" s="86">
        <v>5.5</v>
      </c>
      <c r="I14" s="86">
        <v>7.3</v>
      </c>
      <c r="J14" s="86">
        <v>7.4</v>
      </c>
      <c r="K14" s="86">
        <v>8</v>
      </c>
      <c r="L14" s="86">
        <v>7.8</v>
      </c>
      <c r="M14" s="86">
        <v>8.1</v>
      </c>
      <c r="N14" s="86">
        <v>8</v>
      </c>
      <c r="O14" s="86">
        <v>6.7</v>
      </c>
      <c r="P14" s="86">
        <v>7.7</v>
      </c>
      <c r="Q14" s="86">
        <v>7.6</v>
      </c>
      <c r="R14" s="86">
        <v>4.8</v>
      </c>
      <c r="S14" s="86">
        <v>7.9</v>
      </c>
      <c r="T14" s="86">
        <v>7.9</v>
      </c>
      <c r="U14" s="86">
        <v>8.1999999999999993</v>
      </c>
      <c r="V14" s="31">
        <v>7.9</v>
      </c>
      <c r="W14" s="31">
        <v>8.5</v>
      </c>
      <c r="X14" s="31">
        <v>8</v>
      </c>
      <c r="Y14" s="31">
        <v>8.9</v>
      </c>
      <c r="Z14" s="31">
        <v>8.8000000000000007</v>
      </c>
      <c r="AA14" s="31">
        <v>7.9</v>
      </c>
      <c r="AB14" s="31">
        <v>8.4</v>
      </c>
      <c r="AC14" s="31">
        <v>9.4</v>
      </c>
      <c r="AD14" s="31">
        <v>8</v>
      </c>
      <c r="AE14" s="31">
        <v>6.3</v>
      </c>
      <c r="AF14" s="31">
        <v>8.6</v>
      </c>
      <c r="AG14" s="31">
        <v>9.3000000000000007</v>
      </c>
      <c r="AH14" s="63">
        <v>8.1999999999999993</v>
      </c>
      <c r="AI14" s="63">
        <v>5.9</v>
      </c>
      <c r="AJ14" s="63">
        <v>9.1999999999999993</v>
      </c>
      <c r="AK14" s="63">
        <v>8.6999999999999993</v>
      </c>
      <c r="AL14" s="63">
        <v>7.2</v>
      </c>
      <c r="AM14" s="63">
        <v>9.1999999999999993</v>
      </c>
      <c r="AN14" s="63">
        <v>9.4</v>
      </c>
      <c r="AO14" s="63">
        <v>8.9</v>
      </c>
      <c r="AP14" s="63">
        <v>8</v>
      </c>
      <c r="AQ14" s="63">
        <v>9</v>
      </c>
      <c r="AR14" s="63">
        <v>9</v>
      </c>
      <c r="AS14" s="63">
        <v>8.5</v>
      </c>
      <c r="AT14" s="63">
        <v>9.4</v>
      </c>
      <c r="AU14" s="63">
        <v>8</v>
      </c>
      <c r="AV14" s="63">
        <v>8.5</v>
      </c>
      <c r="AW14" s="63">
        <v>8.6999999999999993</v>
      </c>
      <c r="AX14" s="63"/>
      <c r="AY14" s="31">
        <f t="shared" si="1"/>
        <v>8.0299999999999994</v>
      </c>
      <c r="AZ14" s="20" t="s">
        <v>1464</v>
      </c>
      <c r="BA14" s="135">
        <v>1</v>
      </c>
      <c r="BB14" s="134">
        <f t="shared" si="2"/>
        <v>7</v>
      </c>
      <c r="BC14" s="134" t="str">
        <f t="shared" si="3"/>
        <v>15D4011026</v>
      </c>
      <c r="BD14" s="134" t="str">
        <f t="shared" si="4"/>
        <v>Đặng Thị Bạch</v>
      </c>
      <c r="BE14" s="134" t="str">
        <f t="shared" si="5"/>
        <v>Diệp</v>
      </c>
      <c r="BF14" s="134" t="str">
        <f t="shared" si="6"/>
        <v>05/06/1997</v>
      </c>
      <c r="BG14" s="171">
        <f t="shared" si="7"/>
        <v>3</v>
      </c>
      <c r="BH14" s="171">
        <f t="shared" si="8"/>
        <v>2</v>
      </c>
      <c r="BI14" s="171">
        <f t="shared" si="9"/>
        <v>2</v>
      </c>
      <c r="BJ14" s="171">
        <f t="shared" si="10"/>
        <v>3</v>
      </c>
      <c r="BK14" s="171">
        <f t="shared" si="11"/>
        <v>3</v>
      </c>
      <c r="BL14" s="171">
        <f t="shared" si="12"/>
        <v>3</v>
      </c>
      <c r="BM14" s="171">
        <f t="shared" si="13"/>
        <v>3</v>
      </c>
      <c r="BN14" s="171">
        <f t="shared" si="14"/>
        <v>3</v>
      </c>
      <c r="BO14" s="171">
        <f t="shared" si="15"/>
        <v>3</v>
      </c>
      <c r="BP14" s="171">
        <f t="shared" si="16"/>
        <v>2</v>
      </c>
      <c r="BQ14" s="171">
        <f t="shared" si="17"/>
        <v>3</v>
      </c>
      <c r="BR14" s="171">
        <f t="shared" si="18"/>
        <v>3</v>
      </c>
      <c r="BS14" s="171">
        <f t="shared" si="19"/>
        <v>1</v>
      </c>
      <c r="BT14" s="171">
        <f t="shared" si="20"/>
        <v>3</v>
      </c>
      <c r="BU14" s="171">
        <f t="shared" si="21"/>
        <v>3</v>
      </c>
      <c r="BV14" s="171">
        <f t="shared" si="22"/>
        <v>3</v>
      </c>
      <c r="BW14" s="171">
        <f t="shared" si="23"/>
        <v>3</v>
      </c>
      <c r="BX14" s="171">
        <f t="shared" si="24"/>
        <v>4</v>
      </c>
      <c r="BY14" s="171">
        <f t="shared" si="25"/>
        <v>3</v>
      </c>
      <c r="BZ14" s="171">
        <f t="shared" si="26"/>
        <v>4</v>
      </c>
      <c r="CA14" s="171">
        <f t="shared" si="27"/>
        <v>4</v>
      </c>
      <c r="CB14" s="171">
        <f t="shared" si="28"/>
        <v>3</v>
      </c>
      <c r="CC14" s="171">
        <f t="shared" si="29"/>
        <v>3</v>
      </c>
      <c r="CD14" s="171">
        <f t="shared" si="30"/>
        <v>4</v>
      </c>
      <c r="CE14" s="171">
        <f t="shared" si="31"/>
        <v>3</v>
      </c>
      <c r="CF14" s="171">
        <f t="shared" si="32"/>
        <v>2</v>
      </c>
      <c r="CG14" s="171">
        <f t="shared" si="33"/>
        <v>4</v>
      </c>
      <c r="CH14" s="171">
        <f t="shared" si="34"/>
        <v>4</v>
      </c>
      <c r="CI14" s="171">
        <f t="shared" si="35"/>
        <v>3</v>
      </c>
      <c r="CJ14" s="171">
        <f t="shared" si="36"/>
        <v>2</v>
      </c>
      <c r="CK14" s="171">
        <f t="shared" si="37"/>
        <v>4</v>
      </c>
      <c r="CL14" s="171">
        <f t="shared" si="38"/>
        <v>4</v>
      </c>
      <c r="CM14" s="171">
        <f t="shared" si="39"/>
        <v>3</v>
      </c>
      <c r="CN14" s="171">
        <f t="shared" si="40"/>
        <v>4</v>
      </c>
      <c r="CO14" s="171">
        <f t="shared" si="41"/>
        <v>4</v>
      </c>
      <c r="CP14" s="171">
        <f t="shared" si="42"/>
        <v>4</v>
      </c>
      <c r="CQ14" s="171">
        <f t="shared" si="43"/>
        <v>3</v>
      </c>
      <c r="CR14" s="171">
        <f t="shared" si="44"/>
        <v>4</v>
      </c>
      <c r="CS14" s="171">
        <f t="shared" si="45"/>
        <v>4</v>
      </c>
      <c r="CT14" s="171">
        <f t="shared" si="46"/>
        <v>4</v>
      </c>
      <c r="CU14" s="171">
        <f t="shared" si="47"/>
        <v>4</v>
      </c>
      <c r="CV14" s="171">
        <f t="shared" si="48"/>
        <v>3</v>
      </c>
      <c r="CW14" s="171">
        <f t="shared" si="49"/>
        <v>4</v>
      </c>
      <c r="CX14" s="171">
        <f t="shared" si="50"/>
        <v>4</v>
      </c>
      <c r="CY14" s="171">
        <f t="shared" si="51"/>
        <v>0</v>
      </c>
      <c r="CZ14" s="184">
        <f t="shared" si="52"/>
        <v>3.23</v>
      </c>
      <c r="DA14" s="173" t="str">
        <f t="shared" si="53"/>
        <v>Giỏi</v>
      </c>
    </row>
    <row r="15" spans="1:110" s="142" customFormat="1" ht="15" x14ac:dyDescent="0.25">
      <c r="A15" s="139">
        <v>9</v>
      </c>
      <c r="B15" s="140" t="s">
        <v>70</v>
      </c>
      <c r="C15" s="216" t="s">
        <v>26</v>
      </c>
      <c r="D15" s="217" t="s">
        <v>7</v>
      </c>
      <c r="E15" s="218" t="s">
        <v>71</v>
      </c>
      <c r="F15" s="86">
        <v>8.4</v>
      </c>
      <c r="G15" s="86">
        <v>6.9</v>
      </c>
      <c r="H15" s="86">
        <v>5.4</v>
      </c>
      <c r="I15" s="86">
        <v>7.3</v>
      </c>
      <c r="J15" s="86">
        <v>7.3</v>
      </c>
      <c r="K15" s="86">
        <v>8.4</v>
      </c>
      <c r="L15" s="86">
        <v>5.2</v>
      </c>
      <c r="M15" s="86">
        <v>7.3</v>
      </c>
      <c r="N15" s="86">
        <v>8</v>
      </c>
      <c r="O15" s="86">
        <v>7.6</v>
      </c>
      <c r="P15" s="87">
        <v>8.1999999999999993</v>
      </c>
      <c r="Q15" s="86">
        <v>6.1</v>
      </c>
      <c r="R15" s="86">
        <v>4.7</v>
      </c>
      <c r="S15" s="86">
        <v>6.9</v>
      </c>
      <c r="T15" s="86">
        <v>6</v>
      </c>
      <c r="U15" s="86">
        <v>6.9</v>
      </c>
      <c r="V15" s="31">
        <v>8.3000000000000007</v>
      </c>
      <c r="W15" s="31">
        <v>8.8000000000000007</v>
      </c>
      <c r="X15" s="31">
        <v>6.8</v>
      </c>
      <c r="Y15" s="31">
        <v>9.6999999999999993</v>
      </c>
      <c r="Z15" s="31">
        <v>8.3000000000000007</v>
      </c>
      <c r="AA15" s="31">
        <v>6.1</v>
      </c>
      <c r="AB15" s="31">
        <v>8.4</v>
      </c>
      <c r="AC15" s="31">
        <v>9.5</v>
      </c>
      <c r="AD15" s="31">
        <v>5.6</v>
      </c>
      <c r="AE15" s="31">
        <v>5.4</v>
      </c>
      <c r="AF15" s="31">
        <v>8.6</v>
      </c>
      <c r="AG15" s="31">
        <v>9</v>
      </c>
      <c r="AH15" s="63">
        <v>6.3</v>
      </c>
      <c r="AI15" s="63">
        <v>7</v>
      </c>
      <c r="AJ15" s="63">
        <v>7.1</v>
      </c>
      <c r="AK15" s="63">
        <v>8.6</v>
      </c>
      <c r="AL15" s="63">
        <v>6.7</v>
      </c>
      <c r="AM15" s="63">
        <v>9.1999999999999993</v>
      </c>
      <c r="AN15" s="63">
        <v>9.4</v>
      </c>
      <c r="AO15" s="63">
        <v>6.8</v>
      </c>
      <c r="AP15" s="63">
        <v>8.1999999999999993</v>
      </c>
      <c r="AQ15" s="63">
        <v>7.5</v>
      </c>
      <c r="AR15" s="63">
        <v>8.5</v>
      </c>
      <c r="AS15" s="63">
        <v>8.9</v>
      </c>
      <c r="AT15" s="63">
        <v>9.4</v>
      </c>
      <c r="AU15" s="63">
        <v>6.3</v>
      </c>
      <c r="AV15" s="63"/>
      <c r="AW15" s="63"/>
      <c r="AX15" s="63">
        <v>8.6999999999999993</v>
      </c>
      <c r="AY15" s="31">
        <f t="shared" si="1"/>
        <v>7.52</v>
      </c>
      <c r="AZ15" s="20" t="s">
        <v>1465</v>
      </c>
      <c r="BA15" s="135">
        <v>1</v>
      </c>
      <c r="BB15" s="134">
        <f t="shared" si="2"/>
        <v>9</v>
      </c>
      <c r="BC15" s="134" t="str">
        <f t="shared" si="3"/>
        <v>15D4011029</v>
      </c>
      <c r="BD15" s="134" t="str">
        <f t="shared" si="4"/>
        <v>Trần Thị</v>
      </c>
      <c r="BE15" s="134" t="str">
        <f t="shared" si="5"/>
        <v>Dung</v>
      </c>
      <c r="BF15" s="134" t="str">
        <f t="shared" si="6"/>
        <v>04/07/1997</v>
      </c>
      <c r="BG15" s="171">
        <f t="shared" si="7"/>
        <v>3</v>
      </c>
      <c r="BH15" s="171">
        <f t="shared" si="8"/>
        <v>2</v>
      </c>
      <c r="BI15" s="171">
        <f t="shared" si="9"/>
        <v>1</v>
      </c>
      <c r="BJ15" s="171">
        <f t="shared" si="10"/>
        <v>3</v>
      </c>
      <c r="BK15" s="171">
        <f t="shared" si="11"/>
        <v>3</v>
      </c>
      <c r="BL15" s="171">
        <f t="shared" si="12"/>
        <v>3</v>
      </c>
      <c r="BM15" s="171">
        <f t="shared" si="13"/>
        <v>1</v>
      </c>
      <c r="BN15" s="171">
        <f t="shared" si="14"/>
        <v>3</v>
      </c>
      <c r="BO15" s="171">
        <f t="shared" si="15"/>
        <v>3</v>
      </c>
      <c r="BP15" s="171">
        <f t="shared" si="16"/>
        <v>3</v>
      </c>
      <c r="BQ15" s="171">
        <f t="shared" si="17"/>
        <v>3</v>
      </c>
      <c r="BR15" s="171">
        <f t="shared" si="18"/>
        <v>2</v>
      </c>
      <c r="BS15" s="171">
        <f t="shared" si="19"/>
        <v>1</v>
      </c>
      <c r="BT15" s="171">
        <f t="shared" si="20"/>
        <v>2</v>
      </c>
      <c r="BU15" s="171">
        <f t="shared" si="21"/>
        <v>2</v>
      </c>
      <c r="BV15" s="171">
        <f t="shared" si="22"/>
        <v>2</v>
      </c>
      <c r="BW15" s="171">
        <f t="shared" si="23"/>
        <v>3</v>
      </c>
      <c r="BX15" s="171">
        <f t="shared" si="24"/>
        <v>4</v>
      </c>
      <c r="BY15" s="171">
        <f t="shared" si="25"/>
        <v>2</v>
      </c>
      <c r="BZ15" s="171">
        <f t="shared" si="26"/>
        <v>4</v>
      </c>
      <c r="CA15" s="171">
        <f t="shared" si="27"/>
        <v>3</v>
      </c>
      <c r="CB15" s="171">
        <f t="shared" si="28"/>
        <v>2</v>
      </c>
      <c r="CC15" s="171">
        <f t="shared" si="29"/>
        <v>3</v>
      </c>
      <c r="CD15" s="171">
        <f t="shared" si="30"/>
        <v>4</v>
      </c>
      <c r="CE15" s="171">
        <f t="shared" si="31"/>
        <v>2</v>
      </c>
      <c r="CF15" s="171">
        <f t="shared" si="32"/>
        <v>1</v>
      </c>
      <c r="CG15" s="171">
        <f t="shared" si="33"/>
        <v>4</v>
      </c>
      <c r="CH15" s="171">
        <f t="shared" si="34"/>
        <v>4</v>
      </c>
      <c r="CI15" s="171">
        <f t="shared" si="35"/>
        <v>2</v>
      </c>
      <c r="CJ15" s="171">
        <f t="shared" si="36"/>
        <v>3</v>
      </c>
      <c r="CK15" s="171">
        <f t="shared" si="37"/>
        <v>3</v>
      </c>
      <c r="CL15" s="171">
        <f t="shared" si="38"/>
        <v>4</v>
      </c>
      <c r="CM15" s="171">
        <f t="shared" si="39"/>
        <v>2</v>
      </c>
      <c r="CN15" s="171">
        <f t="shared" si="40"/>
        <v>4</v>
      </c>
      <c r="CO15" s="171">
        <f t="shared" si="41"/>
        <v>4</v>
      </c>
      <c r="CP15" s="171">
        <f t="shared" si="42"/>
        <v>2</v>
      </c>
      <c r="CQ15" s="171">
        <f t="shared" si="43"/>
        <v>3</v>
      </c>
      <c r="CR15" s="171">
        <f t="shared" si="44"/>
        <v>3</v>
      </c>
      <c r="CS15" s="171">
        <f t="shared" si="45"/>
        <v>4</v>
      </c>
      <c r="CT15" s="171">
        <f t="shared" si="46"/>
        <v>4</v>
      </c>
      <c r="CU15" s="171">
        <f t="shared" si="47"/>
        <v>4</v>
      </c>
      <c r="CV15" s="171">
        <f t="shared" si="48"/>
        <v>2</v>
      </c>
      <c r="CW15" s="171">
        <f t="shared" si="49"/>
        <v>0</v>
      </c>
      <c r="CX15" s="171">
        <f t="shared" si="50"/>
        <v>0</v>
      </c>
      <c r="CY15" s="171">
        <f t="shared" si="51"/>
        <v>4</v>
      </c>
      <c r="CZ15" s="184">
        <f t="shared" si="52"/>
        <v>2.83</v>
      </c>
      <c r="DA15" s="173" t="str">
        <f t="shared" si="53"/>
        <v>Khá</v>
      </c>
    </row>
    <row r="16" spans="1:110" s="142" customFormat="1" ht="15" x14ac:dyDescent="0.25">
      <c r="A16" s="139">
        <v>10</v>
      </c>
      <c r="B16" s="140" t="s">
        <v>72</v>
      </c>
      <c r="C16" s="216" t="s">
        <v>73</v>
      </c>
      <c r="D16" s="217" t="s">
        <v>25</v>
      </c>
      <c r="E16" s="218" t="s">
        <v>74</v>
      </c>
      <c r="F16" s="86">
        <v>8.4</v>
      </c>
      <c r="G16" s="86">
        <v>6.4</v>
      </c>
      <c r="H16" s="87">
        <v>4.4000000000000004</v>
      </c>
      <c r="I16" s="87">
        <v>6</v>
      </c>
      <c r="J16" s="86">
        <v>4.9000000000000004</v>
      </c>
      <c r="K16" s="86">
        <v>7</v>
      </c>
      <c r="L16" s="86">
        <v>7.4</v>
      </c>
      <c r="M16" s="86">
        <v>4.5999999999999996</v>
      </c>
      <c r="N16" s="86">
        <v>5.9</v>
      </c>
      <c r="O16" s="86">
        <v>7.3</v>
      </c>
      <c r="P16" s="86">
        <v>4.5</v>
      </c>
      <c r="Q16" s="86">
        <v>4.5999999999999996</v>
      </c>
      <c r="R16" s="87">
        <v>5.5</v>
      </c>
      <c r="S16" s="86">
        <v>7.9</v>
      </c>
      <c r="T16" s="86">
        <v>6.4</v>
      </c>
      <c r="U16" s="86">
        <v>6.4</v>
      </c>
      <c r="V16" s="31">
        <v>7.7</v>
      </c>
      <c r="W16" s="31">
        <v>9</v>
      </c>
      <c r="X16" s="31">
        <v>5.3</v>
      </c>
      <c r="Y16" s="31">
        <v>7.9</v>
      </c>
      <c r="Z16" s="31">
        <v>7.7</v>
      </c>
      <c r="AA16" s="31">
        <v>8.1999999999999993</v>
      </c>
      <c r="AB16" s="31">
        <v>8.4</v>
      </c>
      <c r="AC16" s="31">
        <v>9.6999999999999993</v>
      </c>
      <c r="AD16" s="31">
        <v>6.3</v>
      </c>
      <c r="AE16" s="31">
        <v>5.5</v>
      </c>
      <c r="AF16" s="31">
        <v>6.7</v>
      </c>
      <c r="AG16" s="31">
        <v>9</v>
      </c>
      <c r="AH16" s="63">
        <v>5.7</v>
      </c>
      <c r="AI16" s="63">
        <v>4.0999999999999996</v>
      </c>
      <c r="AJ16" s="63">
        <v>5</v>
      </c>
      <c r="AK16" s="63">
        <v>8.4</v>
      </c>
      <c r="AL16" s="63">
        <v>7.5</v>
      </c>
      <c r="AM16" s="63">
        <v>9.3000000000000007</v>
      </c>
      <c r="AN16" s="63">
        <v>9.8000000000000007</v>
      </c>
      <c r="AO16" s="63">
        <v>5.9</v>
      </c>
      <c r="AP16" s="63">
        <v>7.9</v>
      </c>
      <c r="AQ16" s="63">
        <v>9.5</v>
      </c>
      <c r="AR16" s="63">
        <v>9.5</v>
      </c>
      <c r="AS16" s="63">
        <v>5.4</v>
      </c>
      <c r="AT16" s="63">
        <v>9.4</v>
      </c>
      <c r="AU16" s="63">
        <v>6</v>
      </c>
      <c r="AV16" s="63">
        <v>9.5</v>
      </c>
      <c r="AW16" s="63">
        <v>9.5</v>
      </c>
      <c r="AX16" s="63"/>
      <c r="AY16" s="31">
        <f t="shared" si="1"/>
        <v>7.04</v>
      </c>
      <c r="AZ16" s="20" t="s">
        <v>1464</v>
      </c>
      <c r="BA16" s="135">
        <v>1</v>
      </c>
      <c r="BB16" s="134">
        <f t="shared" si="2"/>
        <v>10</v>
      </c>
      <c r="BC16" s="134" t="str">
        <f t="shared" si="3"/>
        <v>15D4011035</v>
      </c>
      <c r="BD16" s="134" t="str">
        <f t="shared" si="4"/>
        <v>Lê Hoàng</v>
      </c>
      <c r="BE16" s="134" t="str">
        <f t="shared" si="5"/>
        <v>Đức</v>
      </c>
      <c r="BF16" s="134" t="str">
        <f t="shared" si="6"/>
        <v>10/08/1997</v>
      </c>
      <c r="BG16" s="171">
        <f t="shared" si="7"/>
        <v>3</v>
      </c>
      <c r="BH16" s="171">
        <f t="shared" si="8"/>
        <v>2</v>
      </c>
      <c r="BI16" s="171">
        <f t="shared" si="9"/>
        <v>1</v>
      </c>
      <c r="BJ16" s="171">
        <f t="shared" si="10"/>
        <v>2</v>
      </c>
      <c r="BK16" s="171">
        <f t="shared" si="11"/>
        <v>1</v>
      </c>
      <c r="BL16" s="171">
        <f t="shared" si="12"/>
        <v>3</v>
      </c>
      <c r="BM16" s="171">
        <f t="shared" si="13"/>
        <v>3</v>
      </c>
      <c r="BN16" s="171">
        <f t="shared" si="14"/>
        <v>1</v>
      </c>
      <c r="BO16" s="171">
        <f t="shared" si="15"/>
        <v>2</v>
      </c>
      <c r="BP16" s="171">
        <f t="shared" si="16"/>
        <v>3</v>
      </c>
      <c r="BQ16" s="171">
        <f t="shared" si="17"/>
        <v>1</v>
      </c>
      <c r="BR16" s="171">
        <f t="shared" si="18"/>
        <v>1</v>
      </c>
      <c r="BS16" s="171">
        <f t="shared" si="19"/>
        <v>2</v>
      </c>
      <c r="BT16" s="171">
        <f t="shared" si="20"/>
        <v>3</v>
      </c>
      <c r="BU16" s="171">
        <f t="shared" si="21"/>
        <v>2</v>
      </c>
      <c r="BV16" s="171">
        <f t="shared" si="22"/>
        <v>2</v>
      </c>
      <c r="BW16" s="171">
        <f t="shared" si="23"/>
        <v>3</v>
      </c>
      <c r="BX16" s="171">
        <f t="shared" si="24"/>
        <v>4</v>
      </c>
      <c r="BY16" s="171">
        <f t="shared" si="25"/>
        <v>1</v>
      </c>
      <c r="BZ16" s="171">
        <f t="shared" si="26"/>
        <v>3</v>
      </c>
      <c r="CA16" s="171">
        <f t="shared" si="27"/>
        <v>3</v>
      </c>
      <c r="CB16" s="171">
        <f t="shared" si="28"/>
        <v>3</v>
      </c>
      <c r="CC16" s="171">
        <f t="shared" si="29"/>
        <v>3</v>
      </c>
      <c r="CD16" s="171">
        <f t="shared" si="30"/>
        <v>4</v>
      </c>
      <c r="CE16" s="171">
        <f t="shared" si="31"/>
        <v>2</v>
      </c>
      <c r="CF16" s="171">
        <f t="shared" si="32"/>
        <v>2</v>
      </c>
      <c r="CG16" s="171">
        <f t="shared" si="33"/>
        <v>2</v>
      </c>
      <c r="CH16" s="171">
        <f t="shared" si="34"/>
        <v>4</v>
      </c>
      <c r="CI16" s="171">
        <f t="shared" si="35"/>
        <v>2</v>
      </c>
      <c r="CJ16" s="171">
        <f t="shared" si="36"/>
        <v>1</v>
      </c>
      <c r="CK16" s="171">
        <f t="shared" si="37"/>
        <v>1</v>
      </c>
      <c r="CL16" s="171">
        <f t="shared" si="38"/>
        <v>3</v>
      </c>
      <c r="CM16" s="171">
        <f t="shared" si="39"/>
        <v>3</v>
      </c>
      <c r="CN16" s="171">
        <f t="shared" si="40"/>
        <v>4</v>
      </c>
      <c r="CO16" s="171">
        <f t="shared" si="41"/>
        <v>4</v>
      </c>
      <c r="CP16" s="171">
        <f t="shared" si="42"/>
        <v>2</v>
      </c>
      <c r="CQ16" s="171">
        <f t="shared" si="43"/>
        <v>3</v>
      </c>
      <c r="CR16" s="171">
        <f t="shared" si="44"/>
        <v>4</v>
      </c>
      <c r="CS16" s="171">
        <f t="shared" si="45"/>
        <v>4</v>
      </c>
      <c r="CT16" s="171">
        <f t="shared" si="46"/>
        <v>1</v>
      </c>
      <c r="CU16" s="171">
        <f t="shared" si="47"/>
        <v>4</v>
      </c>
      <c r="CV16" s="171">
        <f t="shared" si="48"/>
        <v>2</v>
      </c>
      <c r="CW16" s="171">
        <f t="shared" si="49"/>
        <v>4</v>
      </c>
      <c r="CX16" s="171">
        <f t="shared" si="50"/>
        <v>4</v>
      </c>
      <c r="CY16" s="171">
        <f t="shared" si="51"/>
        <v>0</v>
      </c>
      <c r="CZ16" s="184">
        <f t="shared" si="52"/>
        <v>2.52</v>
      </c>
      <c r="DA16" s="173" t="str">
        <f t="shared" si="53"/>
        <v>Khá</v>
      </c>
    </row>
    <row r="17" spans="1:105" s="142" customFormat="1" ht="15" x14ac:dyDescent="0.25">
      <c r="A17" s="139">
        <v>11</v>
      </c>
      <c r="B17" s="140" t="s">
        <v>75</v>
      </c>
      <c r="C17" s="216" t="s">
        <v>76</v>
      </c>
      <c r="D17" s="217" t="s">
        <v>25</v>
      </c>
      <c r="E17" s="218" t="s">
        <v>77</v>
      </c>
      <c r="F17" s="86">
        <v>8.6</v>
      </c>
      <c r="G17" s="86">
        <v>5.0999999999999996</v>
      </c>
      <c r="H17" s="86">
        <v>6.6</v>
      </c>
      <c r="I17" s="86">
        <v>6.1</v>
      </c>
      <c r="J17" s="86">
        <v>7.6</v>
      </c>
      <c r="K17" s="86">
        <v>8</v>
      </c>
      <c r="L17" s="86">
        <v>4.8</v>
      </c>
      <c r="M17" s="86">
        <v>4.5999999999999996</v>
      </c>
      <c r="N17" s="86">
        <v>7.4</v>
      </c>
      <c r="O17" s="86">
        <v>6.4</v>
      </c>
      <c r="P17" s="87">
        <v>5.6</v>
      </c>
      <c r="Q17" s="86">
        <v>8.1</v>
      </c>
      <c r="R17" s="87">
        <v>5.7</v>
      </c>
      <c r="S17" s="86">
        <v>6.8</v>
      </c>
      <c r="T17" s="86">
        <v>4.8</v>
      </c>
      <c r="U17" s="86">
        <v>8</v>
      </c>
      <c r="V17" s="31">
        <v>8</v>
      </c>
      <c r="W17" s="31">
        <v>8.8000000000000007</v>
      </c>
      <c r="X17" s="31">
        <v>5.0999999999999996</v>
      </c>
      <c r="Y17" s="31">
        <v>8.6</v>
      </c>
      <c r="Z17" s="31">
        <v>8.4</v>
      </c>
      <c r="AA17" s="31">
        <v>6.5</v>
      </c>
      <c r="AB17" s="31">
        <v>8.4</v>
      </c>
      <c r="AC17" s="31">
        <v>10</v>
      </c>
      <c r="AD17" s="31">
        <v>6.7</v>
      </c>
      <c r="AE17" s="31">
        <v>5.2</v>
      </c>
      <c r="AF17" s="31">
        <v>7.5</v>
      </c>
      <c r="AG17" s="31">
        <v>9.3000000000000007</v>
      </c>
      <c r="AH17" s="63">
        <v>6.8</v>
      </c>
      <c r="AI17" s="63">
        <v>4.9000000000000004</v>
      </c>
      <c r="AJ17" s="63">
        <v>9.3000000000000007</v>
      </c>
      <c r="AK17" s="63">
        <v>9.1</v>
      </c>
      <c r="AL17" s="63">
        <v>7.7</v>
      </c>
      <c r="AM17" s="63">
        <v>9.6</v>
      </c>
      <c r="AN17" s="63">
        <v>9.4</v>
      </c>
      <c r="AO17" s="63">
        <v>6.2</v>
      </c>
      <c r="AP17" s="63">
        <v>8.1</v>
      </c>
      <c r="AQ17" s="63">
        <v>9.5</v>
      </c>
      <c r="AR17" s="63">
        <v>9</v>
      </c>
      <c r="AS17" s="63">
        <v>7</v>
      </c>
      <c r="AT17" s="63">
        <v>9.4</v>
      </c>
      <c r="AU17" s="63">
        <v>6.7</v>
      </c>
      <c r="AV17" s="63">
        <v>8.3000000000000007</v>
      </c>
      <c r="AW17" s="63">
        <v>8.9</v>
      </c>
      <c r="AX17" s="63"/>
      <c r="AY17" s="31">
        <f t="shared" si="1"/>
        <v>7.36</v>
      </c>
      <c r="AZ17" s="20" t="s">
        <v>1464</v>
      </c>
      <c r="BA17" s="135">
        <v>1</v>
      </c>
      <c r="BB17" s="134">
        <f t="shared" si="2"/>
        <v>11</v>
      </c>
      <c r="BC17" s="134" t="str">
        <f t="shared" si="3"/>
        <v>15D4011038</v>
      </c>
      <c r="BD17" s="134" t="str">
        <f t="shared" si="4"/>
        <v>Phan Thanh</v>
      </c>
      <c r="BE17" s="134" t="str">
        <f t="shared" si="5"/>
        <v>Đức</v>
      </c>
      <c r="BF17" s="134" t="str">
        <f t="shared" si="6"/>
        <v>12/03/1997</v>
      </c>
      <c r="BG17" s="171">
        <f t="shared" si="7"/>
        <v>4</v>
      </c>
      <c r="BH17" s="171">
        <f t="shared" si="8"/>
        <v>1</v>
      </c>
      <c r="BI17" s="171">
        <f t="shared" si="9"/>
        <v>2</v>
      </c>
      <c r="BJ17" s="171">
        <f t="shared" si="10"/>
        <v>2</v>
      </c>
      <c r="BK17" s="171">
        <f t="shared" si="11"/>
        <v>3</v>
      </c>
      <c r="BL17" s="171">
        <f t="shared" si="12"/>
        <v>3</v>
      </c>
      <c r="BM17" s="171">
        <f t="shared" si="13"/>
        <v>1</v>
      </c>
      <c r="BN17" s="171">
        <f t="shared" si="14"/>
        <v>1</v>
      </c>
      <c r="BO17" s="171">
        <f t="shared" si="15"/>
        <v>3</v>
      </c>
      <c r="BP17" s="171">
        <f t="shared" si="16"/>
        <v>2</v>
      </c>
      <c r="BQ17" s="171">
        <f t="shared" si="17"/>
        <v>2</v>
      </c>
      <c r="BR17" s="171">
        <f t="shared" si="18"/>
        <v>3</v>
      </c>
      <c r="BS17" s="171">
        <f t="shared" si="19"/>
        <v>2</v>
      </c>
      <c r="BT17" s="171">
        <f t="shared" si="20"/>
        <v>2</v>
      </c>
      <c r="BU17" s="171">
        <f t="shared" si="21"/>
        <v>1</v>
      </c>
      <c r="BV17" s="171">
        <f t="shared" si="22"/>
        <v>3</v>
      </c>
      <c r="BW17" s="171">
        <f t="shared" si="23"/>
        <v>3</v>
      </c>
      <c r="BX17" s="171">
        <f t="shared" si="24"/>
        <v>4</v>
      </c>
      <c r="BY17" s="171">
        <f t="shared" si="25"/>
        <v>1</v>
      </c>
      <c r="BZ17" s="171">
        <f t="shared" si="26"/>
        <v>4</v>
      </c>
      <c r="CA17" s="171">
        <f t="shared" si="27"/>
        <v>3</v>
      </c>
      <c r="CB17" s="171">
        <f t="shared" si="28"/>
        <v>2</v>
      </c>
      <c r="CC17" s="171">
        <f t="shared" si="29"/>
        <v>3</v>
      </c>
      <c r="CD17" s="171">
        <f t="shared" si="30"/>
        <v>4</v>
      </c>
      <c r="CE17" s="171">
        <f t="shared" si="31"/>
        <v>2</v>
      </c>
      <c r="CF17" s="171">
        <f t="shared" si="32"/>
        <v>1</v>
      </c>
      <c r="CG17" s="171">
        <f t="shared" si="33"/>
        <v>3</v>
      </c>
      <c r="CH17" s="171">
        <f t="shared" si="34"/>
        <v>4</v>
      </c>
      <c r="CI17" s="171">
        <f t="shared" si="35"/>
        <v>2</v>
      </c>
      <c r="CJ17" s="171">
        <f t="shared" si="36"/>
        <v>1</v>
      </c>
      <c r="CK17" s="171">
        <f t="shared" si="37"/>
        <v>4</v>
      </c>
      <c r="CL17" s="171">
        <f t="shared" si="38"/>
        <v>4</v>
      </c>
      <c r="CM17" s="171">
        <f t="shared" si="39"/>
        <v>3</v>
      </c>
      <c r="CN17" s="171">
        <f t="shared" si="40"/>
        <v>4</v>
      </c>
      <c r="CO17" s="171">
        <f t="shared" si="41"/>
        <v>4</v>
      </c>
      <c r="CP17" s="171">
        <f t="shared" si="42"/>
        <v>2</v>
      </c>
      <c r="CQ17" s="171">
        <f t="shared" si="43"/>
        <v>3</v>
      </c>
      <c r="CR17" s="171">
        <f t="shared" si="44"/>
        <v>4</v>
      </c>
      <c r="CS17" s="171">
        <f t="shared" si="45"/>
        <v>4</v>
      </c>
      <c r="CT17" s="171">
        <f t="shared" si="46"/>
        <v>3</v>
      </c>
      <c r="CU17" s="171">
        <f t="shared" si="47"/>
        <v>4</v>
      </c>
      <c r="CV17" s="171">
        <f t="shared" si="48"/>
        <v>2</v>
      </c>
      <c r="CW17" s="171">
        <f t="shared" si="49"/>
        <v>3</v>
      </c>
      <c r="CX17" s="171">
        <f t="shared" si="50"/>
        <v>4</v>
      </c>
      <c r="CY17" s="171">
        <f t="shared" si="51"/>
        <v>0</v>
      </c>
      <c r="CZ17" s="184">
        <f t="shared" si="52"/>
        <v>2.69</v>
      </c>
      <c r="DA17" s="173" t="str">
        <f t="shared" si="53"/>
        <v>Khá</v>
      </c>
    </row>
    <row r="18" spans="1:105" s="142" customFormat="1" ht="15" x14ac:dyDescent="0.25">
      <c r="A18" s="139">
        <v>12</v>
      </c>
      <c r="B18" s="140" t="s">
        <v>78</v>
      </c>
      <c r="C18" s="216" t="s">
        <v>35</v>
      </c>
      <c r="D18" s="217" t="s">
        <v>79</v>
      </c>
      <c r="E18" s="218" t="s">
        <v>80</v>
      </c>
      <c r="F18" s="86">
        <v>7.5</v>
      </c>
      <c r="G18" s="86">
        <v>6.6</v>
      </c>
      <c r="H18" s="86">
        <v>7.2</v>
      </c>
      <c r="I18" s="86">
        <v>7.2</v>
      </c>
      <c r="J18" s="86">
        <v>5.4</v>
      </c>
      <c r="K18" s="86">
        <v>8.1999999999999993</v>
      </c>
      <c r="L18" s="86">
        <v>6.8</v>
      </c>
      <c r="M18" s="86">
        <v>7.6</v>
      </c>
      <c r="N18" s="86">
        <v>8.9</v>
      </c>
      <c r="O18" s="86">
        <v>7.1</v>
      </c>
      <c r="P18" s="86">
        <v>4.8</v>
      </c>
      <c r="Q18" s="86">
        <v>9.1</v>
      </c>
      <c r="R18" s="86">
        <v>5.3</v>
      </c>
      <c r="S18" s="86">
        <v>7.7</v>
      </c>
      <c r="T18" s="86">
        <v>7.6</v>
      </c>
      <c r="U18" s="86">
        <v>8.6999999999999993</v>
      </c>
      <c r="V18" s="31">
        <v>8.4</v>
      </c>
      <c r="W18" s="31">
        <v>9</v>
      </c>
      <c r="X18" s="31">
        <v>6.8</v>
      </c>
      <c r="Y18" s="31">
        <v>9</v>
      </c>
      <c r="Z18" s="31">
        <v>8</v>
      </c>
      <c r="AA18" s="31">
        <v>8</v>
      </c>
      <c r="AB18" s="31">
        <v>9.4</v>
      </c>
      <c r="AC18" s="31">
        <v>9.6999999999999993</v>
      </c>
      <c r="AD18" s="31">
        <v>8.6</v>
      </c>
      <c r="AE18" s="31">
        <v>5.9</v>
      </c>
      <c r="AF18" s="31">
        <v>9.3000000000000007</v>
      </c>
      <c r="AG18" s="31">
        <v>9</v>
      </c>
      <c r="AH18" s="63">
        <v>8.6</v>
      </c>
      <c r="AI18" s="63">
        <v>7.5</v>
      </c>
      <c r="AJ18" s="63">
        <v>9.6</v>
      </c>
      <c r="AK18" s="63">
        <v>8.6999999999999993</v>
      </c>
      <c r="AL18" s="63">
        <v>7.7</v>
      </c>
      <c r="AM18" s="63">
        <v>9.8000000000000007</v>
      </c>
      <c r="AN18" s="63">
        <v>9.8000000000000007</v>
      </c>
      <c r="AO18" s="63">
        <v>9.3000000000000007</v>
      </c>
      <c r="AP18" s="63">
        <v>8.6999999999999993</v>
      </c>
      <c r="AQ18" s="63">
        <v>7.5</v>
      </c>
      <c r="AR18" s="63">
        <v>9</v>
      </c>
      <c r="AS18" s="63">
        <v>9.6999999999999993</v>
      </c>
      <c r="AT18" s="63">
        <v>9.4</v>
      </c>
      <c r="AU18" s="63">
        <v>8.3000000000000007</v>
      </c>
      <c r="AV18" s="63"/>
      <c r="AW18" s="63"/>
      <c r="AX18" s="63">
        <v>9.3000000000000007</v>
      </c>
      <c r="AY18" s="31">
        <f t="shared" si="1"/>
        <v>8.1300000000000008</v>
      </c>
      <c r="AZ18" s="20" t="s">
        <v>1465</v>
      </c>
      <c r="BA18" s="135">
        <v>1</v>
      </c>
      <c r="BB18" s="134">
        <f t="shared" si="2"/>
        <v>12</v>
      </c>
      <c r="BC18" s="134" t="str">
        <f t="shared" si="3"/>
        <v>15D4011042</v>
      </c>
      <c r="BD18" s="134" t="str">
        <f t="shared" si="4"/>
        <v>Nguyễn Thị Trà</v>
      </c>
      <c r="BE18" s="134" t="str">
        <f t="shared" si="5"/>
        <v>Giang</v>
      </c>
      <c r="BF18" s="134" t="str">
        <f t="shared" si="6"/>
        <v>08/11/1997</v>
      </c>
      <c r="BG18" s="171">
        <f t="shared" si="7"/>
        <v>3</v>
      </c>
      <c r="BH18" s="171">
        <f t="shared" si="8"/>
        <v>2</v>
      </c>
      <c r="BI18" s="171">
        <f t="shared" si="9"/>
        <v>3</v>
      </c>
      <c r="BJ18" s="171">
        <f t="shared" si="10"/>
        <v>3</v>
      </c>
      <c r="BK18" s="171">
        <f t="shared" si="11"/>
        <v>1</v>
      </c>
      <c r="BL18" s="171">
        <f t="shared" si="12"/>
        <v>3</v>
      </c>
      <c r="BM18" s="171">
        <f t="shared" si="13"/>
        <v>2</v>
      </c>
      <c r="BN18" s="171">
        <f t="shared" si="14"/>
        <v>3</v>
      </c>
      <c r="BO18" s="171">
        <f t="shared" si="15"/>
        <v>4</v>
      </c>
      <c r="BP18" s="171">
        <f t="shared" si="16"/>
        <v>3</v>
      </c>
      <c r="BQ18" s="171">
        <f t="shared" si="17"/>
        <v>1</v>
      </c>
      <c r="BR18" s="171">
        <f t="shared" si="18"/>
        <v>4</v>
      </c>
      <c r="BS18" s="171">
        <f t="shared" si="19"/>
        <v>1</v>
      </c>
      <c r="BT18" s="171">
        <f t="shared" si="20"/>
        <v>3</v>
      </c>
      <c r="BU18" s="171">
        <f t="shared" si="21"/>
        <v>3</v>
      </c>
      <c r="BV18" s="171">
        <f t="shared" si="22"/>
        <v>4</v>
      </c>
      <c r="BW18" s="171">
        <f t="shared" si="23"/>
        <v>3</v>
      </c>
      <c r="BX18" s="171">
        <f t="shared" si="24"/>
        <v>4</v>
      </c>
      <c r="BY18" s="171">
        <f t="shared" si="25"/>
        <v>2</v>
      </c>
      <c r="BZ18" s="171">
        <f t="shared" si="26"/>
        <v>4</v>
      </c>
      <c r="CA18" s="171">
        <f t="shared" si="27"/>
        <v>3</v>
      </c>
      <c r="CB18" s="171">
        <f t="shared" si="28"/>
        <v>3</v>
      </c>
      <c r="CC18" s="171">
        <f t="shared" si="29"/>
        <v>4</v>
      </c>
      <c r="CD18" s="171">
        <f t="shared" si="30"/>
        <v>4</v>
      </c>
      <c r="CE18" s="171">
        <f t="shared" si="31"/>
        <v>4</v>
      </c>
      <c r="CF18" s="171">
        <f t="shared" si="32"/>
        <v>2</v>
      </c>
      <c r="CG18" s="171">
        <f t="shared" si="33"/>
        <v>4</v>
      </c>
      <c r="CH18" s="171">
        <f t="shared" si="34"/>
        <v>4</v>
      </c>
      <c r="CI18" s="171">
        <f t="shared" si="35"/>
        <v>4</v>
      </c>
      <c r="CJ18" s="171">
        <f t="shared" si="36"/>
        <v>3</v>
      </c>
      <c r="CK18" s="171">
        <f t="shared" si="37"/>
        <v>4</v>
      </c>
      <c r="CL18" s="171">
        <f t="shared" si="38"/>
        <v>4</v>
      </c>
      <c r="CM18" s="171">
        <f t="shared" si="39"/>
        <v>3</v>
      </c>
      <c r="CN18" s="171">
        <f t="shared" si="40"/>
        <v>4</v>
      </c>
      <c r="CO18" s="171">
        <f t="shared" si="41"/>
        <v>4</v>
      </c>
      <c r="CP18" s="171">
        <f t="shared" si="42"/>
        <v>4</v>
      </c>
      <c r="CQ18" s="171">
        <f t="shared" si="43"/>
        <v>4</v>
      </c>
      <c r="CR18" s="171">
        <f t="shared" si="44"/>
        <v>3</v>
      </c>
      <c r="CS18" s="171">
        <f t="shared" si="45"/>
        <v>4</v>
      </c>
      <c r="CT18" s="171">
        <f t="shared" si="46"/>
        <v>4</v>
      </c>
      <c r="CU18" s="171">
        <f t="shared" si="47"/>
        <v>4</v>
      </c>
      <c r="CV18" s="171">
        <f t="shared" si="48"/>
        <v>3</v>
      </c>
      <c r="CW18" s="171">
        <f t="shared" si="49"/>
        <v>0</v>
      </c>
      <c r="CX18" s="171">
        <f t="shared" si="50"/>
        <v>0</v>
      </c>
      <c r="CY18" s="171">
        <f t="shared" si="51"/>
        <v>4</v>
      </c>
      <c r="CZ18" s="184">
        <f t="shared" si="52"/>
        <v>3.25</v>
      </c>
      <c r="DA18" s="173" t="str">
        <f t="shared" si="53"/>
        <v>Giỏi</v>
      </c>
    </row>
    <row r="19" spans="1:105" s="142" customFormat="1" ht="15" x14ac:dyDescent="0.25">
      <c r="A19" s="139">
        <v>13</v>
      </c>
      <c r="B19" s="140" t="s">
        <v>81</v>
      </c>
      <c r="C19" s="216" t="s">
        <v>82</v>
      </c>
      <c r="D19" s="217" t="s">
        <v>83</v>
      </c>
      <c r="E19" s="218" t="s">
        <v>84</v>
      </c>
      <c r="F19" s="86">
        <v>4.0999999999999996</v>
      </c>
      <c r="G19" s="86">
        <v>4.5999999999999996</v>
      </c>
      <c r="H19" s="86">
        <v>4.4000000000000004</v>
      </c>
      <c r="I19" s="86">
        <v>4.4000000000000004</v>
      </c>
      <c r="J19" s="86">
        <v>5</v>
      </c>
      <c r="K19" s="86">
        <v>6.8</v>
      </c>
      <c r="L19" s="86">
        <v>5.6</v>
      </c>
      <c r="M19" s="86">
        <v>5.2</v>
      </c>
      <c r="N19" s="86">
        <v>7.1</v>
      </c>
      <c r="O19" s="87">
        <v>5</v>
      </c>
      <c r="P19" s="87">
        <v>5.6</v>
      </c>
      <c r="Q19" s="86">
        <v>4.7</v>
      </c>
      <c r="R19" s="87">
        <v>5.5</v>
      </c>
      <c r="S19" s="86">
        <v>7.6</v>
      </c>
      <c r="T19" s="86">
        <v>6.3</v>
      </c>
      <c r="U19" s="86">
        <v>5.7</v>
      </c>
      <c r="V19" s="31">
        <v>7.9</v>
      </c>
      <c r="W19" s="31">
        <v>8.5</v>
      </c>
      <c r="X19" s="31">
        <v>4.5999999999999996</v>
      </c>
      <c r="Y19" s="31">
        <v>6.6</v>
      </c>
      <c r="Z19" s="31">
        <v>4.3</v>
      </c>
      <c r="AA19" s="31">
        <v>7.3</v>
      </c>
      <c r="AB19" s="31">
        <v>8</v>
      </c>
      <c r="AC19" s="31">
        <v>8.4</v>
      </c>
      <c r="AD19" s="31">
        <v>6.3</v>
      </c>
      <c r="AE19" s="31">
        <v>4.4000000000000004</v>
      </c>
      <c r="AF19" s="31">
        <v>8.3000000000000007</v>
      </c>
      <c r="AG19" s="31">
        <v>8.3000000000000007</v>
      </c>
      <c r="AH19" s="63">
        <v>5.9</v>
      </c>
      <c r="AI19" s="63">
        <v>4.5999999999999996</v>
      </c>
      <c r="AJ19" s="114">
        <v>4.8</v>
      </c>
      <c r="AK19" s="63">
        <v>8.6</v>
      </c>
      <c r="AL19" s="63">
        <v>7.7</v>
      </c>
      <c r="AM19" s="63">
        <v>9</v>
      </c>
      <c r="AN19" s="63">
        <v>9</v>
      </c>
      <c r="AO19" s="63">
        <v>7.7</v>
      </c>
      <c r="AP19" s="63">
        <v>6.8</v>
      </c>
      <c r="AQ19" s="63">
        <v>7.5</v>
      </c>
      <c r="AR19" s="63">
        <v>8</v>
      </c>
      <c r="AS19" s="63">
        <v>7</v>
      </c>
      <c r="AT19" s="63">
        <v>9.4</v>
      </c>
      <c r="AU19" s="63">
        <v>5.2</v>
      </c>
      <c r="AV19" s="63">
        <v>7.5</v>
      </c>
      <c r="AW19" s="63">
        <v>8.3000000000000007</v>
      </c>
      <c r="AX19" s="63"/>
      <c r="AY19" s="31">
        <f t="shared" si="1"/>
        <v>6.52</v>
      </c>
      <c r="AZ19" s="20"/>
      <c r="BA19" s="135">
        <v>1</v>
      </c>
      <c r="BB19" s="134">
        <f t="shared" si="2"/>
        <v>13</v>
      </c>
      <c r="BC19" s="134" t="str">
        <f t="shared" si="3"/>
        <v>15D4011049</v>
      </c>
      <c r="BD19" s="134" t="str">
        <f t="shared" si="4"/>
        <v>Tạ Vĩnh</v>
      </c>
      <c r="BE19" s="134" t="str">
        <f t="shared" si="5"/>
        <v>Hạ</v>
      </c>
      <c r="BF19" s="134" t="str">
        <f t="shared" si="6"/>
        <v>23/07/1996</v>
      </c>
      <c r="BG19" s="171">
        <f t="shared" si="7"/>
        <v>1</v>
      </c>
      <c r="BH19" s="171">
        <f t="shared" si="8"/>
        <v>1</v>
      </c>
      <c r="BI19" s="171">
        <f t="shared" si="9"/>
        <v>1</v>
      </c>
      <c r="BJ19" s="171">
        <f t="shared" si="10"/>
        <v>1</v>
      </c>
      <c r="BK19" s="171">
        <f t="shared" si="11"/>
        <v>1</v>
      </c>
      <c r="BL19" s="171">
        <f t="shared" si="12"/>
        <v>2</v>
      </c>
      <c r="BM19" s="171">
        <f t="shared" si="13"/>
        <v>2</v>
      </c>
      <c r="BN19" s="171">
        <f t="shared" si="14"/>
        <v>1</v>
      </c>
      <c r="BO19" s="171">
        <f t="shared" si="15"/>
        <v>3</v>
      </c>
      <c r="BP19" s="171">
        <f t="shared" si="16"/>
        <v>1</v>
      </c>
      <c r="BQ19" s="171">
        <f t="shared" si="17"/>
        <v>2</v>
      </c>
      <c r="BR19" s="171">
        <f t="shared" si="18"/>
        <v>1</v>
      </c>
      <c r="BS19" s="171">
        <f t="shared" si="19"/>
        <v>2</v>
      </c>
      <c r="BT19" s="171">
        <f t="shared" si="20"/>
        <v>3</v>
      </c>
      <c r="BU19" s="171">
        <f t="shared" si="21"/>
        <v>2</v>
      </c>
      <c r="BV19" s="171">
        <f t="shared" si="22"/>
        <v>2</v>
      </c>
      <c r="BW19" s="171">
        <f t="shared" si="23"/>
        <v>3</v>
      </c>
      <c r="BX19" s="171">
        <f t="shared" si="24"/>
        <v>4</v>
      </c>
      <c r="BY19" s="171">
        <f t="shared" si="25"/>
        <v>1</v>
      </c>
      <c r="BZ19" s="171">
        <f t="shared" si="26"/>
        <v>2</v>
      </c>
      <c r="CA19" s="171">
        <f t="shared" si="27"/>
        <v>1</v>
      </c>
      <c r="CB19" s="171">
        <f t="shared" si="28"/>
        <v>3</v>
      </c>
      <c r="CC19" s="171">
        <f t="shared" si="29"/>
        <v>3</v>
      </c>
      <c r="CD19" s="171">
        <f t="shared" si="30"/>
        <v>3</v>
      </c>
      <c r="CE19" s="171">
        <f t="shared" si="31"/>
        <v>2</v>
      </c>
      <c r="CF19" s="171">
        <f t="shared" si="32"/>
        <v>1</v>
      </c>
      <c r="CG19" s="171">
        <f t="shared" si="33"/>
        <v>3</v>
      </c>
      <c r="CH19" s="171">
        <f t="shared" si="34"/>
        <v>3</v>
      </c>
      <c r="CI19" s="171">
        <f t="shared" si="35"/>
        <v>2</v>
      </c>
      <c r="CJ19" s="171">
        <f t="shared" si="36"/>
        <v>1</v>
      </c>
      <c r="CK19" s="171">
        <f t="shared" si="37"/>
        <v>1</v>
      </c>
      <c r="CL19" s="171">
        <f t="shared" si="38"/>
        <v>4</v>
      </c>
      <c r="CM19" s="171">
        <f t="shared" si="39"/>
        <v>3</v>
      </c>
      <c r="CN19" s="171">
        <f t="shared" si="40"/>
        <v>4</v>
      </c>
      <c r="CO19" s="171">
        <f t="shared" si="41"/>
        <v>4</v>
      </c>
      <c r="CP19" s="171">
        <f t="shared" si="42"/>
        <v>3</v>
      </c>
      <c r="CQ19" s="171">
        <f t="shared" si="43"/>
        <v>2</v>
      </c>
      <c r="CR19" s="171">
        <f t="shared" si="44"/>
        <v>3</v>
      </c>
      <c r="CS19" s="171">
        <f t="shared" si="45"/>
        <v>3</v>
      </c>
      <c r="CT19" s="171">
        <f t="shared" si="46"/>
        <v>3</v>
      </c>
      <c r="CU19" s="171">
        <f t="shared" si="47"/>
        <v>4</v>
      </c>
      <c r="CV19" s="171">
        <f t="shared" si="48"/>
        <v>1</v>
      </c>
      <c r="CW19" s="171">
        <f t="shared" si="49"/>
        <v>3</v>
      </c>
      <c r="CX19" s="171">
        <f t="shared" si="50"/>
        <v>3</v>
      </c>
      <c r="CY19" s="171">
        <f t="shared" si="51"/>
        <v>0</v>
      </c>
      <c r="CZ19" s="184">
        <f t="shared" si="52"/>
        <v>2.23</v>
      </c>
      <c r="DA19" s="173" t="str">
        <f t="shared" si="53"/>
        <v>Trung bình</v>
      </c>
    </row>
    <row r="20" spans="1:105" s="142" customFormat="1" ht="15" x14ac:dyDescent="0.25">
      <c r="A20" s="139">
        <v>14</v>
      </c>
      <c r="B20" s="140" t="s">
        <v>85</v>
      </c>
      <c r="C20" s="216" t="s">
        <v>86</v>
      </c>
      <c r="D20" s="217" t="s">
        <v>87</v>
      </c>
      <c r="E20" s="218">
        <v>35654</v>
      </c>
      <c r="F20" s="87">
        <v>8.1</v>
      </c>
      <c r="G20" s="86">
        <v>5.5</v>
      </c>
      <c r="H20" s="86">
        <v>5.0999999999999996</v>
      </c>
      <c r="I20" s="86">
        <v>4.7</v>
      </c>
      <c r="J20" s="86">
        <v>5.2</v>
      </c>
      <c r="K20" s="86">
        <v>7.7</v>
      </c>
      <c r="L20" s="86">
        <v>5.2</v>
      </c>
      <c r="M20" s="86">
        <v>5.2</v>
      </c>
      <c r="N20" s="86">
        <v>8.1999999999999993</v>
      </c>
      <c r="O20" s="86">
        <v>6.7</v>
      </c>
      <c r="P20" s="87">
        <v>6.8</v>
      </c>
      <c r="Q20" s="86">
        <v>7.3</v>
      </c>
      <c r="R20" s="87">
        <v>4.2</v>
      </c>
      <c r="S20" s="86">
        <v>7.5</v>
      </c>
      <c r="T20" s="86">
        <v>6.3</v>
      </c>
      <c r="U20" s="86">
        <v>8.6999999999999993</v>
      </c>
      <c r="V20" s="31">
        <v>8.3000000000000007</v>
      </c>
      <c r="W20" s="31">
        <v>9</v>
      </c>
      <c r="X20" s="31">
        <v>4.5</v>
      </c>
      <c r="Y20" s="31">
        <v>8.6</v>
      </c>
      <c r="Z20" s="31">
        <v>7.5</v>
      </c>
      <c r="AA20" s="31">
        <v>7.1</v>
      </c>
      <c r="AB20" s="31">
        <v>8.4</v>
      </c>
      <c r="AC20" s="31">
        <v>9</v>
      </c>
      <c r="AD20" s="31">
        <v>8.1</v>
      </c>
      <c r="AE20" s="31">
        <v>4.9000000000000004</v>
      </c>
      <c r="AF20" s="31">
        <v>8.1</v>
      </c>
      <c r="AG20" s="31">
        <v>8.6</v>
      </c>
      <c r="AH20" s="63">
        <v>6.3</v>
      </c>
      <c r="AI20" s="63">
        <v>6.9</v>
      </c>
      <c r="AJ20" s="63">
        <v>5.0999999999999996</v>
      </c>
      <c r="AK20" s="63">
        <v>9.1</v>
      </c>
      <c r="AL20" s="63">
        <v>7.9</v>
      </c>
      <c r="AM20" s="63">
        <v>9.3000000000000007</v>
      </c>
      <c r="AN20" s="63">
        <v>9.8000000000000007</v>
      </c>
      <c r="AO20" s="63">
        <v>7.9</v>
      </c>
      <c r="AP20" s="63">
        <v>7.4</v>
      </c>
      <c r="AQ20" s="63">
        <v>9</v>
      </c>
      <c r="AR20" s="63">
        <v>8.5</v>
      </c>
      <c r="AS20" s="63">
        <v>8.8000000000000007</v>
      </c>
      <c r="AT20" s="63">
        <v>9.4</v>
      </c>
      <c r="AU20" s="63">
        <v>6.2</v>
      </c>
      <c r="AV20" s="63">
        <v>8.8000000000000007</v>
      </c>
      <c r="AW20" s="63">
        <v>8.8000000000000007</v>
      </c>
      <c r="AX20" s="63"/>
      <c r="AY20" s="31">
        <f t="shared" si="1"/>
        <v>7.33</v>
      </c>
      <c r="AZ20" s="20" t="s">
        <v>1464</v>
      </c>
      <c r="BA20" s="135">
        <v>1</v>
      </c>
      <c r="BB20" s="134">
        <f t="shared" si="2"/>
        <v>14</v>
      </c>
      <c r="BC20" s="134" t="str">
        <f t="shared" si="3"/>
        <v>15D4011051</v>
      </c>
      <c r="BD20" s="134" t="str">
        <f t="shared" si="4"/>
        <v>Hà Thị Tuyết</v>
      </c>
      <c r="BE20" s="134" t="str">
        <f t="shared" si="5"/>
        <v>Hậu</v>
      </c>
      <c r="BF20" s="169">
        <f t="shared" si="6"/>
        <v>35654</v>
      </c>
      <c r="BG20" s="171">
        <f t="shared" si="7"/>
        <v>3</v>
      </c>
      <c r="BH20" s="171">
        <f t="shared" si="8"/>
        <v>2</v>
      </c>
      <c r="BI20" s="171">
        <f t="shared" si="9"/>
        <v>1</v>
      </c>
      <c r="BJ20" s="171">
        <f t="shared" si="10"/>
        <v>1</v>
      </c>
      <c r="BK20" s="171">
        <f t="shared" si="11"/>
        <v>1</v>
      </c>
      <c r="BL20" s="171">
        <f t="shared" si="12"/>
        <v>3</v>
      </c>
      <c r="BM20" s="171">
        <f t="shared" si="13"/>
        <v>1</v>
      </c>
      <c r="BN20" s="171">
        <f t="shared" si="14"/>
        <v>1</v>
      </c>
      <c r="BO20" s="171">
        <f t="shared" si="15"/>
        <v>3</v>
      </c>
      <c r="BP20" s="171">
        <f t="shared" si="16"/>
        <v>2</v>
      </c>
      <c r="BQ20" s="171">
        <f t="shared" si="17"/>
        <v>2</v>
      </c>
      <c r="BR20" s="171">
        <f t="shared" si="18"/>
        <v>3</v>
      </c>
      <c r="BS20" s="171">
        <f t="shared" si="19"/>
        <v>1</v>
      </c>
      <c r="BT20" s="171">
        <f t="shared" si="20"/>
        <v>3</v>
      </c>
      <c r="BU20" s="171">
        <f t="shared" si="21"/>
        <v>2</v>
      </c>
      <c r="BV20" s="171">
        <f t="shared" si="22"/>
        <v>4</v>
      </c>
      <c r="BW20" s="171">
        <f t="shared" si="23"/>
        <v>3</v>
      </c>
      <c r="BX20" s="171">
        <f t="shared" si="24"/>
        <v>4</v>
      </c>
      <c r="BY20" s="171">
        <f t="shared" si="25"/>
        <v>1</v>
      </c>
      <c r="BZ20" s="171">
        <f t="shared" si="26"/>
        <v>4</v>
      </c>
      <c r="CA20" s="171">
        <f t="shared" si="27"/>
        <v>3</v>
      </c>
      <c r="CB20" s="171">
        <f t="shared" si="28"/>
        <v>3</v>
      </c>
      <c r="CC20" s="171">
        <f t="shared" si="29"/>
        <v>3</v>
      </c>
      <c r="CD20" s="171">
        <f t="shared" si="30"/>
        <v>4</v>
      </c>
      <c r="CE20" s="171">
        <f t="shared" si="31"/>
        <v>3</v>
      </c>
      <c r="CF20" s="171">
        <f t="shared" si="32"/>
        <v>1</v>
      </c>
      <c r="CG20" s="171">
        <f t="shared" si="33"/>
        <v>3</v>
      </c>
      <c r="CH20" s="171">
        <f t="shared" si="34"/>
        <v>4</v>
      </c>
      <c r="CI20" s="171">
        <f t="shared" si="35"/>
        <v>2</v>
      </c>
      <c r="CJ20" s="171">
        <f t="shared" si="36"/>
        <v>2</v>
      </c>
      <c r="CK20" s="171">
        <f t="shared" si="37"/>
        <v>1</v>
      </c>
      <c r="CL20" s="171">
        <f t="shared" si="38"/>
        <v>4</v>
      </c>
      <c r="CM20" s="171">
        <f t="shared" si="39"/>
        <v>3</v>
      </c>
      <c r="CN20" s="171">
        <f t="shared" si="40"/>
        <v>4</v>
      </c>
      <c r="CO20" s="171">
        <f t="shared" si="41"/>
        <v>4</v>
      </c>
      <c r="CP20" s="171">
        <f t="shared" si="42"/>
        <v>3</v>
      </c>
      <c r="CQ20" s="171">
        <f t="shared" si="43"/>
        <v>3</v>
      </c>
      <c r="CR20" s="171">
        <f t="shared" si="44"/>
        <v>4</v>
      </c>
      <c r="CS20" s="171">
        <f t="shared" si="45"/>
        <v>4</v>
      </c>
      <c r="CT20" s="171">
        <f t="shared" si="46"/>
        <v>4</v>
      </c>
      <c r="CU20" s="171">
        <f t="shared" si="47"/>
        <v>4</v>
      </c>
      <c r="CV20" s="171">
        <f t="shared" si="48"/>
        <v>2</v>
      </c>
      <c r="CW20" s="171">
        <f t="shared" si="49"/>
        <v>4</v>
      </c>
      <c r="CX20" s="171">
        <f t="shared" si="50"/>
        <v>4</v>
      </c>
      <c r="CY20" s="171">
        <f t="shared" si="51"/>
        <v>0</v>
      </c>
      <c r="CZ20" s="184">
        <f t="shared" si="52"/>
        <v>2.75</v>
      </c>
      <c r="DA20" s="173" t="str">
        <f t="shared" si="53"/>
        <v>Khá</v>
      </c>
    </row>
    <row r="21" spans="1:105" s="142" customFormat="1" ht="15" x14ac:dyDescent="0.25">
      <c r="A21" s="139">
        <v>15</v>
      </c>
      <c r="B21" s="140" t="s">
        <v>88</v>
      </c>
      <c r="C21" s="216" t="s">
        <v>89</v>
      </c>
      <c r="D21" s="217" t="s">
        <v>90</v>
      </c>
      <c r="E21" s="218" t="s">
        <v>91</v>
      </c>
      <c r="F21" s="86">
        <v>8.6999999999999993</v>
      </c>
      <c r="G21" s="86">
        <v>6.3</v>
      </c>
      <c r="H21" s="86">
        <v>10</v>
      </c>
      <c r="I21" s="86">
        <v>9.3000000000000007</v>
      </c>
      <c r="J21" s="86">
        <v>7.1</v>
      </c>
      <c r="K21" s="86">
        <v>8</v>
      </c>
      <c r="L21" s="86">
        <v>7.6</v>
      </c>
      <c r="M21" s="86">
        <v>5.9</v>
      </c>
      <c r="N21" s="86">
        <v>7</v>
      </c>
      <c r="O21" s="86">
        <v>6.4</v>
      </c>
      <c r="P21" s="86">
        <v>7.6</v>
      </c>
      <c r="Q21" s="86">
        <v>4.9000000000000004</v>
      </c>
      <c r="R21" s="86">
        <v>6.3</v>
      </c>
      <c r="S21" s="86">
        <v>7.2</v>
      </c>
      <c r="T21" s="86">
        <v>7</v>
      </c>
      <c r="U21" s="86">
        <v>9.6999999999999993</v>
      </c>
      <c r="V21" s="31">
        <v>8</v>
      </c>
      <c r="W21" s="31">
        <v>8.8000000000000007</v>
      </c>
      <c r="X21" s="31">
        <v>8.3000000000000007</v>
      </c>
      <c r="Y21" s="31">
        <v>7.3</v>
      </c>
      <c r="Z21" s="31">
        <v>7.1</v>
      </c>
      <c r="AA21" s="31">
        <v>7.9</v>
      </c>
      <c r="AB21" s="31">
        <v>8.4</v>
      </c>
      <c r="AC21" s="31">
        <v>9.6999999999999993</v>
      </c>
      <c r="AD21" s="31">
        <v>9.6</v>
      </c>
      <c r="AE21" s="31">
        <v>5.2</v>
      </c>
      <c r="AF21" s="31">
        <v>8.1</v>
      </c>
      <c r="AG21" s="31">
        <v>9</v>
      </c>
      <c r="AH21" s="63">
        <v>7</v>
      </c>
      <c r="AI21" s="63">
        <v>6.7</v>
      </c>
      <c r="AJ21" s="63">
        <v>8.5</v>
      </c>
      <c r="AK21" s="63">
        <v>9.1</v>
      </c>
      <c r="AL21" s="63">
        <v>8</v>
      </c>
      <c r="AM21" s="63">
        <v>9.6</v>
      </c>
      <c r="AN21" s="63">
        <v>9.6</v>
      </c>
      <c r="AO21" s="63">
        <v>9.3000000000000007</v>
      </c>
      <c r="AP21" s="63">
        <v>8.9</v>
      </c>
      <c r="AQ21" s="63">
        <v>8</v>
      </c>
      <c r="AR21" s="63">
        <v>9</v>
      </c>
      <c r="AS21" s="63">
        <v>8.4</v>
      </c>
      <c r="AT21" s="63">
        <v>9.4</v>
      </c>
      <c r="AU21" s="63">
        <v>7.7</v>
      </c>
      <c r="AV21" s="63"/>
      <c r="AW21" s="63"/>
      <c r="AX21" s="63">
        <v>8.9</v>
      </c>
      <c r="AY21" s="31">
        <f t="shared" si="1"/>
        <v>7.97</v>
      </c>
      <c r="AZ21" s="20" t="s">
        <v>1465</v>
      </c>
      <c r="BA21" s="135">
        <v>1</v>
      </c>
      <c r="BB21" s="134">
        <f t="shared" si="2"/>
        <v>15</v>
      </c>
      <c r="BC21" s="134" t="str">
        <f t="shared" si="3"/>
        <v>15D4011060</v>
      </c>
      <c r="BD21" s="134" t="str">
        <f t="shared" si="4"/>
        <v>Huỳnh Thị</v>
      </c>
      <c r="BE21" s="134" t="str">
        <f t="shared" si="5"/>
        <v>Hiền</v>
      </c>
      <c r="BF21" s="134" t="str">
        <f t="shared" si="6"/>
        <v>27/02/1997</v>
      </c>
      <c r="BG21" s="171">
        <f t="shared" si="7"/>
        <v>4</v>
      </c>
      <c r="BH21" s="171">
        <f t="shared" si="8"/>
        <v>2</v>
      </c>
      <c r="BI21" s="171">
        <f t="shared" si="9"/>
        <v>4</v>
      </c>
      <c r="BJ21" s="171">
        <f t="shared" si="10"/>
        <v>4</v>
      </c>
      <c r="BK21" s="171">
        <f t="shared" si="11"/>
        <v>3</v>
      </c>
      <c r="BL21" s="171">
        <f t="shared" si="12"/>
        <v>3</v>
      </c>
      <c r="BM21" s="171">
        <f t="shared" si="13"/>
        <v>3</v>
      </c>
      <c r="BN21" s="171">
        <f t="shared" si="14"/>
        <v>2</v>
      </c>
      <c r="BO21" s="171">
        <f t="shared" si="15"/>
        <v>3</v>
      </c>
      <c r="BP21" s="171">
        <f t="shared" si="16"/>
        <v>2</v>
      </c>
      <c r="BQ21" s="171">
        <f t="shared" si="17"/>
        <v>3</v>
      </c>
      <c r="BR21" s="171">
        <f t="shared" si="18"/>
        <v>1</v>
      </c>
      <c r="BS21" s="171">
        <f t="shared" si="19"/>
        <v>2</v>
      </c>
      <c r="BT21" s="171">
        <f t="shared" si="20"/>
        <v>3</v>
      </c>
      <c r="BU21" s="171">
        <f t="shared" si="21"/>
        <v>3</v>
      </c>
      <c r="BV21" s="171">
        <f t="shared" si="22"/>
        <v>4</v>
      </c>
      <c r="BW21" s="171">
        <f t="shared" si="23"/>
        <v>3</v>
      </c>
      <c r="BX21" s="171">
        <f t="shared" si="24"/>
        <v>4</v>
      </c>
      <c r="BY21" s="171">
        <f t="shared" si="25"/>
        <v>3</v>
      </c>
      <c r="BZ21" s="171">
        <f t="shared" si="26"/>
        <v>3</v>
      </c>
      <c r="CA21" s="171">
        <f t="shared" si="27"/>
        <v>3</v>
      </c>
      <c r="CB21" s="171">
        <f t="shared" si="28"/>
        <v>3</v>
      </c>
      <c r="CC21" s="171">
        <f t="shared" si="29"/>
        <v>3</v>
      </c>
      <c r="CD21" s="171">
        <f t="shared" si="30"/>
        <v>4</v>
      </c>
      <c r="CE21" s="171">
        <f t="shared" si="31"/>
        <v>4</v>
      </c>
      <c r="CF21" s="171">
        <f t="shared" si="32"/>
        <v>1</v>
      </c>
      <c r="CG21" s="171">
        <f t="shared" si="33"/>
        <v>3</v>
      </c>
      <c r="CH21" s="171">
        <f t="shared" si="34"/>
        <v>4</v>
      </c>
      <c r="CI21" s="171">
        <f t="shared" si="35"/>
        <v>3</v>
      </c>
      <c r="CJ21" s="171">
        <f t="shared" si="36"/>
        <v>2</v>
      </c>
      <c r="CK21" s="171">
        <f t="shared" si="37"/>
        <v>4</v>
      </c>
      <c r="CL21" s="171">
        <f t="shared" si="38"/>
        <v>4</v>
      </c>
      <c r="CM21" s="171">
        <f t="shared" si="39"/>
        <v>3</v>
      </c>
      <c r="CN21" s="171">
        <f t="shared" si="40"/>
        <v>4</v>
      </c>
      <c r="CO21" s="171">
        <f t="shared" si="41"/>
        <v>4</v>
      </c>
      <c r="CP21" s="171">
        <f t="shared" si="42"/>
        <v>4</v>
      </c>
      <c r="CQ21" s="171">
        <f t="shared" si="43"/>
        <v>4</v>
      </c>
      <c r="CR21" s="171">
        <f t="shared" si="44"/>
        <v>3</v>
      </c>
      <c r="CS21" s="171">
        <f t="shared" si="45"/>
        <v>4</v>
      </c>
      <c r="CT21" s="171">
        <f t="shared" si="46"/>
        <v>3</v>
      </c>
      <c r="CU21" s="171">
        <f t="shared" si="47"/>
        <v>4</v>
      </c>
      <c r="CV21" s="171">
        <f t="shared" si="48"/>
        <v>3</v>
      </c>
      <c r="CW21" s="171">
        <f t="shared" si="49"/>
        <v>0</v>
      </c>
      <c r="CX21" s="171">
        <f t="shared" si="50"/>
        <v>0</v>
      </c>
      <c r="CY21" s="171">
        <f t="shared" si="51"/>
        <v>4</v>
      </c>
      <c r="CZ21" s="184">
        <f t="shared" si="52"/>
        <v>3.17</v>
      </c>
      <c r="DA21" s="173" t="str">
        <f t="shared" si="53"/>
        <v>Khá</v>
      </c>
    </row>
    <row r="22" spans="1:105" s="142" customFormat="1" ht="15" x14ac:dyDescent="0.25">
      <c r="A22" s="139">
        <v>16</v>
      </c>
      <c r="B22" s="140" t="s">
        <v>92</v>
      </c>
      <c r="C22" s="216" t="s">
        <v>93</v>
      </c>
      <c r="D22" s="217" t="s">
        <v>90</v>
      </c>
      <c r="E22" s="218" t="s">
        <v>94</v>
      </c>
      <c r="F22" s="86">
        <v>7.4</v>
      </c>
      <c r="G22" s="86">
        <v>6.3</v>
      </c>
      <c r="H22" s="86">
        <v>8.9</v>
      </c>
      <c r="I22" s="86">
        <v>8.6</v>
      </c>
      <c r="J22" s="86">
        <v>6.2</v>
      </c>
      <c r="K22" s="86">
        <v>7.5</v>
      </c>
      <c r="L22" s="86">
        <v>7.5</v>
      </c>
      <c r="M22" s="86">
        <v>7.6</v>
      </c>
      <c r="N22" s="86">
        <v>8.9</v>
      </c>
      <c r="O22" s="86">
        <v>7.6</v>
      </c>
      <c r="P22" s="86">
        <v>6.8</v>
      </c>
      <c r="Q22" s="86">
        <v>5.8</v>
      </c>
      <c r="R22" s="86">
        <v>5.0999999999999996</v>
      </c>
      <c r="S22" s="86">
        <v>7</v>
      </c>
      <c r="T22" s="86">
        <v>7.9</v>
      </c>
      <c r="U22" s="86">
        <v>8.6999999999999993</v>
      </c>
      <c r="V22" s="31">
        <v>8.3000000000000007</v>
      </c>
      <c r="W22" s="31">
        <v>8.5</v>
      </c>
      <c r="X22" s="31">
        <v>6.1</v>
      </c>
      <c r="Y22" s="31">
        <v>9</v>
      </c>
      <c r="Z22" s="31">
        <v>7.7</v>
      </c>
      <c r="AA22" s="31">
        <v>8.1999999999999993</v>
      </c>
      <c r="AB22" s="31">
        <v>9.4</v>
      </c>
      <c r="AC22" s="31">
        <v>9.6999999999999993</v>
      </c>
      <c r="AD22" s="31">
        <v>8.5</v>
      </c>
      <c r="AE22" s="31">
        <v>5.6</v>
      </c>
      <c r="AF22" s="31">
        <v>8.9</v>
      </c>
      <c r="AG22" s="31">
        <v>9.3000000000000007</v>
      </c>
      <c r="AH22" s="63">
        <v>7.7</v>
      </c>
      <c r="AI22" s="63">
        <v>7.9</v>
      </c>
      <c r="AJ22" s="63">
        <v>9.1999999999999993</v>
      </c>
      <c r="AK22" s="63">
        <v>9.1</v>
      </c>
      <c r="AL22" s="63">
        <v>7.4</v>
      </c>
      <c r="AM22" s="63">
        <v>9</v>
      </c>
      <c r="AN22" s="63">
        <v>9.6999999999999993</v>
      </c>
      <c r="AO22" s="63">
        <v>9.4</v>
      </c>
      <c r="AP22" s="63">
        <v>8.8000000000000007</v>
      </c>
      <c r="AQ22" s="63">
        <v>7.5</v>
      </c>
      <c r="AR22" s="63">
        <v>9</v>
      </c>
      <c r="AS22" s="63">
        <v>9.1999999999999993</v>
      </c>
      <c r="AT22" s="63">
        <v>9.4</v>
      </c>
      <c r="AU22" s="63">
        <v>9</v>
      </c>
      <c r="AV22" s="63"/>
      <c r="AW22" s="63"/>
      <c r="AX22" s="63">
        <v>9</v>
      </c>
      <c r="AY22" s="31">
        <f t="shared" si="1"/>
        <v>8.06</v>
      </c>
      <c r="AZ22" s="20" t="s">
        <v>1465</v>
      </c>
      <c r="BA22" s="135">
        <v>1</v>
      </c>
      <c r="BB22" s="134">
        <f t="shared" si="2"/>
        <v>16</v>
      </c>
      <c r="BC22" s="134" t="str">
        <f t="shared" si="3"/>
        <v>15D4011064</v>
      </c>
      <c r="BD22" s="134" t="str">
        <f t="shared" si="4"/>
        <v>Trần Thị Thu</v>
      </c>
      <c r="BE22" s="134" t="str">
        <f t="shared" si="5"/>
        <v>Hiền</v>
      </c>
      <c r="BF22" s="134" t="str">
        <f t="shared" si="6"/>
        <v>20/04/1997</v>
      </c>
      <c r="BG22" s="171">
        <f t="shared" si="7"/>
        <v>3</v>
      </c>
      <c r="BH22" s="171">
        <f t="shared" si="8"/>
        <v>2</v>
      </c>
      <c r="BI22" s="171">
        <f t="shared" si="9"/>
        <v>4</v>
      </c>
      <c r="BJ22" s="171">
        <f t="shared" si="10"/>
        <v>4</v>
      </c>
      <c r="BK22" s="171">
        <f t="shared" si="11"/>
        <v>2</v>
      </c>
      <c r="BL22" s="171">
        <f t="shared" si="12"/>
        <v>3</v>
      </c>
      <c r="BM22" s="171">
        <f t="shared" si="13"/>
        <v>3</v>
      </c>
      <c r="BN22" s="171">
        <f t="shared" si="14"/>
        <v>3</v>
      </c>
      <c r="BO22" s="171">
        <f t="shared" si="15"/>
        <v>4</v>
      </c>
      <c r="BP22" s="171">
        <f t="shared" si="16"/>
        <v>3</v>
      </c>
      <c r="BQ22" s="171">
        <f t="shared" si="17"/>
        <v>2</v>
      </c>
      <c r="BR22" s="171">
        <f t="shared" si="18"/>
        <v>2</v>
      </c>
      <c r="BS22" s="171">
        <f t="shared" si="19"/>
        <v>1</v>
      </c>
      <c r="BT22" s="171">
        <f t="shared" si="20"/>
        <v>3</v>
      </c>
      <c r="BU22" s="171">
        <f t="shared" si="21"/>
        <v>3</v>
      </c>
      <c r="BV22" s="171">
        <f t="shared" si="22"/>
        <v>4</v>
      </c>
      <c r="BW22" s="171">
        <f t="shared" si="23"/>
        <v>3</v>
      </c>
      <c r="BX22" s="171">
        <f t="shared" si="24"/>
        <v>4</v>
      </c>
      <c r="BY22" s="171">
        <f t="shared" si="25"/>
        <v>2</v>
      </c>
      <c r="BZ22" s="171">
        <f t="shared" si="26"/>
        <v>4</v>
      </c>
      <c r="CA22" s="171">
        <f t="shared" si="27"/>
        <v>3</v>
      </c>
      <c r="CB22" s="171">
        <f t="shared" si="28"/>
        <v>3</v>
      </c>
      <c r="CC22" s="171">
        <f t="shared" si="29"/>
        <v>4</v>
      </c>
      <c r="CD22" s="171">
        <f t="shared" si="30"/>
        <v>4</v>
      </c>
      <c r="CE22" s="171">
        <f t="shared" si="31"/>
        <v>4</v>
      </c>
      <c r="CF22" s="171">
        <f t="shared" si="32"/>
        <v>2</v>
      </c>
      <c r="CG22" s="171">
        <f t="shared" si="33"/>
        <v>4</v>
      </c>
      <c r="CH22" s="171">
        <f t="shared" si="34"/>
        <v>4</v>
      </c>
      <c r="CI22" s="171">
        <f t="shared" si="35"/>
        <v>3</v>
      </c>
      <c r="CJ22" s="171">
        <f t="shared" si="36"/>
        <v>3</v>
      </c>
      <c r="CK22" s="171">
        <f t="shared" si="37"/>
        <v>4</v>
      </c>
      <c r="CL22" s="171">
        <f t="shared" si="38"/>
        <v>4</v>
      </c>
      <c r="CM22" s="171">
        <f t="shared" si="39"/>
        <v>3</v>
      </c>
      <c r="CN22" s="171">
        <f t="shared" si="40"/>
        <v>4</v>
      </c>
      <c r="CO22" s="171">
        <f t="shared" si="41"/>
        <v>4</v>
      </c>
      <c r="CP22" s="171">
        <f t="shared" si="42"/>
        <v>4</v>
      </c>
      <c r="CQ22" s="171">
        <f t="shared" si="43"/>
        <v>4</v>
      </c>
      <c r="CR22" s="171">
        <f t="shared" si="44"/>
        <v>3</v>
      </c>
      <c r="CS22" s="171">
        <f t="shared" si="45"/>
        <v>4</v>
      </c>
      <c r="CT22" s="171">
        <f t="shared" si="46"/>
        <v>4</v>
      </c>
      <c r="CU22" s="171">
        <f t="shared" si="47"/>
        <v>4</v>
      </c>
      <c r="CV22" s="171">
        <f t="shared" si="48"/>
        <v>4</v>
      </c>
      <c r="CW22" s="171">
        <f t="shared" si="49"/>
        <v>0</v>
      </c>
      <c r="CX22" s="171">
        <f t="shared" si="50"/>
        <v>0</v>
      </c>
      <c r="CY22" s="171">
        <f t="shared" si="51"/>
        <v>4</v>
      </c>
      <c r="CZ22" s="184">
        <f t="shared" si="52"/>
        <v>3.3</v>
      </c>
      <c r="DA22" s="173" t="str">
        <f t="shared" si="53"/>
        <v>Giỏi</v>
      </c>
    </row>
    <row r="23" spans="1:105" s="142" customFormat="1" ht="15" x14ac:dyDescent="0.25">
      <c r="A23" s="139">
        <v>18</v>
      </c>
      <c r="B23" s="140" t="s">
        <v>98</v>
      </c>
      <c r="C23" s="216" t="s">
        <v>37</v>
      </c>
      <c r="D23" s="217" t="s">
        <v>9</v>
      </c>
      <c r="E23" s="218" t="s">
        <v>99</v>
      </c>
      <c r="F23" s="86">
        <v>8</v>
      </c>
      <c r="G23" s="86">
        <v>7.5</v>
      </c>
      <c r="H23" s="86">
        <v>4.8</v>
      </c>
      <c r="I23" s="86">
        <v>4.0999999999999996</v>
      </c>
      <c r="J23" s="86">
        <v>5.2</v>
      </c>
      <c r="K23" s="86">
        <v>8.6999999999999993</v>
      </c>
      <c r="L23" s="86">
        <v>7</v>
      </c>
      <c r="M23" s="86">
        <v>8.6</v>
      </c>
      <c r="N23" s="86">
        <v>5.4</v>
      </c>
      <c r="O23" s="86">
        <v>7</v>
      </c>
      <c r="P23" s="86">
        <v>4.8</v>
      </c>
      <c r="Q23" s="86">
        <v>6.5</v>
      </c>
      <c r="R23" s="87">
        <v>5.0999999999999996</v>
      </c>
      <c r="S23" s="86">
        <v>7</v>
      </c>
      <c r="T23" s="86">
        <v>7</v>
      </c>
      <c r="U23" s="86">
        <v>8.4</v>
      </c>
      <c r="V23" s="31">
        <v>7.4</v>
      </c>
      <c r="W23" s="31">
        <v>7.5</v>
      </c>
      <c r="X23" s="31">
        <v>4.9000000000000004</v>
      </c>
      <c r="Y23" s="31">
        <v>8.6999999999999993</v>
      </c>
      <c r="Z23" s="31">
        <v>7.8</v>
      </c>
      <c r="AA23" s="31">
        <v>7</v>
      </c>
      <c r="AB23" s="31">
        <v>9.3000000000000007</v>
      </c>
      <c r="AC23" s="31">
        <v>9.5</v>
      </c>
      <c r="AD23" s="31">
        <v>6</v>
      </c>
      <c r="AE23" s="31">
        <v>5.7</v>
      </c>
      <c r="AF23" s="31">
        <v>8.4</v>
      </c>
      <c r="AG23" s="31">
        <v>8.6</v>
      </c>
      <c r="AH23" s="63">
        <v>7.7</v>
      </c>
      <c r="AI23" s="63">
        <v>6.8</v>
      </c>
      <c r="AJ23" s="63">
        <v>7.8</v>
      </c>
      <c r="AK23" s="63">
        <v>8.4</v>
      </c>
      <c r="AL23" s="63">
        <v>7.6</v>
      </c>
      <c r="AM23" s="63">
        <v>9.5</v>
      </c>
      <c r="AN23" s="63">
        <v>9.6</v>
      </c>
      <c r="AO23" s="63">
        <v>8.3000000000000007</v>
      </c>
      <c r="AP23" s="63">
        <v>7.1</v>
      </c>
      <c r="AQ23" s="63">
        <v>9</v>
      </c>
      <c r="AR23" s="63">
        <v>8.5</v>
      </c>
      <c r="AS23" s="63">
        <v>7.5</v>
      </c>
      <c r="AT23" s="63">
        <v>9.4</v>
      </c>
      <c r="AU23" s="63">
        <v>5</v>
      </c>
      <c r="AV23" s="63">
        <v>8</v>
      </c>
      <c r="AW23" s="63">
        <v>8.9</v>
      </c>
      <c r="AX23" s="63"/>
      <c r="AY23" s="31">
        <f t="shared" si="1"/>
        <v>7.38</v>
      </c>
      <c r="AZ23" s="20" t="s">
        <v>1464</v>
      </c>
      <c r="BA23" s="135">
        <v>1</v>
      </c>
      <c r="BB23" s="134">
        <f t="shared" si="2"/>
        <v>18</v>
      </c>
      <c r="BC23" s="134" t="str">
        <f t="shared" si="3"/>
        <v>15D4011066</v>
      </c>
      <c r="BD23" s="134" t="str">
        <f t="shared" si="4"/>
        <v>Nguyễn Văn</v>
      </c>
      <c r="BE23" s="134" t="str">
        <f t="shared" si="5"/>
        <v>Hiếu</v>
      </c>
      <c r="BF23" s="134" t="str">
        <f t="shared" si="6"/>
        <v>13/12/1997</v>
      </c>
      <c r="BG23" s="171">
        <f t="shared" si="7"/>
        <v>3</v>
      </c>
      <c r="BH23" s="171">
        <f t="shared" si="8"/>
        <v>3</v>
      </c>
      <c r="BI23" s="171">
        <f t="shared" si="9"/>
        <v>1</v>
      </c>
      <c r="BJ23" s="171">
        <f t="shared" si="10"/>
        <v>1</v>
      </c>
      <c r="BK23" s="171">
        <f t="shared" si="11"/>
        <v>1</v>
      </c>
      <c r="BL23" s="171">
        <f t="shared" si="12"/>
        <v>4</v>
      </c>
      <c r="BM23" s="171">
        <f t="shared" si="13"/>
        <v>3</v>
      </c>
      <c r="BN23" s="171">
        <f t="shared" si="14"/>
        <v>4</v>
      </c>
      <c r="BO23" s="171">
        <f t="shared" si="15"/>
        <v>1</v>
      </c>
      <c r="BP23" s="171">
        <f t="shared" si="16"/>
        <v>3</v>
      </c>
      <c r="BQ23" s="171">
        <f t="shared" si="17"/>
        <v>1</v>
      </c>
      <c r="BR23" s="171">
        <f t="shared" si="18"/>
        <v>2</v>
      </c>
      <c r="BS23" s="171">
        <f t="shared" si="19"/>
        <v>1</v>
      </c>
      <c r="BT23" s="171">
        <f t="shared" si="20"/>
        <v>3</v>
      </c>
      <c r="BU23" s="171">
        <f t="shared" si="21"/>
        <v>3</v>
      </c>
      <c r="BV23" s="171">
        <f t="shared" si="22"/>
        <v>3</v>
      </c>
      <c r="BW23" s="171">
        <f t="shared" si="23"/>
        <v>3</v>
      </c>
      <c r="BX23" s="171">
        <f t="shared" si="24"/>
        <v>3</v>
      </c>
      <c r="BY23" s="171">
        <f t="shared" si="25"/>
        <v>1</v>
      </c>
      <c r="BZ23" s="171">
        <f t="shared" si="26"/>
        <v>4</v>
      </c>
      <c r="CA23" s="171">
        <f t="shared" si="27"/>
        <v>3</v>
      </c>
      <c r="CB23" s="171">
        <f t="shared" si="28"/>
        <v>3</v>
      </c>
      <c r="CC23" s="171">
        <f t="shared" si="29"/>
        <v>4</v>
      </c>
      <c r="CD23" s="171">
        <f t="shared" si="30"/>
        <v>4</v>
      </c>
      <c r="CE23" s="171">
        <f t="shared" si="31"/>
        <v>2</v>
      </c>
      <c r="CF23" s="171">
        <f t="shared" si="32"/>
        <v>2</v>
      </c>
      <c r="CG23" s="171">
        <f t="shared" si="33"/>
        <v>3</v>
      </c>
      <c r="CH23" s="171">
        <f t="shared" si="34"/>
        <v>4</v>
      </c>
      <c r="CI23" s="171">
        <f t="shared" si="35"/>
        <v>3</v>
      </c>
      <c r="CJ23" s="171">
        <f t="shared" si="36"/>
        <v>2</v>
      </c>
      <c r="CK23" s="171">
        <f t="shared" si="37"/>
        <v>3</v>
      </c>
      <c r="CL23" s="171">
        <f t="shared" si="38"/>
        <v>3</v>
      </c>
      <c r="CM23" s="171">
        <f t="shared" si="39"/>
        <v>3</v>
      </c>
      <c r="CN23" s="171">
        <f t="shared" si="40"/>
        <v>4</v>
      </c>
      <c r="CO23" s="171">
        <f t="shared" si="41"/>
        <v>4</v>
      </c>
      <c r="CP23" s="171">
        <f t="shared" si="42"/>
        <v>3</v>
      </c>
      <c r="CQ23" s="171">
        <f t="shared" si="43"/>
        <v>3</v>
      </c>
      <c r="CR23" s="171">
        <f t="shared" si="44"/>
        <v>4</v>
      </c>
      <c r="CS23" s="171">
        <f t="shared" si="45"/>
        <v>4</v>
      </c>
      <c r="CT23" s="171">
        <f t="shared" si="46"/>
        <v>3</v>
      </c>
      <c r="CU23" s="171">
        <f t="shared" si="47"/>
        <v>4</v>
      </c>
      <c r="CV23" s="171">
        <f t="shared" si="48"/>
        <v>1</v>
      </c>
      <c r="CW23" s="171">
        <f t="shared" si="49"/>
        <v>3</v>
      </c>
      <c r="CX23" s="171">
        <f t="shared" si="50"/>
        <v>4</v>
      </c>
      <c r="CY23" s="171">
        <f t="shared" si="51"/>
        <v>0</v>
      </c>
      <c r="CZ23" s="184">
        <f t="shared" si="52"/>
        <v>2.82</v>
      </c>
      <c r="DA23" s="173" t="str">
        <f t="shared" si="53"/>
        <v>Khá</v>
      </c>
    </row>
    <row r="24" spans="1:105" s="142" customFormat="1" ht="15" x14ac:dyDescent="0.25">
      <c r="A24" s="139">
        <v>19</v>
      </c>
      <c r="B24" s="140" t="s">
        <v>100</v>
      </c>
      <c r="C24" s="216" t="s">
        <v>31</v>
      </c>
      <c r="D24" s="217" t="s">
        <v>27</v>
      </c>
      <c r="E24" s="218" t="s">
        <v>101</v>
      </c>
      <c r="F24" s="86">
        <v>7.8</v>
      </c>
      <c r="G24" s="86">
        <v>7.2</v>
      </c>
      <c r="H24" s="87">
        <v>5.2</v>
      </c>
      <c r="I24" s="87">
        <v>4.5999999999999996</v>
      </c>
      <c r="J24" s="86">
        <v>5.3</v>
      </c>
      <c r="K24" s="86">
        <v>7</v>
      </c>
      <c r="L24" s="86">
        <v>5.6</v>
      </c>
      <c r="M24" s="86">
        <v>8.5</v>
      </c>
      <c r="N24" s="86">
        <v>4.8</v>
      </c>
      <c r="O24" s="86">
        <v>5.8</v>
      </c>
      <c r="P24" s="86">
        <v>4.3</v>
      </c>
      <c r="Q24" s="86">
        <v>5.5</v>
      </c>
      <c r="R24" s="87">
        <v>4.0999999999999996</v>
      </c>
      <c r="S24" s="86">
        <v>7.5</v>
      </c>
      <c r="T24" s="86">
        <v>6.5</v>
      </c>
      <c r="U24" s="86">
        <v>7.6</v>
      </c>
      <c r="V24" s="31">
        <v>7.9</v>
      </c>
      <c r="W24" s="31">
        <v>9</v>
      </c>
      <c r="X24" s="31">
        <v>4.7</v>
      </c>
      <c r="Y24" s="31">
        <v>8.6999999999999993</v>
      </c>
      <c r="Z24" s="31">
        <v>8.8000000000000007</v>
      </c>
      <c r="AA24" s="31">
        <v>8.1999999999999993</v>
      </c>
      <c r="AB24" s="31">
        <v>9.4</v>
      </c>
      <c r="AC24" s="31">
        <v>9.6999999999999993</v>
      </c>
      <c r="AD24" s="31">
        <v>6.2</v>
      </c>
      <c r="AE24" s="31">
        <v>7.3</v>
      </c>
      <c r="AF24" s="31">
        <v>8.8000000000000007</v>
      </c>
      <c r="AG24" s="31">
        <v>9</v>
      </c>
      <c r="AH24" s="63">
        <v>7.9</v>
      </c>
      <c r="AI24" s="63">
        <v>6.6</v>
      </c>
      <c r="AJ24" s="63">
        <v>7.9</v>
      </c>
      <c r="AK24" s="63">
        <v>8</v>
      </c>
      <c r="AL24" s="63">
        <v>7.3</v>
      </c>
      <c r="AM24" s="63">
        <v>9.1999999999999993</v>
      </c>
      <c r="AN24" s="63">
        <v>9.5</v>
      </c>
      <c r="AO24" s="63">
        <v>6.1</v>
      </c>
      <c r="AP24" s="63">
        <v>7.9</v>
      </c>
      <c r="AQ24" s="63">
        <v>7.5</v>
      </c>
      <c r="AR24" s="63">
        <v>9</v>
      </c>
      <c r="AS24" s="63">
        <v>9.1</v>
      </c>
      <c r="AT24" s="63">
        <v>9.4</v>
      </c>
      <c r="AU24" s="63">
        <v>7</v>
      </c>
      <c r="AV24" s="63">
        <v>9</v>
      </c>
      <c r="AW24" s="63">
        <v>8.9</v>
      </c>
      <c r="AX24" s="63"/>
      <c r="AY24" s="31">
        <f t="shared" si="1"/>
        <v>7.4</v>
      </c>
      <c r="AZ24" s="20" t="s">
        <v>1464</v>
      </c>
      <c r="BA24" s="135">
        <v>1</v>
      </c>
      <c r="BB24" s="134">
        <f t="shared" si="2"/>
        <v>19</v>
      </c>
      <c r="BC24" s="134" t="str">
        <f t="shared" si="3"/>
        <v>15D4011067</v>
      </c>
      <c r="BD24" s="134" t="str">
        <f t="shared" si="4"/>
        <v>Nguyễn Ngọc</v>
      </c>
      <c r="BE24" s="134" t="str">
        <f t="shared" si="5"/>
        <v>Hoàng</v>
      </c>
      <c r="BF24" s="134" t="str">
        <f t="shared" si="6"/>
        <v>18/02/1997</v>
      </c>
      <c r="BG24" s="171">
        <f t="shared" si="7"/>
        <v>3</v>
      </c>
      <c r="BH24" s="171">
        <f t="shared" si="8"/>
        <v>3</v>
      </c>
      <c r="BI24" s="171">
        <f t="shared" si="9"/>
        <v>1</v>
      </c>
      <c r="BJ24" s="171">
        <f t="shared" si="10"/>
        <v>1</v>
      </c>
      <c r="BK24" s="171">
        <f t="shared" si="11"/>
        <v>1</v>
      </c>
      <c r="BL24" s="171">
        <f t="shared" si="12"/>
        <v>3</v>
      </c>
      <c r="BM24" s="171">
        <f t="shared" si="13"/>
        <v>2</v>
      </c>
      <c r="BN24" s="171">
        <f t="shared" si="14"/>
        <v>4</v>
      </c>
      <c r="BO24" s="171">
        <f t="shared" si="15"/>
        <v>1</v>
      </c>
      <c r="BP24" s="171">
        <f t="shared" si="16"/>
        <v>2</v>
      </c>
      <c r="BQ24" s="171">
        <f t="shared" si="17"/>
        <v>1</v>
      </c>
      <c r="BR24" s="171">
        <f t="shared" si="18"/>
        <v>2</v>
      </c>
      <c r="BS24" s="171">
        <f t="shared" si="19"/>
        <v>1</v>
      </c>
      <c r="BT24" s="171">
        <f t="shared" si="20"/>
        <v>3</v>
      </c>
      <c r="BU24" s="171">
        <f t="shared" si="21"/>
        <v>2</v>
      </c>
      <c r="BV24" s="171">
        <f t="shared" si="22"/>
        <v>3</v>
      </c>
      <c r="BW24" s="171">
        <f t="shared" si="23"/>
        <v>3</v>
      </c>
      <c r="BX24" s="171">
        <f t="shared" si="24"/>
        <v>4</v>
      </c>
      <c r="BY24" s="171">
        <f t="shared" si="25"/>
        <v>1</v>
      </c>
      <c r="BZ24" s="171">
        <f t="shared" si="26"/>
        <v>4</v>
      </c>
      <c r="CA24" s="171">
        <f t="shared" si="27"/>
        <v>4</v>
      </c>
      <c r="CB24" s="171">
        <f t="shared" si="28"/>
        <v>3</v>
      </c>
      <c r="CC24" s="171">
        <f t="shared" si="29"/>
        <v>4</v>
      </c>
      <c r="CD24" s="171">
        <f t="shared" si="30"/>
        <v>4</v>
      </c>
      <c r="CE24" s="171">
        <f t="shared" si="31"/>
        <v>2</v>
      </c>
      <c r="CF24" s="171">
        <f t="shared" si="32"/>
        <v>3</v>
      </c>
      <c r="CG24" s="171">
        <f t="shared" si="33"/>
        <v>4</v>
      </c>
      <c r="CH24" s="171">
        <f t="shared" si="34"/>
        <v>4</v>
      </c>
      <c r="CI24" s="171">
        <f t="shared" si="35"/>
        <v>3</v>
      </c>
      <c r="CJ24" s="171">
        <f t="shared" si="36"/>
        <v>2</v>
      </c>
      <c r="CK24" s="171">
        <f t="shared" si="37"/>
        <v>3</v>
      </c>
      <c r="CL24" s="171">
        <f t="shared" si="38"/>
        <v>3</v>
      </c>
      <c r="CM24" s="171">
        <f t="shared" si="39"/>
        <v>3</v>
      </c>
      <c r="CN24" s="171">
        <f t="shared" si="40"/>
        <v>4</v>
      </c>
      <c r="CO24" s="171">
        <f t="shared" si="41"/>
        <v>4</v>
      </c>
      <c r="CP24" s="171">
        <f t="shared" si="42"/>
        <v>2</v>
      </c>
      <c r="CQ24" s="171">
        <f t="shared" si="43"/>
        <v>3</v>
      </c>
      <c r="CR24" s="171">
        <f t="shared" si="44"/>
        <v>3</v>
      </c>
      <c r="CS24" s="171">
        <f t="shared" si="45"/>
        <v>4</v>
      </c>
      <c r="CT24" s="171">
        <f t="shared" si="46"/>
        <v>4</v>
      </c>
      <c r="CU24" s="171">
        <f t="shared" si="47"/>
        <v>4</v>
      </c>
      <c r="CV24" s="171">
        <f t="shared" si="48"/>
        <v>3</v>
      </c>
      <c r="CW24" s="171">
        <f t="shared" si="49"/>
        <v>4</v>
      </c>
      <c r="CX24" s="171">
        <f t="shared" si="50"/>
        <v>4</v>
      </c>
      <c r="CY24" s="171">
        <f t="shared" si="51"/>
        <v>0</v>
      </c>
      <c r="CZ24" s="184">
        <f t="shared" si="52"/>
        <v>2.88</v>
      </c>
      <c r="DA24" s="173" t="str">
        <f t="shared" si="53"/>
        <v>Khá</v>
      </c>
    </row>
    <row r="25" spans="1:105" s="142" customFormat="1" ht="15" x14ac:dyDescent="0.25">
      <c r="A25" s="139">
        <v>21</v>
      </c>
      <c r="B25" s="140" t="s">
        <v>105</v>
      </c>
      <c r="C25" s="216" t="s">
        <v>13</v>
      </c>
      <c r="D25" s="217" t="s">
        <v>11</v>
      </c>
      <c r="E25" s="218" t="s">
        <v>106</v>
      </c>
      <c r="F25" s="86">
        <v>7</v>
      </c>
      <c r="G25" s="86">
        <v>5.8</v>
      </c>
      <c r="H25" s="86">
        <v>6.8</v>
      </c>
      <c r="I25" s="86">
        <v>6.5</v>
      </c>
      <c r="J25" s="86">
        <v>6.6</v>
      </c>
      <c r="K25" s="86">
        <v>7.7</v>
      </c>
      <c r="L25" s="86">
        <v>6.8</v>
      </c>
      <c r="M25" s="86">
        <v>7.6</v>
      </c>
      <c r="N25" s="86">
        <v>8.5</v>
      </c>
      <c r="O25" s="86">
        <v>7.4</v>
      </c>
      <c r="P25" s="87">
        <v>7.2</v>
      </c>
      <c r="Q25" s="86">
        <v>8.1999999999999993</v>
      </c>
      <c r="R25" s="86">
        <v>4.2</v>
      </c>
      <c r="S25" s="86">
        <v>6.1</v>
      </c>
      <c r="T25" s="86">
        <v>6.3</v>
      </c>
      <c r="U25" s="86">
        <v>6.9</v>
      </c>
      <c r="V25" s="31">
        <v>7.5</v>
      </c>
      <c r="W25" s="31">
        <v>8.8000000000000007</v>
      </c>
      <c r="X25" s="31">
        <v>5.4</v>
      </c>
      <c r="Y25" s="31">
        <v>7.7</v>
      </c>
      <c r="Z25" s="31">
        <v>8.1</v>
      </c>
      <c r="AA25" s="31">
        <v>7.9</v>
      </c>
      <c r="AB25" s="31">
        <v>9.1</v>
      </c>
      <c r="AC25" s="31">
        <v>9.1999999999999993</v>
      </c>
      <c r="AD25" s="31">
        <v>8.1</v>
      </c>
      <c r="AE25" s="31">
        <v>5.8</v>
      </c>
      <c r="AF25" s="31">
        <v>8.8000000000000007</v>
      </c>
      <c r="AG25" s="31">
        <v>9.3000000000000007</v>
      </c>
      <c r="AH25" s="63">
        <v>8.4</v>
      </c>
      <c r="AI25" s="63">
        <v>5.9</v>
      </c>
      <c r="AJ25" s="63">
        <v>8.9</v>
      </c>
      <c r="AK25" s="63">
        <v>8.6999999999999993</v>
      </c>
      <c r="AL25" s="63">
        <v>7.1</v>
      </c>
      <c r="AM25" s="63">
        <v>9</v>
      </c>
      <c r="AN25" s="63">
        <v>9.4</v>
      </c>
      <c r="AO25" s="63">
        <v>7.5</v>
      </c>
      <c r="AP25" s="63">
        <v>7.6</v>
      </c>
      <c r="AQ25" s="63">
        <v>8</v>
      </c>
      <c r="AR25" s="63">
        <v>9</v>
      </c>
      <c r="AS25" s="63">
        <v>9.1999999999999993</v>
      </c>
      <c r="AT25" s="63">
        <v>9.4</v>
      </c>
      <c r="AU25" s="63">
        <v>5.5</v>
      </c>
      <c r="AV25" s="63">
        <v>8.3000000000000007</v>
      </c>
      <c r="AW25" s="63">
        <v>8.6999999999999993</v>
      </c>
      <c r="AX25" s="63"/>
      <c r="AY25" s="31">
        <f t="shared" si="1"/>
        <v>7.61</v>
      </c>
      <c r="AZ25" s="20" t="s">
        <v>1464</v>
      </c>
      <c r="BA25" s="135">
        <v>1</v>
      </c>
      <c r="BB25" s="134">
        <f t="shared" si="2"/>
        <v>21</v>
      </c>
      <c r="BC25" s="134" t="str">
        <f t="shared" si="3"/>
        <v>15D4011075</v>
      </c>
      <c r="BD25" s="134" t="str">
        <f t="shared" si="4"/>
        <v>Phan Thị</v>
      </c>
      <c r="BE25" s="134" t="str">
        <f t="shared" si="5"/>
        <v>Huyền</v>
      </c>
      <c r="BF25" s="134" t="str">
        <f t="shared" si="6"/>
        <v>20/10/1997</v>
      </c>
      <c r="BG25" s="171">
        <f t="shared" si="7"/>
        <v>3</v>
      </c>
      <c r="BH25" s="171">
        <f t="shared" si="8"/>
        <v>2</v>
      </c>
      <c r="BI25" s="171">
        <f t="shared" si="9"/>
        <v>2</v>
      </c>
      <c r="BJ25" s="171">
        <f t="shared" si="10"/>
        <v>2</v>
      </c>
      <c r="BK25" s="171">
        <f t="shared" si="11"/>
        <v>2</v>
      </c>
      <c r="BL25" s="171">
        <f t="shared" si="12"/>
        <v>3</v>
      </c>
      <c r="BM25" s="171">
        <f t="shared" si="13"/>
        <v>2</v>
      </c>
      <c r="BN25" s="171">
        <f t="shared" si="14"/>
        <v>3</v>
      </c>
      <c r="BO25" s="171">
        <f t="shared" si="15"/>
        <v>4</v>
      </c>
      <c r="BP25" s="171">
        <f t="shared" si="16"/>
        <v>3</v>
      </c>
      <c r="BQ25" s="171">
        <f t="shared" si="17"/>
        <v>3</v>
      </c>
      <c r="BR25" s="171">
        <f t="shared" si="18"/>
        <v>3</v>
      </c>
      <c r="BS25" s="171">
        <f t="shared" si="19"/>
        <v>1</v>
      </c>
      <c r="BT25" s="171">
        <f t="shared" si="20"/>
        <v>2</v>
      </c>
      <c r="BU25" s="171">
        <f t="shared" si="21"/>
        <v>2</v>
      </c>
      <c r="BV25" s="171">
        <f t="shared" si="22"/>
        <v>2</v>
      </c>
      <c r="BW25" s="171">
        <f t="shared" si="23"/>
        <v>3</v>
      </c>
      <c r="BX25" s="171">
        <f t="shared" si="24"/>
        <v>4</v>
      </c>
      <c r="BY25" s="171">
        <f t="shared" si="25"/>
        <v>1</v>
      </c>
      <c r="BZ25" s="171">
        <f t="shared" si="26"/>
        <v>3</v>
      </c>
      <c r="CA25" s="171">
        <f t="shared" si="27"/>
        <v>3</v>
      </c>
      <c r="CB25" s="171">
        <f t="shared" si="28"/>
        <v>3</v>
      </c>
      <c r="CC25" s="171">
        <f t="shared" si="29"/>
        <v>4</v>
      </c>
      <c r="CD25" s="171">
        <f t="shared" si="30"/>
        <v>4</v>
      </c>
      <c r="CE25" s="171">
        <f t="shared" si="31"/>
        <v>3</v>
      </c>
      <c r="CF25" s="171">
        <f t="shared" si="32"/>
        <v>2</v>
      </c>
      <c r="CG25" s="171">
        <f t="shared" si="33"/>
        <v>4</v>
      </c>
      <c r="CH25" s="171">
        <f t="shared" si="34"/>
        <v>4</v>
      </c>
      <c r="CI25" s="171">
        <f t="shared" si="35"/>
        <v>3</v>
      </c>
      <c r="CJ25" s="171">
        <f t="shared" si="36"/>
        <v>2</v>
      </c>
      <c r="CK25" s="171">
        <f t="shared" si="37"/>
        <v>4</v>
      </c>
      <c r="CL25" s="171">
        <f t="shared" si="38"/>
        <v>4</v>
      </c>
      <c r="CM25" s="171">
        <f t="shared" si="39"/>
        <v>3</v>
      </c>
      <c r="CN25" s="171">
        <f t="shared" si="40"/>
        <v>4</v>
      </c>
      <c r="CO25" s="171">
        <f t="shared" si="41"/>
        <v>4</v>
      </c>
      <c r="CP25" s="171">
        <f t="shared" si="42"/>
        <v>3</v>
      </c>
      <c r="CQ25" s="171">
        <f t="shared" si="43"/>
        <v>3</v>
      </c>
      <c r="CR25" s="171">
        <f t="shared" si="44"/>
        <v>3</v>
      </c>
      <c r="CS25" s="171">
        <f t="shared" si="45"/>
        <v>4</v>
      </c>
      <c r="CT25" s="171">
        <f t="shared" si="46"/>
        <v>4</v>
      </c>
      <c r="CU25" s="171">
        <f t="shared" si="47"/>
        <v>4</v>
      </c>
      <c r="CV25" s="171">
        <f t="shared" si="48"/>
        <v>2</v>
      </c>
      <c r="CW25" s="171">
        <f t="shared" si="49"/>
        <v>3</v>
      </c>
      <c r="CX25" s="171">
        <f t="shared" si="50"/>
        <v>4</v>
      </c>
      <c r="CY25" s="171">
        <f t="shared" si="51"/>
        <v>0</v>
      </c>
      <c r="CZ25" s="184">
        <f t="shared" si="52"/>
        <v>2.96</v>
      </c>
      <c r="DA25" s="173" t="str">
        <f t="shared" si="53"/>
        <v>Khá</v>
      </c>
    </row>
    <row r="26" spans="1:105" s="142" customFormat="1" ht="15" x14ac:dyDescent="0.25">
      <c r="A26" s="139">
        <v>22</v>
      </c>
      <c r="B26" s="140" t="s">
        <v>107</v>
      </c>
      <c r="C26" s="216" t="s">
        <v>108</v>
      </c>
      <c r="D26" s="217" t="s">
        <v>109</v>
      </c>
      <c r="E26" s="218" t="s">
        <v>110</v>
      </c>
      <c r="F26" s="86">
        <v>6.7</v>
      </c>
      <c r="G26" s="86">
        <v>4.9000000000000004</v>
      </c>
      <c r="H26" s="86">
        <v>5.8</v>
      </c>
      <c r="I26" s="86">
        <v>5.8</v>
      </c>
      <c r="J26" s="86">
        <v>6.5</v>
      </c>
      <c r="K26" s="87">
        <v>8</v>
      </c>
      <c r="L26" s="86">
        <v>5.2</v>
      </c>
      <c r="M26" s="87">
        <v>7.6</v>
      </c>
      <c r="N26" s="86">
        <v>5.8</v>
      </c>
      <c r="O26" s="86">
        <v>6.6</v>
      </c>
      <c r="P26" s="87">
        <v>4.0999999999999996</v>
      </c>
      <c r="Q26" s="86">
        <v>7.6</v>
      </c>
      <c r="R26" s="87">
        <v>4.3</v>
      </c>
      <c r="S26" s="86">
        <v>6.3</v>
      </c>
      <c r="T26" s="86">
        <v>6.9</v>
      </c>
      <c r="U26" s="86">
        <v>6.4</v>
      </c>
      <c r="V26" s="31">
        <v>7.9</v>
      </c>
      <c r="W26" s="31">
        <v>8.5</v>
      </c>
      <c r="X26" s="31">
        <v>4.4000000000000004</v>
      </c>
      <c r="Y26" s="31">
        <v>4.8</v>
      </c>
      <c r="Z26" s="31">
        <v>7.1</v>
      </c>
      <c r="AA26" s="31">
        <v>5.4</v>
      </c>
      <c r="AB26" s="31">
        <v>8.4</v>
      </c>
      <c r="AC26" s="31">
        <v>8.5</v>
      </c>
      <c r="AD26" s="31">
        <v>5.0999999999999996</v>
      </c>
      <c r="AE26" s="31">
        <v>4.7</v>
      </c>
      <c r="AF26" s="31">
        <v>6.7</v>
      </c>
      <c r="AG26" s="31">
        <v>8.6</v>
      </c>
      <c r="AH26" s="63">
        <v>5.5</v>
      </c>
      <c r="AI26" s="63">
        <v>5.0999999999999996</v>
      </c>
      <c r="AJ26" s="63">
        <v>8.6</v>
      </c>
      <c r="AK26" s="63">
        <v>8.4</v>
      </c>
      <c r="AL26" s="63">
        <v>8</v>
      </c>
      <c r="AM26" s="63">
        <v>9.1999999999999993</v>
      </c>
      <c r="AN26" s="63">
        <v>9.5</v>
      </c>
      <c r="AO26" s="63">
        <v>7.6</v>
      </c>
      <c r="AP26" s="63">
        <v>7</v>
      </c>
      <c r="AQ26" s="63">
        <v>8</v>
      </c>
      <c r="AR26" s="63">
        <v>8.5</v>
      </c>
      <c r="AS26" s="63">
        <v>7.7</v>
      </c>
      <c r="AT26" s="63">
        <v>9.4</v>
      </c>
      <c r="AU26" s="63">
        <v>6.7</v>
      </c>
      <c r="AV26" s="63">
        <v>8.1999999999999993</v>
      </c>
      <c r="AW26" s="63">
        <v>8.3000000000000007</v>
      </c>
      <c r="AX26" s="63"/>
      <c r="AY26" s="31">
        <f t="shared" si="1"/>
        <v>6.83</v>
      </c>
      <c r="AZ26" s="20" t="s">
        <v>1464</v>
      </c>
      <c r="BA26" s="135">
        <v>1</v>
      </c>
      <c r="BB26" s="134">
        <f t="shared" si="2"/>
        <v>22</v>
      </c>
      <c r="BC26" s="134" t="str">
        <f t="shared" si="3"/>
        <v>15D4011077</v>
      </c>
      <c r="BD26" s="134" t="str">
        <f t="shared" si="4"/>
        <v>Lê Xuân</v>
      </c>
      <c r="BE26" s="134" t="str">
        <f t="shared" si="5"/>
        <v>Hùng</v>
      </c>
      <c r="BF26" s="134" t="str">
        <f t="shared" si="6"/>
        <v>02/06/1997</v>
      </c>
      <c r="BG26" s="171">
        <f t="shared" si="7"/>
        <v>2</v>
      </c>
      <c r="BH26" s="171">
        <f t="shared" si="8"/>
        <v>1</v>
      </c>
      <c r="BI26" s="171">
        <f t="shared" si="9"/>
        <v>2</v>
      </c>
      <c r="BJ26" s="171">
        <f t="shared" si="10"/>
        <v>2</v>
      </c>
      <c r="BK26" s="171">
        <f t="shared" si="11"/>
        <v>2</v>
      </c>
      <c r="BL26" s="171">
        <f t="shared" si="12"/>
        <v>3</v>
      </c>
      <c r="BM26" s="171">
        <f t="shared" si="13"/>
        <v>1</v>
      </c>
      <c r="BN26" s="171">
        <f t="shared" si="14"/>
        <v>3</v>
      </c>
      <c r="BO26" s="171">
        <f t="shared" si="15"/>
        <v>2</v>
      </c>
      <c r="BP26" s="171">
        <f t="shared" si="16"/>
        <v>2</v>
      </c>
      <c r="BQ26" s="171">
        <f t="shared" si="17"/>
        <v>1</v>
      </c>
      <c r="BR26" s="171">
        <f t="shared" si="18"/>
        <v>3</v>
      </c>
      <c r="BS26" s="171">
        <f t="shared" si="19"/>
        <v>1</v>
      </c>
      <c r="BT26" s="171">
        <f t="shared" si="20"/>
        <v>2</v>
      </c>
      <c r="BU26" s="171">
        <f t="shared" si="21"/>
        <v>2</v>
      </c>
      <c r="BV26" s="171">
        <f t="shared" si="22"/>
        <v>2</v>
      </c>
      <c r="BW26" s="171">
        <f t="shared" si="23"/>
        <v>3</v>
      </c>
      <c r="BX26" s="171">
        <f t="shared" si="24"/>
        <v>4</v>
      </c>
      <c r="BY26" s="171">
        <f t="shared" si="25"/>
        <v>1</v>
      </c>
      <c r="BZ26" s="171">
        <f t="shared" si="26"/>
        <v>1</v>
      </c>
      <c r="CA26" s="171">
        <f t="shared" si="27"/>
        <v>3</v>
      </c>
      <c r="CB26" s="171">
        <f t="shared" si="28"/>
        <v>1</v>
      </c>
      <c r="CC26" s="171">
        <f t="shared" si="29"/>
        <v>3</v>
      </c>
      <c r="CD26" s="171">
        <f t="shared" si="30"/>
        <v>4</v>
      </c>
      <c r="CE26" s="171">
        <f t="shared" si="31"/>
        <v>1</v>
      </c>
      <c r="CF26" s="171">
        <f t="shared" si="32"/>
        <v>1</v>
      </c>
      <c r="CG26" s="171">
        <f t="shared" si="33"/>
        <v>2</v>
      </c>
      <c r="CH26" s="171">
        <f t="shared" si="34"/>
        <v>4</v>
      </c>
      <c r="CI26" s="171">
        <f t="shared" si="35"/>
        <v>2</v>
      </c>
      <c r="CJ26" s="171">
        <f t="shared" si="36"/>
        <v>1</v>
      </c>
      <c r="CK26" s="171">
        <f t="shared" si="37"/>
        <v>4</v>
      </c>
      <c r="CL26" s="171">
        <f t="shared" si="38"/>
        <v>3</v>
      </c>
      <c r="CM26" s="171">
        <f t="shared" si="39"/>
        <v>3</v>
      </c>
      <c r="CN26" s="171">
        <f t="shared" si="40"/>
        <v>4</v>
      </c>
      <c r="CO26" s="171">
        <f t="shared" si="41"/>
        <v>4</v>
      </c>
      <c r="CP26" s="171">
        <f t="shared" si="42"/>
        <v>3</v>
      </c>
      <c r="CQ26" s="171">
        <f t="shared" si="43"/>
        <v>3</v>
      </c>
      <c r="CR26" s="171">
        <f t="shared" si="44"/>
        <v>3</v>
      </c>
      <c r="CS26" s="171">
        <f t="shared" si="45"/>
        <v>4</v>
      </c>
      <c r="CT26" s="171">
        <f t="shared" si="46"/>
        <v>3</v>
      </c>
      <c r="CU26" s="171">
        <f t="shared" si="47"/>
        <v>4</v>
      </c>
      <c r="CV26" s="171">
        <f t="shared" si="48"/>
        <v>2</v>
      </c>
      <c r="CW26" s="171">
        <f t="shared" si="49"/>
        <v>3</v>
      </c>
      <c r="CX26" s="171">
        <f t="shared" si="50"/>
        <v>3</v>
      </c>
      <c r="CY26" s="171">
        <f t="shared" si="51"/>
        <v>0</v>
      </c>
      <c r="CZ26" s="184">
        <f t="shared" si="52"/>
        <v>2.39</v>
      </c>
      <c r="DA26" s="173" t="str">
        <f t="shared" si="53"/>
        <v>Trung bình</v>
      </c>
    </row>
    <row r="27" spans="1:105" s="142" customFormat="1" ht="15" x14ac:dyDescent="0.25">
      <c r="A27" s="139">
        <v>23</v>
      </c>
      <c r="B27" s="140" t="s">
        <v>111</v>
      </c>
      <c r="C27" s="216" t="s">
        <v>112</v>
      </c>
      <c r="D27" s="217" t="s">
        <v>113</v>
      </c>
      <c r="E27" s="218" t="s">
        <v>114</v>
      </c>
      <c r="F27" s="86">
        <v>8</v>
      </c>
      <c r="G27" s="87">
        <v>8.4</v>
      </c>
      <c r="H27" s="86">
        <v>5.8</v>
      </c>
      <c r="I27" s="86">
        <v>5.8</v>
      </c>
      <c r="J27" s="86">
        <v>5.9</v>
      </c>
      <c r="K27" s="86">
        <v>6.6</v>
      </c>
      <c r="L27" s="86">
        <v>6</v>
      </c>
      <c r="M27" s="86">
        <v>4.3</v>
      </c>
      <c r="N27" s="87">
        <v>5.3</v>
      </c>
      <c r="O27" s="86">
        <v>6.4</v>
      </c>
      <c r="P27" s="86">
        <v>4.3</v>
      </c>
      <c r="Q27" s="87">
        <v>9.3000000000000007</v>
      </c>
      <c r="R27" s="87">
        <v>4.4000000000000004</v>
      </c>
      <c r="S27" s="87">
        <v>7.9</v>
      </c>
      <c r="T27" s="87">
        <v>8.1</v>
      </c>
      <c r="U27" s="87">
        <v>6.1</v>
      </c>
      <c r="V27" s="37">
        <v>5.3</v>
      </c>
      <c r="W27" s="31">
        <v>7.5</v>
      </c>
      <c r="X27" s="31">
        <v>4.5999999999999996</v>
      </c>
      <c r="Y27" s="31">
        <v>6.9</v>
      </c>
      <c r="Z27" s="31">
        <v>7.9</v>
      </c>
      <c r="AA27" s="31">
        <v>7.9</v>
      </c>
      <c r="AB27" s="37">
        <v>9.1</v>
      </c>
      <c r="AC27" s="31">
        <v>9.9</v>
      </c>
      <c r="AD27" s="31">
        <v>4.7</v>
      </c>
      <c r="AE27" s="31">
        <v>5.8</v>
      </c>
      <c r="AF27" s="31">
        <v>4.5999999999999996</v>
      </c>
      <c r="AG27" s="31">
        <v>9.3000000000000007</v>
      </c>
      <c r="AH27" s="63">
        <v>5.2</v>
      </c>
      <c r="AI27" s="63">
        <v>4.2</v>
      </c>
      <c r="AJ27" s="63">
        <v>8.9</v>
      </c>
      <c r="AK27" s="63">
        <v>8.6999999999999993</v>
      </c>
      <c r="AL27" s="63">
        <v>7.4</v>
      </c>
      <c r="AM27" s="63">
        <v>9.1</v>
      </c>
      <c r="AN27" s="63">
        <v>9.5</v>
      </c>
      <c r="AO27" s="63">
        <v>5.8</v>
      </c>
      <c r="AP27" s="63">
        <v>7</v>
      </c>
      <c r="AQ27" s="63">
        <v>8</v>
      </c>
      <c r="AR27" s="63">
        <v>8.5</v>
      </c>
      <c r="AS27" s="63">
        <v>6.4</v>
      </c>
      <c r="AT27" s="63">
        <v>9.4</v>
      </c>
      <c r="AU27" s="63">
        <v>5.0999999999999996</v>
      </c>
      <c r="AV27" s="63">
        <v>8.1999999999999993</v>
      </c>
      <c r="AW27" s="63">
        <v>8.6</v>
      </c>
      <c r="AX27" s="63"/>
      <c r="AY27" s="31">
        <f t="shared" si="1"/>
        <v>6.89</v>
      </c>
      <c r="AZ27" s="20" t="s">
        <v>1464</v>
      </c>
      <c r="BA27" s="135">
        <v>1</v>
      </c>
      <c r="BB27" s="134">
        <f t="shared" si="2"/>
        <v>23</v>
      </c>
      <c r="BC27" s="134" t="str">
        <f t="shared" si="3"/>
        <v>15D4011078</v>
      </c>
      <c r="BD27" s="134" t="str">
        <f t="shared" si="4"/>
        <v>Nguyễn Trần Xuân</v>
      </c>
      <c r="BE27" s="134" t="str">
        <f t="shared" si="5"/>
        <v>Hương</v>
      </c>
      <c r="BF27" s="134" t="str">
        <f t="shared" si="6"/>
        <v>05/03/1997</v>
      </c>
      <c r="BG27" s="171">
        <f t="shared" si="7"/>
        <v>3</v>
      </c>
      <c r="BH27" s="171">
        <f t="shared" si="8"/>
        <v>3</v>
      </c>
      <c r="BI27" s="171">
        <f t="shared" si="9"/>
        <v>2</v>
      </c>
      <c r="BJ27" s="171">
        <f t="shared" si="10"/>
        <v>2</v>
      </c>
      <c r="BK27" s="171">
        <f t="shared" si="11"/>
        <v>2</v>
      </c>
      <c r="BL27" s="171">
        <f t="shared" si="12"/>
        <v>2</v>
      </c>
      <c r="BM27" s="171">
        <f t="shared" si="13"/>
        <v>2</v>
      </c>
      <c r="BN27" s="171">
        <f t="shared" si="14"/>
        <v>1</v>
      </c>
      <c r="BO27" s="171">
        <f t="shared" si="15"/>
        <v>1</v>
      </c>
      <c r="BP27" s="171">
        <f t="shared" si="16"/>
        <v>2</v>
      </c>
      <c r="BQ27" s="171">
        <f t="shared" si="17"/>
        <v>1</v>
      </c>
      <c r="BR27" s="171">
        <f t="shared" si="18"/>
        <v>4</v>
      </c>
      <c r="BS27" s="171">
        <f t="shared" si="19"/>
        <v>1</v>
      </c>
      <c r="BT27" s="171">
        <f t="shared" si="20"/>
        <v>3</v>
      </c>
      <c r="BU27" s="171">
        <f t="shared" si="21"/>
        <v>3</v>
      </c>
      <c r="BV27" s="171">
        <f t="shared" si="22"/>
        <v>2</v>
      </c>
      <c r="BW27" s="171">
        <f t="shared" si="23"/>
        <v>1</v>
      </c>
      <c r="BX27" s="171">
        <f t="shared" si="24"/>
        <v>3</v>
      </c>
      <c r="BY27" s="171">
        <f t="shared" si="25"/>
        <v>1</v>
      </c>
      <c r="BZ27" s="171">
        <f t="shared" si="26"/>
        <v>2</v>
      </c>
      <c r="CA27" s="171">
        <f t="shared" si="27"/>
        <v>3</v>
      </c>
      <c r="CB27" s="171">
        <f t="shared" si="28"/>
        <v>3</v>
      </c>
      <c r="CC27" s="171">
        <f t="shared" si="29"/>
        <v>4</v>
      </c>
      <c r="CD27" s="171">
        <f t="shared" si="30"/>
        <v>4</v>
      </c>
      <c r="CE27" s="171">
        <f t="shared" si="31"/>
        <v>1</v>
      </c>
      <c r="CF27" s="171">
        <f t="shared" si="32"/>
        <v>2</v>
      </c>
      <c r="CG27" s="171">
        <f t="shared" si="33"/>
        <v>1</v>
      </c>
      <c r="CH27" s="171">
        <f t="shared" si="34"/>
        <v>4</v>
      </c>
      <c r="CI27" s="171">
        <f t="shared" si="35"/>
        <v>1</v>
      </c>
      <c r="CJ27" s="171">
        <f t="shared" si="36"/>
        <v>1</v>
      </c>
      <c r="CK27" s="171">
        <f t="shared" si="37"/>
        <v>4</v>
      </c>
      <c r="CL27" s="171">
        <f t="shared" si="38"/>
        <v>4</v>
      </c>
      <c r="CM27" s="171">
        <f t="shared" si="39"/>
        <v>3</v>
      </c>
      <c r="CN27" s="171">
        <f t="shared" si="40"/>
        <v>4</v>
      </c>
      <c r="CO27" s="171">
        <f t="shared" si="41"/>
        <v>4</v>
      </c>
      <c r="CP27" s="171">
        <f t="shared" si="42"/>
        <v>2</v>
      </c>
      <c r="CQ27" s="171">
        <f t="shared" si="43"/>
        <v>3</v>
      </c>
      <c r="CR27" s="171">
        <f t="shared" si="44"/>
        <v>3</v>
      </c>
      <c r="CS27" s="171">
        <f t="shared" si="45"/>
        <v>4</v>
      </c>
      <c r="CT27" s="171">
        <f t="shared" si="46"/>
        <v>2</v>
      </c>
      <c r="CU27" s="171">
        <f t="shared" si="47"/>
        <v>4</v>
      </c>
      <c r="CV27" s="171">
        <f t="shared" si="48"/>
        <v>1</v>
      </c>
      <c r="CW27" s="171">
        <f t="shared" si="49"/>
        <v>3</v>
      </c>
      <c r="CX27" s="171">
        <f t="shared" si="50"/>
        <v>4</v>
      </c>
      <c r="CY27" s="171">
        <f t="shared" si="51"/>
        <v>0</v>
      </c>
      <c r="CZ27" s="184">
        <f t="shared" si="52"/>
        <v>2.46</v>
      </c>
      <c r="DA27" s="173" t="str">
        <f t="shared" si="53"/>
        <v>Trung bình</v>
      </c>
    </row>
    <row r="28" spans="1:105" s="142" customFormat="1" ht="15" x14ac:dyDescent="0.25">
      <c r="A28" s="139">
        <v>24</v>
      </c>
      <c r="B28" s="140" t="s">
        <v>115</v>
      </c>
      <c r="C28" s="216" t="s">
        <v>116</v>
      </c>
      <c r="D28" s="217" t="s">
        <v>117</v>
      </c>
      <c r="E28" s="218" t="s">
        <v>118</v>
      </c>
      <c r="F28" s="86">
        <v>8.3000000000000007</v>
      </c>
      <c r="G28" s="86">
        <v>7.2</v>
      </c>
      <c r="H28" s="86">
        <v>7.8</v>
      </c>
      <c r="I28" s="86">
        <v>6.7</v>
      </c>
      <c r="J28" s="86">
        <v>6.1</v>
      </c>
      <c r="K28" s="86">
        <v>8.4</v>
      </c>
      <c r="L28" s="86">
        <v>5.9</v>
      </c>
      <c r="M28" s="86">
        <v>8.3000000000000007</v>
      </c>
      <c r="N28" s="86">
        <v>7.9</v>
      </c>
      <c r="O28" s="86">
        <v>6.1</v>
      </c>
      <c r="P28" s="87">
        <v>8.1</v>
      </c>
      <c r="Q28" s="86">
        <v>6.4</v>
      </c>
      <c r="R28" s="87">
        <v>7.1</v>
      </c>
      <c r="S28" s="86">
        <v>7.4</v>
      </c>
      <c r="T28" s="86">
        <v>6.3</v>
      </c>
      <c r="U28" s="86">
        <v>6.9</v>
      </c>
      <c r="V28" s="31">
        <v>7.9</v>
      </c>
      <c r="W28" s="31">
        <v>8.5</v>
      </c>
      <c r="X28" s="31">
        <v>6.1</v>
      </c>
      <c r="Y28" s="31">
        <v>7</v>
      </c>
      <c r="Z28" s="31">
        <v>7.7</v>
      </c>
      <c r="AA28" s="31">
        <v>6.8</v>
      </c>
      <c r="AB28" s="31">
        <v>8</v>
      </c>
      <c r="AC28" s="31">
        <v>8.5</v>
      </c>
      <c r="AD28" s="31">
        <v>6.6</v>
      </c>
      <c r="AE28" s="31">
        <v>5.6</v>
      </c>
      <c r="AF28" s="31">
        <v>5.9</v>
      </c>
      <c r="AG28" s="31">
        <v>8.6</v>
      </c>
      <c r="AH28" s="63">
        <v>6.6</v>
      </c>
      <c r="AI28" s="63">
        <v>8.3000000000000007</v>
      </c>
      <c r="AJ28" s="63">
        <v>8.3000000000000007</v>
      </c>
      <c r="AK28" s="63">
        <v>8.6999999999999993</v>
      </c>
      <c r="AL28" s="63">
        <v>7.4</v>
      </c>
      <c r="AM28" s="63">
        <v>9.9</v>
      </c>
      <c r="AN28" s="63">
        <v>9.6</v>
      </c>
      <c r="AO28" s="63">
        <v>7.6</v>
      </c>
      <c r="AP28" s="63">
        <v>8.5</v>
      </c>
      <c r="AQ28" s="63">
        <v>8</v>
      </c>
      <c r="AR28" s="63">
        <v>9</v>
      </c>
      <c r="AS28" s="63">
        <v>8.1999999999999993</v>
      </c>
      <c r="AT28" s="63">
        <v>9.4</v>
      </c>
      <c r="AU28" s="63">
        <v>5.6</v>
      </c>
      <c r="AV28" s="63">
        <v>8.5</v>
      </c>
      <c r="AW28" s="63">
        <v>8.4</v>
      </c>
      <c r="AX28" s="63"/>
      <c r="AY28" s="31">
        <f t="shared" si="1"/>
        <v>7.53</v>
      </c>
      <c r="AZ28" s="20" t="s">
        <v>1464</v>
      </c>
      <c r="BA28" s="135">
        <v>1</v>
      </c>
      <c r="BB28" s="134">
        <f t="shared" si="2"/>
        <v>24</v>
      </c>
      <c r="BC28" s="134" t="str">
        <f t="shared" si="3"/>
        <v>15D4011084</v>
      </c>
      <c r="BD28" s="134" t="str">
        <f t="shared" si="4"/>
        <v>Thái Quang</v>
      </c>
      <c r="BE28" s="134" t="str">
        <f t="shared" si="5"/>
        <v>Khanh</v>
      </c>
      <c r="BF28" s="134" t="str">
        <f t="shared" si="6"/>
        <v>12/12/1997</v>
      </c>
      <c r="BG28" s="171">
        <f t="shared" si="7"/>
        <v>3</v>
      </c>
      <c r="BH28" s="171">
        <f t="shared" si="8"/>
        <v>3</v>
      </c>
      <c r="BI28" s="171">
        <f t="shared" si="9"/>
        <v>3</v>
      </c>
      <c r="BJ28" s="171">
        <f t="shared" si="10"/>
        <v>2</v>
      </c>
      <c r="BK28" s="171">
        <f t="shared" si="11"/>
        <v>2</v>
      </c>
      <c r="BL28" s="171">
        <f t="shared" si="12"/>
        <v>3</v>
      </c>
      <c r="BM28" s="171">
        <f t="shared" si="13"/>
        <v>2</v>
      </c>
      <c r="BN28" s="171">
        <f t="shared" si="14"/>
        <v>3</v>
      </c>
      <c r="BO28" s="171">
        <f t="shared" si="15"/>
        <v>3</v>
      </c>
      <c r="BP28" s="171">
        <f t="shared" si="16"/>
        <v>2</v>
      </c>
      <c r="BQ28" s="171">
        <f t="shared" si="17"/>
        <v>3</v>
      </c>
      <c r="BR28" s="171">
        <f t="shared" si="18"/>
        <v>2</v>
      </c>
      <c r="BS28" s="171">
        <f t="shared" si="19"/>
        <v>3</v>
      </c>
      <c r="BT28" s="171">
        <f t="shared" si="20"/>
        <v>3</v>
      </c>
      <c r="BU28" s="171">
        <f t="shared" si="21"/>
        <v>2</v>
      </c>
      <c r="BV28" s="171">
        <f t="shared" si="22"/>
        <v>2</v>
      </c>
      <c r="BW28" s="171">
        <f t="shared" si="23"/>
        <v>3</v>
      </c>
      <c r="BX28" s="171">
        <f t="shared" si="24"/>
        <v>4</v>
      </c>
      <c r="BY28" s="171">
        <f t="shared" si="25"/>
        <v>2</v>
      </c>
      <c r="BZ28" s="171">
        <f t="shared" si="26"/>
        <v>3</v>
      </c>
      <c r="CA28" s="171">
        <f t="shared" si="27"/>
        <v>3</v>
      </c>
      <c r="CB28" s="171">
        <f t="shared" si="28"/>
        <v>2</v>
      </c>
      <c r="CC28" s="171">
        <f t="shared" si="29"/>
        <v>3</v>
      </c>
      <c r="CD28" s="171">
        <f t="shared" si="30"/>
        <v>4</v>
      </c>
      <c r="CE28" s="171">
        <f t="shared" si="31"/>
        <v>2</v>
      </c>
      <c r="CF28" s="171">
        <f t="shared" si="32"/>
        <v>2</v>
      </c>
      <c r="CG28" s="171">
        <f t="shared" si="33"/>
        <v>2</v>
      </c>
      <c r="CH28" s="171">
        <f t="shared" si="34"/>
        <v>4</v>
      </c>
      <c r="CI28" s="171">
        <f t="shared" si="35"/>
        <v>2</v>
      </c>
      <c r="CJ28" s="171">
        <f t="shared" si="36"/>
        <v>3</v>
      </c>
      <c r="CK28" s="171">
        <f t="shared" si="37"/>
        <v>3</v>
      </c>
      <c r="CL28" s="171">
        <f t="shared" si="38"/>
        <v>4</v>
      </c>
      <c r="CM28" s="171">
        <f t="shared" si="39"/>
        <v>3</v>
      </c>
      <c r="CN28" s="171">
        <f t="shared" si="40"/>
        <v>4</v>
      </c>
      <c r="CO28" s="171">
        <f t="shared" si="41"/>
        <v>4</v>
      </c>
      <c r="CP28" s="171">
        <f t="shared" si="42"/>
        <v>3</v>
      </c>
      <c r="CQ28" s="171">
        <f t="shared" si="43"/>
        <v>4</v>
      </c>
      <c r="CR28" s="171">
        <f t="shared" si="44"/>
        <v>3</v>
      </c>
      <c r="CS28" s="171">
        <f t="shared" si="45"/>
        <v>4</v>
      </c>
      <c r="CT28" s="171">
        <f t="shared" si="46"/>
        <v>3</v>
      </c>
      <c r="CU28" s="171">
        <f t="shared" si="47"/>
        <v>4</v>
      </c>
      <c r="CV28" s="171">
        <f t="shared" si="48"/>
        <v>2</v>
      </c>
      <c r="CW28" s="171">
        <f t="shared" si="49"/>
        <v>4</v>
      </c>
      <c r="CX28" s="171">
        <f t="shared" si="50"/>
        <v>3</v>
      </c>
      <c r="CY28" s="171">
        <f t="shared" si="51"/>
        <v>0</v>
      </c>
      <c r="CZ28" s="184">
        <f t="shared" si="52"/>
        <v>2.86</v>
      </c>
      <c r="DA28" s="173" t="str">
        <f t="shared" si="53"/>
        <v>Khá</v>
      </c>
    </row>
    <row r="29" spans="1:105" s="142" customFormat="1" ht="15" x14ac:dyDescent="0.25">
      <c r="A29" s="139">
        <v>27</v>
      </c>
      <c r="B29" s="140" t="s">
        <v>124</v>
      </c>
      <c r="C29" s="216" t="s">
        <v>125</v>
      </c>
      <c r="D29" s="217" t="s">
        <v>126</v>
      </c>
      <c r="E29" s="218" t="s">
        <v>127</v>
      </c>
      <c r="F29" s="86">
        <v>7.4</v>
      </c>
      <c r="G29" s="86">
        <v>6.6</v>
      </c>
      <c r="H29" s="86">
        <v>4.2</v>
      </c>
      <c r="I29" s="87">
        <v>4.9000000000000004</v>
      </c>
      <c r="J29" s="86">
        <v>5.7</v>
      </c>
      <c r="K29" s="86">
        <v>6.3</v>
      </c>
      <c r="L29" s="86">
        <v>6.2</v>
      </c>
      <c r="M29" s="86">
        <v>7.6</v>
      </c>
      <c r="N29" s="86">
        <v>6.1</v>
      </c>
      <c r="O29" s="86">
        <v>7</v>
      </c>
      <c r="P29" s="87">
        <v>5.5</v>
      </c>
      <c r="Q29" s="86">
        <v>8.1999999999999993</v>
      </c>
      <c r="R29" s="86">
        <v>4.5</v>
      </c>
      <c r="S29" s="86">
        <v>7.5</v>
      </c>
      <c r="T29" s="86">
        <v>7.7</v>
      </c>
      <c r="U29" s="86">
        <v>8.6</v>
      </c>
      <c r="V29" s="31">
        <v>8.3000000000000007</v>
      </c>
      <c r="W29" s="31">
        <v>8.5</v>
      </c>
      <c r="X29" s="31">
        <v>6.8</v>
      </c>
      <c r="Y29" s="31">
        <v>8.6999999999999993</v>
      </c>
      <c r="Z29" s="31">
        <v>8.6</v>
      </c>
      <c r="AA29" s="31">
        <v>8</v>
      </c>
      <c r="AB29" s="31">
        <v>9.1</v>
      </c>
      <c r="AC29" s="31">
        <v>9.1999999999999993</v>
      </c>
      <c r="AD29" s="31">
        <v>7.9</v>
      </c>
      <c r="AE29" s="31">
        <v>6.2</v>
      </c>
      <c r="AF29" s="31">
        <v>8.4</v>
      </c>
      <c r="AG29" s="31">
        <v>9.3000000000000007</v>
      </c>
      <c r="AH29" s="63">
        <v>7.7</v>
      </c>
      <c r="AI29" s="63">
        <v>7.6</v>
      </c>
      <c r="AJ29" s="63">
        <v>9</v>
      </c>
      <c r="AK29" s="63">
        <v>8.6</v>
      </c>
      <c r="AL29" s="63">
        <v>8.6</v>
      </c>
      <c r="AM29" s="63">
        <v>9.3000000000000007</v>
      </c>
      <c r="AN29" s="63">
        <v>8</v>
      </c>
      <c r="AO29" s="63">
        <v>9.4</v>
      </c>
      <c r="AP29" s="63">
        <v>7.6</v>
      </c>
      <c r="AQ29" s="63">
        <v>7.5</v>
      </c>
      <c r="AR29" s="63">
        <v>9</v>
      </c>
      <c r="AS29" s="63">
        <v>7.1</v>
      </c>
      <c r="AT29" s="63">
        <v>9.4</v>
      </c>
      <c r="AU29" s="63">
        <v>7</v>
      </c>
      <c r="AV29" s="63">
        <v>8.5</v>
      </c>
      <c r="AW29" s="63">
        <v>8.6</v>
      </c>
      <c r="AX29" s="63"/>
      <c r="AY29" s="31">
        <f t="shared" si="1"/>
        <v>7.65</v>
      </c>
      <c r="AZ29" s="20" t="s">
        <v>1464</v>
      </c>
      <c r="BA29" s="135">
        <v>1</v>
      </c>
      <c r="BB29" s="134">
        <f t="shared" si="2"/>
        <v>27</v>
      </c>
      <c r="BC29" s="134" t="str">
        <f t="shared" si="3"/>
        <v>15D4011098</v>
      </c>
      <c r="BD29" s="134" t="str">
        <f t="shared" si="4"/>
        <v>Nguyễn Thị Hồng</v>
      </c>
      <c r="BE29" s="134" t="str">
        <f t="shared" si="5"/>
        <v>Lĩnh</v>
      </c>
      <c r="BF29" s="134" t="str">
        <f t="shared" si="6"/>
        <v>14/09/1997</v>
      </c>
      <c r="BG29" s="171">
        <f t="shared" si="7"/>
        <v>3</v>
      </c>
      <c r="BH29" s="171">
        <f t="shared" si="8"/>
        <v>2</v>
      </c>
      <c r="BI29" s="171">
        <f t="shared" si="9"/>
        <v>1</v>
      </c>
      <c r="BJ29" s="171">
        <f t="shared" si="10"/>
        <v>1</v>
      </c>
      <c r="BK29" s="171">
        <f t="shared" si="11"/>
        <v>2</v>
      </c>
      <c r="BL29" s="171">
        <f t="shared" si="12"/>
        <v>2</v>
      </c>
      <c r="BM29" s="171">
        <f t="shared" si="13"/>
        <v>2</v>
      </c>
      <c r="BN29" s="171">
        <f t="shared" si="14"/>
        <v>3</v>
      </c>
      <c r="BO29" s="171">
        <f t="shared" si="15"/>
        <v>2</v>
      </c>
      <c r="BP29" s="171">
        <f t="shared" si="16"/>
        <v>3</v>
      </c>
      <c r="BQ29" s="171">
        <f t="shared" si="17"/>
        <v>2</v>
      </c>
      <c r="BR29" s="171">
        <f t="shared" si="18"/>
        <v>3</v>
      </c>
      <c r="BS29" s="171">
        <f t="shared" si="19"/>
        <v>1</v>
      </c>
      <c r="BT29" s="171">
        <f t="shared" si="20"/>
        <v>3</v>
      </c>
      <c r="BU29" s="171">
        <f t="shared" si="21"/>
        <v>3</v>
      </c>
      <c r="BV29" s="171">
        <f t="shared" si="22"/>
        <v>4</v>
      </c>
      <c r="BW29" s="171">
        <f t="shared" si="23"/>
        <v>3</v>
      </c>
      <c r="BX29" s="171">
        <f t="shared" si="24"/>
        <v>4</v>
      </c>
      <c r="BY29" s="171">
        <f t="shared" si="25"/>
        <v>2</v>
      </c>
      <c r="BZ29" s="171">
        <f t="shared" si="26"/>
        <v>4</v>
      </c>
      <c r="CA29" s="171">
        <f t="shared" si="27"/>
        <v>4</v>
      </c>
      <c r="CB29" s="171">
        <f t="shared" si="28"/>
        <v>3</v>
      </c>
      <c r="CC29" s="171">
        <f t="shared" si="29"/>
        <v>4</v>
      </c>
      <c r="CD29" s="171">
        <f t="shared" si="30"/>
        <v>4</v>
      </c>
      <c r="CE29" s="171">
        <f t="shared" si="31"/>
        <v>3</v>
      </c>
      <c r="CF29" s="171">
        <f t="shared" si="32"/>
        <v>2</v>
      </c>
      <c r="CG29" s="171">
        <f t="shared" si="33"/>
        <v>3</v>
      </c>
      <c r="CH29" s="171">
        <f t="shared" si="34"/>
        <v>4</v>
      </c>
      <c r="CI29" s="171">
        <f t="shared" si="35"/>
        <v>3</v>
      </c>
      <c r="CJ29" s="171">
        <f t="shared" si="36"/>
        <v>3</v>
      </c>
      <c r="CK29" s="171">
        <f t="shared" si="37"/>
        <v>4</v>
      </c>
      <c r="CL29" s="171">
        <f t="shared" si="38"/>
        <v>4</v>
      </c>
      <c r="CM29" s="171">
        <f t="shared" si="39"/>
        <v>4</v>
      </c>
      <c r="CN29" s="171">
        <f t="shared" si="40"/>
        <v>4</v>
      </c>
      <c r="CO29" s="171">
        <f t="shared" si="41"/>
        <v>3</v>
      </c>
      <c r="CP29" s="171">
        <f t="shared" si="42"/>
        <v>4</v>
      </c>
      <c r="CQ29" s="171">
        <f t="shared" si="43"/>
        <v>3</v>
      </c>
      <c r="CR29" s="171">
        <f t="shared" si="44"/>
        <v>3</v>
      </c>
      <c r="CS29" s="171">
        <f t="shared" si="45"/>
        <v>4</v>
      </c>
      <c r="CT29" s="171">
        <f t="shared" si="46"/>
        <v>3</v>
      </c>
      <c r="CU29" s="171">
        <f t="shared" si="47"/>
        <v>4</v>
      </c>
      <c r="CV29" s="171">
        <f t="shared" si="48"/>
        <v>3</v>
      </c>
      <c r="CW29" s="171">
        <f t="shared" si="49"/>
        <v>4</v>
      </c>
      <c r="CX29" s="171">
        <f t="shared" si="50"/>
        <v>4</v>
      </c>
      <c r="CY29" s="171">
        <f t="shared" si="51"/>
        <v>0</v>
      </c>
      <c r="CZ29" s="184">
        <f t="shared" si="52"/>
        <v>3.05</v>
      </c>
      <c r="DA29" s="173" t="str">
        <f t="shared" si="53"/>
        <v>Khá</v>
      </c>
    </row>
    <row r="30" spans="1:105" s="142" customFormat="1" ht="15" x14ac:dyDescent="0.25">
      <c r="A30" s="139">
        <v>29</v>
      </c>
      <c r="B30" s="140" t="s">
        <v>130</v>
      </c>
      <c r="C30" s="216" t="s">
        <v>131</v>
      </c>
      <c r="D30" s="217" t="s">
        <v>132</v>
      </c>
      <c r="E30" s="218" t="s">
        <v>133</v>
      </c>
      <c r="F30" s="86">
        <v>7.1</v>
      </c>
      <c r="G30" s="86">
        <v>7.5</v>
      </c>
      <c r="H30" s="87">
        <v>4.8</v>
      </c>
      <c r="I30" s="86">
        <v>5.0999999999999996</v>
      </c>
      <c r="J30" s="86">
        <v>6.7</v>
      </c>
      <c r="K30" s="86">
        <v>8</v>
      </c>
      <c r="L30" s="86">
        <v>5.4</v>
      </c>
      <c r="M30" s="86">
        <v>7.7</v>
      </c>
      <c r="N30" s="86">
        <v>6.3</v>
      </c>
      <c r="O30" s="86">
        <v>7</v>
      </c>
      <c r="P30" s="86">
        <v>4.9000000000000004</v>
      </c>
      <c r="Q30" s="86">
        <v>6.8</v>
      </c>
      <c r="R30" s="86">
        <v>6.2</v>
      </c>
      <c r="S30" s="86">
        <v>7.2</v>
      </c>
      <c r="T30" s="86">
        <v>7.9</v>
      </c>
      <c r="U30" s="86">
        <v>7.7</v>
      </c>
      <c r="V30" s="31">
        <v>7.5</v>
      </c>
      <c r="W30" s="31">
        <v>9</v>
      </c>
      <c r="X30" s="31">
        <v>6.2</v>
      </c>
      <c r="Y30" s="31">
        <v>8.1999999999999993</v>
      </c>
      <c r="Z30" s="31">
        <v>8.5</v>
      </c>
      <c r="AA30" s="31">
        <v>8.4</v>
      </c>
      <c r="AB30" s="31">
        <v>8.4</v>
      </c>
      <c r="AC30" s="31">
        <v>9.5</v>
      </c>
      <c r="AD30" s="31">
        <v>9.3000000000000007</v>
      </c>
      <c r="AE30" s="31">
        <v>6.7</v>
      </c>
      <c r="AF30" s="31">
        <v>8.6999999999999993</v>
      </c>
      <c r="AG30" s="31">
        <v>9</v>
      </c>
      <c r="AH30" s="63">
        <v>7.3</v>
      </c>
      <c r="AI30" s="63">
        <v>6.5</v>
      </c>
      <c r="AJ30" s="63">
        <v>7.9</v>
      </c>
      <c r="AK30" s="63">
        <v>8.4</v>
      </c>
      <c r="AL30" s="63">
        <v>7.8</v>
      </c>
      <c r="AM30" s="63">
        <v>9.6</v>
      </c>
      <c r="AN30" s="63">
        <v>9</v>
      </c>
      <c r="AO30" s="63">
        <v>8.3000000000000007</v>
      </c>
      <c r="AP30" s="63">
        <v>7.3</v>
      </c>
      <c r="AQ30" s="63">
        <v>8.5</v>
      </c>
      <c r="AR30" s="63">
        <v>9</v>
      </c>
      <c r="AS30" s="63">
        <v>7.3</v>
      </c>
      <c r="AT30" s="63">
        <v>9.4</v>
      </c>
      <c r="AU30" s="63">
        <v>5.6</v>
      </c>
      <c r="AV30" s="63">
        <v>8</v>
      </c>
      <c r="AW30" s="63">
        <v>8.6</v>
      </c>
      <c r="AX30" s="63"/>
      <c r="AY30" s="31">
        <f t="shared" si="1"/>
        <v>7.6</v>
      </c>
      <c r="AZ30" s="20" t="s">
        <v>1464</v>
      </c>
      <c r="BA30" s="135">
        <v>1</v>
      </c>
      <c r="BB30" s="134">
        <f t="shared" si="2"/>
        <v>29</v>
      </c>
      <c r="BC30" s="134" t="str">
        <f t="shared" si="3"/>
        <v>15D4011106</v>
      </c>
      <c r="BD30" s="134" t="str">
        <f t="shared" si="4"/>
        <v>Nguyễn</v>
      </c>
      <c r="BE30" s="134" t="str">
        <f t="shared" si="5"/>
        <v>Mạnh</v>
      </c>
      <c r="BF30" s="134" t="str">
        <f t="shared" si="6"/>
        <v>02/07/1997</v>
      </c>
      <c r="BG30" s="171">
        <f t="shared" si="7"/>
        <v>3</v>
      </c>
      <c r="BH30" s="171">
        <f t="shared" si="8"/>
        <v>3</v>
      </c>
      <c r="BI30" s="171">
        <f t="shared" si="9"/>
        <v>1</v>
      </c>
      <c r="BJ30" s="171">
        <f t="shared" si="10"/>
        <v>1</v>
      </c>
      <c r="BK30" s="171">
        <f t="shared" si="11"/>
        <v>2</v>
      </c>
      <c r="BL30" s="171">
        <f t="shared" si="12"/>
        <v>3</v>
      </c>
      <c r="BM30" s="171">
        <f t="shared" si="13"/>
        <v>1</v>
      </c>
      <c r="BN30" s="171">
        <f t="shared" si="14"/>
        <v>3</v>
      </c>
      <c r="BO30" s="171">
        <f t="shared" si="15"/>
        <v>2</v>
      </c>
      <c r="BP30" s="171">
        <f t="shared" si="16"/>
        <v>3</v>
      </c>
      <c r="BQ30" s="171">
        <f t="shared" si="17"/>
        <v>1</v>
      </c>
      <c r="BR30" s="171">
        <f t="shared" si="18"/>
        <v>2</v>
      </c>
      <c r="BS30" s="171">
        <f t="shared" si="19"/>
        <v>2</v>
      </c>
      <c r="BT30" s="171">
        <f t="shared" si="20"/>
        <v>3</v>
      </c>
      <c r="BU30" s="171">
        <f t="shared" si="21"/>
        <v>3</v>
      </c>
      <c r="BV30" s="171">
        <f t="shared" si="22"/>
        <v>3</v>
      </c>
      <c r="BW30" s="171">
        <f t="shared" si="23"/>
        <v>3</v>
      </c>
      <c r="BX30" s="171">
        <f t="shared" si="24"/>
        <v>4</v>
      </c>
      <c r="BY30" s="171">
        <f t="shared" si="25"/>
        <v>2</v>
      </c>
      <c r="BZ30" s="171">
        <f t="shared" si="26"/>
        <v>3</v>
      </c>
      <c r="CA30" s="171">
        <f t="shared" si="27"/>
        <v>4</v>
      </c>
      <c r="CB30" s="171">
        <f t="shared" si="28"/>
        <v>3</v>
      </c>
      <c r="CC30" s="171">
        <f t="shared" si="29"/>
        <v>3</v>
      </c>
      <c r="CD30" s="171">
        <f t="shared" si="30"/>
        <v>4</v>
      </c>
      <c r="CE30" s="171">
        <f t="shared" si="31"/>
        <v>4</v>
      </c>
      <c r="CF30" s="171">
        <f t="shared" si="32"/>
        <v>2</v>
      </c>
      <c r="CG30" s="171">
        <f t="shared" si="33"/>
        <v>4</v>
      </c>
      <c r="CH30" s="171">
        <f t="shared" si="34"/>
        <v>4</v>
      </c>
      <c r="CI30" s="171">
        <f t="shared" si="35"/>
        <v>3</v>
      </c>
      <c r="CJ30" s="171">
        <f t="shared" si="36"/>
        <v>2</v>
      </c>
      <c r="CK30" s="171">
        <f t="shared" si="37"/>
        <v>3</v>
      </c>
      <c r="CL30" s="171">
        <f t="shared" si="38"/>
        <v>3</v>
      </c>
      <c r="CM30" s="171">
        <f t="shared" si="39"/>
        <v>3</v>
      </c>
      <c r="CN30" s="171">
        <f t="shared" si="40"/>
        <v>4</v>
      </c>
      <c r="CO30" s="171">
        <f t="shared" si="41"/>
        <v>4</v>
      </c>
      <c r="CP30" s="171">
        <f t="shared" si="42"/>
        <v>3</v>
      </c>
      <c r="CQ30" s="171">
        <f t="shared" si="43"/>
        <v>3</v>
      </c>
      <c r="CR30" s="171">
        <f t="shared" si="44"/>
        <v>4</v>
      </c>
      <c r="CS30" s="171">
        <f t="shared" si="45"/>
        <v>4</v>
      </c>
      <c r="CT30" s="171">
        <f t="shared" si="46"/>
        <v>3</v>
      </c>
      <c r="CU30" s="171">
        <f t="shared" si="47"/>
        <v>4</v>
      </c>
      <c r="CV30" s="171">
        <f t="shared" si="48"/>
        <v>2</v>
      </c>
      <c r="CW30" s="171">
        <f t="shared" si="49"/>
        <v>3</v>
      </c>
      <c r="CX30" s="171">
        <f t="shared" si="50"/>
        <v>4</v>
      </c>
      <c r="CY30" s="171">
        <f t="shared" si="51"/>
        <v>0</v>
      </c>
      <c r="CZ30" s="184">
        <f t="shared" si="52"/>
        <v>2.92</v>
      </c>
      <c r="DA30" s="173" t="str">
        <f t="shared" si="53"/>
        <v>Khá</v>
      </c>
    </row>
    <row r="31" spans="1:105" s="142" customFormat="1" ht="15" x14ac:dyDescent="0.25">
      <c r="A31" s="139">
        <v>30</v>
      </c>
      <c r="B31" s="140" t="s">
        <v>134</v>
      </c>
      <c r="C31" s="216" t="s">
        <v>30</v>
      </c>
      <c r="D31" s="217" t="s">
        <v>32</v>
      </c>
      <c r="E31" s="218" t="s">
        <v>135</v>
      </c>
      <c r="F31" s="87">
        <v>7.7</v>
      </c>
      <c r="G31" s="86">
        <v>4.4000000000000004</v>
      </c>
      <c r="H31" s="86">
        <v>7</v>
      </c>
      <c r="I31" s="86">
        <v>7.9</v>
      </c>
      <c r="J31" s="86">
        <v>6</v>
      </c>
      <c r="K31" s="86">
        <v>7.3</v>
      </c>
      <c r="L31" s="86">
        <v>6.9</v>
      </c>
      <c r="M31" s="86">
        <v>4</v>
      </c>
      <c r="N31" s="86">
        <v>6.5</v>
      </c>
      <c r="O31" s="86">
        <v>5.6</v>
      </c>
      <c r="P31" s="87">
        <v>4.9000000000000004</v>
      </c>
      <c r="Q31" s="86">
        <v>6.7</v>
      </c>
      <c r="R31" s="87">
        <v>4</v>
      </c>
      <c r="S31" s="86">
        <v>5.8</v>
      </c>
      <c r="T31" s="86">
        <v>6.6</v>
      </c>
      <c r="U31" s="86">
        <v>5.3</v>
      </c>
      <c r="V31" s="31">
        <v>8.1999999999999993</v>
      </c>
      <c r="W31" s="31">
        <v>8.5</v>
      </c>
      <c r="X31" s="31">
        <v>5.7</v>
      </c>
      <c r="Y31" s="31">
        <v>6.2</v>
      </c>
      <c r="Z31" s="31">
        <v>7.7</v>
      </c>
      <c r="AA31" s="31">
        <v>8</v>
      </c>
      <c r="AB31" s="31">
        <v>8.4</v>
      </c>
      <c r="AC31" s="31">
        <v>9.5</v>
      </c>
      <c r="AD31" s="31">
        <v>6.2</v>
      </c>
      <c r="AE31" s="31">
        <v>5.9</v>
      </c>
      <c r="AF31" s="31">
        <v>7.7</v>
      </c>
      <c r="AG31" s="31">
        <v>9</v>
      </c>
      <c r="AH31" s="63">
        <v>7.6</v>
      </c>
      <c r="AI31" s="63">
        <v>7</v>
      </c>
      <c r="AJ31" s="63">
        <v>9.1999999999999993</v>
      </c>
      <c r="AK31" s="63">
        <v>8.6999999999999993</v>
      </c>
      <c r="AL31" s="63">
        <v>7.6</v>
      </c>
      <c r="AM31" s="63">
        <v>9</v>
      </c>
      <c r="AN31" s="63">
        <v>8.5</v>
      </c>
      <c r="AO31" s="63">
        <v>6.7</v>
      </c>
      <c r="AP31" s="63">
        <v>6.8</v>
      </c>
      <c r="AQ31" s="63">
        <v>8</v>
      </c>
      <c r="AR31" s="63">
        <v>8.5</v>
      </c>
      <c r="AS31" s="63">
        <v>7.3</v>
      </c>
      <c r="AT31" s="63">
        <v>9.4</v>
      </c>
      <c r="AU31" s="63">
        <v>5.9</v>
      </c>
      <c r="AV31" s="63">
        <v>8</v>
      </c>
      <c r="AW31" s="63">
        <v>8.8000000000000007</v>
      </c>
      <c r="AX31" s="63"/>
      <c r="AY31" s="31">
        <f t="shared" si="1"/>
        <v>7.11</v>
      </c>
      <c r="AZ31" s="20" t="s">
        <v>1464</v>
      </c>
      <c r="BA31" s="135">
        <v>1</v>
      </c>
      <c r="BB31" s="134">
        <f t="shared" si="2"/>
        <v>30</v>
      </c>
      <c r="BC31" s="134" t="str">
        <f t="shared" si="3"/>
        <v>15D4011109</v>
      </c>
      <c r="BD31" s="134" t="str">
        <f t="shared" si="4"/>
        <v>Trần Quang</v>
      </c>
      <c r="BE31" s="134" t="str">
        <f t="shared" si="5"/>
        <v>Minh</v>
      </c>
      <c r="BF31" s="134" t="str">
        <f t="shared" si="6"/>
        <v>18/11/1997</v>
      </c>
      <c r="BG31" s="171">
        <f t="shared" si="7"/>
        <v>3</v>
      </c>
      <c r="BH31" s="171">
        <f t="shared" si="8"/>
        <v>1</v>
      </c>
      <c r="BI31" s="171">
        <f t="shared" si="9"/>
        <v>3</v>
      </c>
      <c r="BJ31" s="171">
        <f t="shared" si="10"/>
        <v>3</v>
      </c>
      <c r="BK31" s="171">
        <f t="shared" si="11"/>
        <v>2</v>
      </c>
      <c r="BL31" s="171">
        <f t="shared" si="12"/>
        <v>3</v>
      </c>
      <c r="BM31" s="171">
        <f t="shared" si="13"/>
        <v>2</v>
      </c>
      <c r="BN31" s="171">
        <f t="shared" si="14"/>
        <v>1</v>
      </c>
      <c r="BO31" s="171">
        <f t="shared" si="15"/>
        <v>2</v>
      </c>
      <c r="BP31" s="171">
        <f t="shared" si="16"/>
        <v>2</v>
      </c>
      <c r="BQ31" s="171">
        <f t="shared" si="17"/>
        <v>1</v>
      </c>
      <c r="BR31" s="171">
        <f t="shared" si="18"/>
        <v>2</v>
      </c>
      <c r="BS31" s="171">
        <f t="shared" si="19"/>
        <v>1</v>
      </c>
      <c r="BT31" s="171">
        <f t="shared" si="20"/>
        <v>2</v>
      </c>
      <c r="BU31" s="171">
        <f t="shared" si="21"/>
        <v>2</v>
      </c>
      <c r="BV31" s="171">
        <f t="shared" si="22"/>
        <v>1</v>
      </c>
      <c r="BW31" s="171">
        <f t="shared" si="23"/>
        <v>3</v>
      </c>
      <c r="BX31" s="171">
        <f t="shared" si="24"/>
        <v>4</v>
      </c>
      <c r="BY31" s="171">
        <f t="shared" si="25"/>
        <v>2</v>
      </c>
      <c r="BZ31" s="171">
        <f t="shared" si="26"/>
        <v>2</v>
      </c>
      <c r="CA31" s="171">
        <f t="shared" si="27"/>
        <v>3</v>
      </c>
      <c r="CB31" s="171">
        <f t="shared" si="28"/>
        <v>3</v>
      </c>
      <c r="CC31" s="171">
        <f t="shared" si="29"/>
        <v>3</v>
      </c>
      <c r="CD31" s="171">
        <f t="shared" si="30"/>
        <v>4</v>
      </c>
      <c r="CE31" s="171">
        <f t="shared" si="31"/>
        <v>2</v>
      </c>
      <c r="CF31" s="171">
        <f t="shared" si="32"/>
        <v>2</v>
      </c>
      <c r="CG31" s="171">
        <f t="shared" si="33"/>
        <v>3</v>
      </c>
      <c r="CH31" s="171">
        <f t="shared" si="34"/>
        <v>4</v>
      </c>
      <c r="CI31" s="171">
        <f t="shared" si="35"/>
        <v>3</v>
      </c>
      <c r="CJ31" s="171">
        <f t="shared" si="36"/>
        <v>3</v>
      </c>
      <c r="CK31" s="171">
        <f t="shared" si="37"/>
        <v>4</v>
      </c>
      <c r="CL31" s="171">
        <f t="shared" si="38"/>
        <v>4</v>
      </c>
      <c r="CM31" s="171">
        <f t="shared" si="39"/>
        <v>3</v>
      </c>
      <c r="CN31" s="171">
        <f t="shared" si="40"/>
        <v>4</v>
      </c>
      <c r="CO31" s="171">
        <f t="shared" si="41"/>
        <v>4</v>
      </c>
      <c r="CP31" s="171">
        <f t="shared" si="42"/>
        <v>2</v>
      </c>
      <c r="CQ31" s="171">
        <f t="shared" si="43"/>
        <v>2</v>
      </c>
      <c r="CR31" s="171">
        <f t="shared" si="44"/>
        <v>3</v>
      </c>
      <c r="CS31" s="171">
        <f t="shared" si="45"/>
        <v>4</v>
      </c>
      <c r="CT31" s="171">
        <f t="shared" si="46"/>
        <v>3</v>
      </c>
      <c r="CU31" s="171">
        <f t="shared" si="47"/>
        <v>4</v>
      </c>
      <c r="CV31" s="171">
        <f t="shared" si="48"/>
        <v>2</v>
      </c>
      <c r="CW31" s="171">
        <f t="shared" si="49"/>
        <v>3</v>
      </c>
      <c r="CX31" s="171">
        <f t="shared" si="50"/>
        <v>4</v>
      </c>
      <c r="CY31" s="171">
        <f t="shared" si="51"/>
        <v>0</v>
      </c>
      <c r="CZ31" s="184">
        <f t="shared" si="52"/>
        <v>2.66</v>
      </c>
      <c r="DA31" s="173" t="str">
        <f t="shared" si="53"/>
        <v>Khá</v>
      </c>
    </row>
    <row r="32" spans="1:105" s="142" customFormat="1" ht="15" x14ac:dyDescent="0.25">
      <c r="A32" s="139">
        <v>31</v>
      </c>
      <c r="B32" s="140" t="s">
        <v>136</v>
      </c>
      <c r="C32" s="216" t="s">
        <v>137</v>
      </c>
      <c r="D32" s="217" t="s">
        <v>138</v>
      </c>
      <c r="E32" s="218" t="s">
        <v>139</v>
      </c>
      <c r="F32" s="86">
        <v>4.3</v>
      </c>
      <c r="G32" s="116">
        <v>4.7</v>
      </c>
      <c r="H32" s="86">
        <v>6.9</v>
      </c>
      <c r="I32" s="86">
        <v>4.7</v>
      </c>
      <c r="J32" s="86">
        <v>6</v>
      </c>
      <c r="K32" s="86">
        <v>7</v>
      </c>
      <c r="L32" s="86">
        <v>5.4</v>
      </c>
      <c r="M32" s="87">
        <v>7.7</v>
      </c>
      <c r="N32" s="86">
        <v>8.6</v>
      </c>
      <c r="O32" s="86">
        <v>4.8</v>
      </c>
      <c r="P32" s="87">
        <v>5.6</v>
      </c>
      <c r="Q32" s="86">
        <v>7</v>
      </c>
      <c r="R32" s="87">
        <v>4.2</v>
      </c>
      <c r="S32" s="86">
        <v>6.6</v>
      </c>
      <c r="T32" s="86">
        <v>6.2</v>
      </c>
      <c r="U32" s="86">
        <v>7.9</v>
      </c>
      <c r="V32" s="31">
        <v>7.2</v>
      </c>
      <c r="W32" s="31">
        <v>9</v>
      </c>
      <c r="X32" s="31">
        <v>5.8</v>
      </c>
      <c r="Y32" s="31">
        <v>7.1</v>
      </c>
      <c r="Z32" s="31">
        <v>7.7</v>
      </c>
      <c r="AA32" s="31">
        <v>7.9</v>
      </c>
      <c r="AB32" s="31">
        <v>7</v>
      </c>
      <c r="AC32" s="31">
        <v>9.1999999999999993</v>
      </c>
      <c r="AD32" s="31">
        <v>7.8</v>
      </c>
      <c r="AE32" s="31">
        <v>5.3</v>
      </c>
      <c r="AF32" s="31">
        <v>5.6</v>
      </c>
      <c r="AG32" s="31">
        <v>8.3000000000000007</v>
      </c>
      <c r="AH32" s="63">
        <v>8.1999999999999993</v>
      </c>
      <c r="AI32" s="63">
        <v>6.1</v>
      </c>
      <c r="AJ32" s="63">
        <v>7.2</v>
      </c>
      <c r="AK32" s="63">
        <v>8</v>
      </c>
      <c r="AL32" s="63">
        <v>5.9</v>
      </c>
      <c r="AM32" s="63">
        <v>9.3000000000000007</v>
      </c>
      <c r="AN32" s="63">
        <v>9.5</v>
      </c>
      <c r="AO32" s="63">
        <v>6.4</v>
      </c>
      <c r="AP32" s="63">
        <v>7.9</v>
      </c>
      <c r="AQ32" s="63">
        <v>9</v>
      </c>
      <c r="AR32" s="63">
        <v>8.5</v>
      </c>
      <c r="AS32" s="63">
        <v>6.3</v>
      </c>
      <c r="AT32" s="63">
        <v>9.9</v>
      </c>
      <c r="AU32" s="63">
        <v>5.2</v>
      </c>
      <c r="AV32" s="63">
        <v>9.1999999999999993</v>
      </c>
      <c r="AW32" s="63">
        <v>8.9</v>
      </c>
      <c r="AX32" s="63"/>
      <c r="AY32" s="31">
        <f t="shared" si="1"/>
        <v>7.07</v>
      </c>
      <c r="AZ32" s="20" t="s">
        <v>1464</v>
      </c>
      <c r="BA32" s="135">
        <v>1</v>
      </c>
      <c r="BB32" s="134">
        <f t="shared" si="2"/>
        <v>31</v>
      </c>
      <c r="BC32" s="134" t="str">
        <f t="shared" si="3"/>
        <v>15D4011114</v>
      </c>
      <c r="BD32" s="134" t="str">
        <f t="shared" si="4"/>
        <v>Đào Văn</v>
      </c>
      <c r="BE32" s="134" t="str">
        <f t="shared" si="5"/>
        <v>Năm</v>
      </c>
      <c r="BF32" s="134" t="str">
        <f t="shared" si="6"/>
        <v>02/05/1998</v>
      </c>
      <c r="BG32" s="171">
        <f t="shared" si="7"/>
        <v>1</v>
      </c>
      <c r="BH32" s="171">
        <f t="shared" si="8"/>
        <v>1</v>
      </c>
      <c r="BI32" s="171">
        <f t="shared" si="9"/>
        <v>2</v>
      </c>
      <c r="BJ32" s="171">
        <f t="shared" si="10"/>
        <v>1</v>
      </c>
      <c r="BK32" s="171">
        <f t="shared" si="11"/>
        <v>2</v>
      </c>
      <c r="BL32" s="171">
        <f t="shared" si="12"/>
        <v>3</v>
      </c>
      <c r="BM32" s="171">
        <f t="shared" si="13"/>
        <v>1</v>
      </c>
      <c r="BN32" s="171">
        <f t="shared" si="14"/>
        <v>3</v>
      </c>
      <c r="BO32" s="171">
        <f t="shared" si="15"/>
        <v>4</v>
      </c>
      <c r="BP32" s="171">
        <f t="shared" si="16"/>
        <v>1</v>
      </c>
      <c r="BQ32" s="171">
        <f t="shared" si="17"/>
        <v>2</v>
      </c>
      <c r="BR32" s="171">
        <f t="shared" si="18"/>
        <v>3</v>
      </c>
      <c r="BS32" s="171">
        <f t="shared" si="19"/>
        <v>1</v>
      </c>
      <c r="BT32" s="171">
        <f t="shared" si="20"/>
        <v>2</v>
      </c>
      <c r="BU32" s="171">
        <f t="shared" si="21"/>
        <v>2</v>
      </c>
      <c r="BV32" s="171">
        <f t="shared" si="22"/>
        <v>3</v>
      </c>
      <c r="BW32" s="171">
        <f t="shared" si="23"/>
        <v>3</v>
      </c>
      <c r="BX32" s="171">
        <f t="shared" si="24"/>
        <v>4</v>
      </c>
      <c r="BY32" s="171">
        <f t="shared" si="25"/>
        <v>2</v>
      </c>
      <c r="BZ32" s="171">
        <f t="shared" si="26"/>
        <v>3</v>
      </c>
      <c r="CA32" s="171">
        <f t="shared" si="27"/>
        <v>3</v>
      </c>
      <c r="CB32" s="171">
        <f t="shared" si="28"/>
        <v>3</v>
      </c>
      <c r="CC32" s="171">
        <f t="shared" si="29"/>
        <v>3</v>
      </c>
      <c r="CD32" s="171">
        <f t="shared" si="30"/>
        <v>4</v>
      </c>
      <c r="CE32" s="171">
        <f t="shared" si="31"/>
        <v>3</v>
      </c>
      <c r="CF32" s="171">
        <f t="shared" si="32"/>
        <v>1</v>
      </c>
      <c r="CG32" s="171">
        <f t="shared" si="33"/>
        <v>2</v>
      </c>
      <c r="CH32" s="171">
        <f t="shared" si="34"/>
        <v>3</v>
      </c>
      <c r="CI32" s="171">
        <f t="shared" si="35"/>
        <v>3</v>
      </c>
      <c r="CJ32" s="171">
        <f t="shared" si="36"/>
        <v>2</v>
      </c>
      <c r="CK32" s="171">
        <f t="shared" si="37"/>
        <v>3</v>
      </c>
      <c r="CL32" s="171">
        <f t="shared" si="38"/>
        <v>3</v>
      </c>
      <c r="CM32" s="171">
        <f t="shared" si="39"/>
        <v>2</v>
      </c>
      <c r="CN32" s="171">
        <f t="shared" si="40"/>
        <v>4</v>
      </c>
      <c r="CO32" s="171">
        <f t="shared" si="41"/>
        <v>4</v>
      </c>
      <c r="CP32" s="171">
        <f t="shared" si="42"/>
        <v>2</v>
      </c>
      <c r="CQ32" s="171">
        <f t="shared" si="43"/>
        <v>3</v>
      </c>
      <c r="CR32" s="171">
        <f t="shared" si="44"/>
        <v>4</v>
      </c>
      <c r="CS32" s="171">
        <f t="shared" si="45"/>
        <v>4</v>
      </c>
      <c r="CT32" s="171">
        <f t="shared" si="46"/>
        <v>2</v>
      </c>
      <c r="CU32" s="171">
        <f t="shared" si="47"/>
        <v>4</v>
      </c>
      <c r="CV32" s="171">
        <f t="shared" si="48"/>
        <v>1</v>
      </c>
      <c r="CW32" s="171">
        <f t="shared" si="49"/>
        <v>4</v>
      </c>
      <c r="CX32" s="171">
        <f t="shared" si="50"/>
        <v>4</v>
      </c>
      <c r="CY32" s="171">
        <f t="shared" si="51"/>
        <v>0</v>
      </c>
      <c r="CZ32" s="184">
        <f t="shared" si="52"/>
        <v>2.62</v>
      </c>
      <c r="DA32" s="173" t="str">
        <f t="shared" si="53"/>
        <v>Khá</v>
      </c>
    </row>
    <row r="33" spans="1:110" s="221" customFormat="1" ht="15" x14ac:dyDescent="0.25">
      <c r="A33" s="139">
        <v>34</v>
      </c>
      <c r="B33" s="140" t="s">
        <v>145</v>
      </c>
      <c r="C33" s="216" t="s">
        <v>146</v>
      </c>
      <c r="D33" s="217" t="s">
        <v>14</v>
      </c>
      <c r="E33" s="218" t="s">
        <v>147</v>
      </c>
      <c r="F33" s="86">
        <v>7.8</v>
      </c>
      <c r="G33" s="86">
        <v>6.6</v>
      </c>
      <c r="H33" s="87">
        <v>6.8</v>
      </c>
      <c r="I33" s="87">
        <v>5</v>
      </c>
      <c r="J33" s="86">
        <v>5.9</v>
      </c>
      <c r="K33" s="86">
        <v>8</v>
      </c>
      <c r="L33" s="86">
        <v>6.7</v>
      </c>
      <c r="M33" s="86">
        <v>8.5</v>
      </c>
      <c r="N33" s="86">
        <v>5</v>
      </c>
      <c r="O33" s="86">
        <v>5.6</v>
      </c>
      <c r="P33" s="87">
        <v>7</v>
      </c>
      <c r="Q33" s="86">
        <v>7.9</v>
      </c>
      <c r="R33" s="86">
        <v>6.4</v>
      </c>
      <c r="S33" s="86">
        <v>7</v>
      </c>
      <c r="T33" s="86">
        <v>7.7</v>
      </c>
      <c r="U33" s="86">
        <v>8.6999999999999993</v>
      </c>
      <c r="V33" s="31">
        <v>8.3000000000000007</v>
      </c>
      <c r="W33" s="31">
        <v>8.8000000000000007</v>
      </c>
      <c r="X33" s="31">
        <v>8.4</v>
      </c>
      <c r="Y33" s="31">
        <v>8.6999999999999993</v>
      </c>
      <c r="Z33" s="31">
        <v>8</v>
      </c>
      <c r="AA33" s="31">
        <v>8.1999999999999993</v>
      </c>
      <c r="AB33" s="31">
        <v>9.4</v>
      </c>
      <c r="AC33" s="31">
        <v>9.8000000000000007</v>
      </c>
      <c r="AD33" s="31">
        <v>9</v>
      </c>
      <c r="AE33" s="31">
        <v>7.1</v>
      </c>
      <c r="AF33" s="31">
        <v>9</v>
      </c>
      <c r="AG33" s="31">
        <v>9.3000000000000007</v>
      </c>
      <c r="AH33" s="63">
        <v>8.8000000000000007</v>
      </c>
      <c r="AI33" s="63">
        <v>6.2</v>
      </c>
      <c r="AJ33" s="63">
        <v>8.9</v>
      </c>
      <c r="AK33" s="63">
        <v>8.6999999999999993</v>
      </c>
      <c r="AL33" s="63">
        <v>9.1</v>
      </c>
      <c r="AM33" s="63">
        <v>9.3000000000000007</v>
      </c>
      <c r="AN33" s="63">
        <v>8</v>
      </c>
      <c r="AO33" s="63">
        <v>9.6999999999999993</v>
      </c>
      <c r="AP33" s="63">
        <v>9</v>
      </c>
      <c r="AQ33" s="63">
        <v>9</v>
      </c>
      <c r="AR33" s="63">
        <v>9</v>
      </c>
      <c r="AS33" s="63">
        <v>9.1</v>
      </c>
      <c r="AT33" s="63">
        <v>9.6999999999999993</v>
      </c>
      <c r="AU33" s="63">
        <v>7.4</v>
      </c>
      <c r="AV33" s="63">
        <v>8</v>
      </c>
      <c r="AW33" s="63">
        <v>8.5</v>
      </c>
      <c r="AX33" s="63"/>
      <c r="AY33" s="31">
        <f t="shared" si="1"/>
        <v>8.0399999999999991</v>
      </c>
      <c r="AZ33" s="20" t="s">
        <v>1464</v>
      </c>
      <c r="BA33" s="135">
        <v>1</v>
      </c>
      <c r="BB33" s="134">
        <f t="shared" si="2"/>
        <v>34</v>
      </c>
      <c r="BC33" s="134" t="str">
        <f t="shared" si="3"/>
        <v>15D4011128</v>
      </c>
      <c r="BD33" s="134" t="str">
        <f t="shared" si="4"/>
        <v>Võ Thị Bích</v>
      </c>
      <c r="BE33" s="134" t="str">
        <f t="shared" si="5"/>
        <v>Ngọc</v>
      </c>
      <c r="BF33" s="134" t="str">
        <f t="shared" si="6"/>
        <v>28/11/1997</v>
      </c>
      <c r="BG33" s="171">
        <f t="shared" si="7"/>
        <v>3</v>
      </c>
      <c r="BH33" s="171">
        <f t="shared" si="8"/>
        <v>2</v>
      </c>
      <c r="BI33" s="171">
        <f t="shared" si="9"/>
        <v>2</v>
      </c>
      <c r="BJ33" s="171">
        <f t="shared" si="10"/>
        <v>1</v>
      </c>
      <c r="BK33" s="171">
        <f t="shared" si="11"/>
        <v>2</v>
      </c>
      <c r="BL33" s="171">
        <f t="shared" si="12"/>
        <v>3</v>
      </c>
      <c r="BM33" s="171">
        <f t="shared" si="13"/>
        <v>2</v>
      </c>
      <c r="BN33" s="171">
        <f t="shared" si="14"/>
        <v>4</v>
      </c>
      <c r="BO33" s="171">
        <f t="shared" si="15"/>
        <v>1</v>
      </c>
      <c r="BP33" s="171">
        <f t="shared" si="16"/>
        <v>2</v>
      </c>
      <c r="BQ33" s="171">
        <f t="shared" si="17"/>
        <v>3</v>
      </c>
      <c r="BR33" s="171">
        <f t="shared" si="18"/>
        <v>3</v>
      </c>
      <c r="BS33" s="171">
        <f t="shared" si="19"/>
        <v>2</v>
      </c>
      <c r="BT33" s="171">
        <f t="shared" si="20"/>
        <v>3</v>
      </c>
      <c r="BU33" s="171">
        <f t="shared" si="21"/>
        <v>3</v>
      </c>
      <c r="BV33" s="171">
        <f t="shared" si="22"/>
        <v>4</v>
      </c>
      <c r="BW33" s="171">
        <f t="shared" si="23"/>
        <v>3</v>
      </c>
      <c r="BX33" s="171">
        <f t="shared" si="24"/>
        <v>4</v>
      </c>
      <c r="BY33" s="171">
        <f t="shared" si="25"/>
        <v>3</v>
      </c>
      <c r="BZ33" s="171">
        <f t="shared" si="26"/>
        <v>4</v>
      </c>
      <c r="CA33" s="171">
        <f t="shared" si="27"/>
        <v>3</v>
      </c>
      <c r="CB33" s="171">
        <f t="shared" si="28"/>
        <v>3</v>
      </c>
      <c r="CC33" s="171">
        <f t="shared" si="29"/>
        <v>4</v>
      </c>
      <c r="CD33" s="171">
        <f t="shared" si="30"/>
        <v>4</v>
      </c>
      <c r="CE33" s="171">
        <f t="shared" si="31"/>
        <v>4</v>
      </c>
      <c r="CF33" s="171">
        <f t="shared" si="32"/>
        <v>3</v>
      </c>
      <c r="CG33" s="171">
        <f t="shared" si="33"/>
        <v>4</v>
      </c>
      <c r="CH33" s="171">
        <f t="shared" si="34"/>
        <v>4</v>
      </c>
      <c r="CI33" s="171">
        <f t="shared" si="35"/>
        <v>4</v>
      </c>
      <c r="CJ33" s="171">
        <f t="shared" si="36"/>
        <v>2</v>
      </c>
      <c r="CK33" s="171">
        <f t="shared" si="37"/>
        <v>4</v>
      </c>
      <c r="CL33" s="171">
        <f t="shared" si="38"/>
        <v>4</v>
      </c>
      <c r="CM33" s="171">
        <f t="shared" si="39"/>
        <v>4</v>
      </c>
      <c r="CN33" s="171">
        <f t="shared" si="40"/>
        <v>4</v>
      </c>
      <c r="CO33" s="171">
        <f t="shared" si="41"/>
        <v>3</v>
      </c>
      <c r="CP33" s="171">
        <f t="shared" si="42"/>
        <v>4</v>
      </c>
      <c r="CQ33" s="171">
        <f t="shared" si="43"/>
        <v>4</v>
      </c>
      <c r="CR33" s="171">
        <f t="shared" si="44"/>
        <v>4</v>
      </c>
      <c r="CS33" s="171">
        <f t="shared" si="45"/>
        <v>4</v>
      </c>
      <c r="CT33" s="171">
        <f t="shared" si="46"/>
        <v>4</v>
      </c>
      <c r="CU33" s="171">
        <f t="shared" si="47"/>
        <v>4</v>
      </c>
      <c r="CV33" s="171">
        <f t="shared" si="48"/>
        <v>3</v>
      </c>
      <c r="CW33" s="171">
        <f t="shared" si="49"/>
        <v>3</v>
      </c>
      <c r="CX33" s="171">
        <f t="shared" si="50"/>
        <v>4</v>
      </c>
      <c r="CY33" s="171">
        <f t="shared" si="51"/>
        <v>0</v>
      </c>
      <c r="CZ33" s="184">
        <f t="shared" si="52"/>
        <v>3.25</v>
      </c>
      <c r="DA33" s="173" t="str">
        <f t="shared" si="53"/>
        <v>Giỏi</v>
      </c>
      <c r="DB33" s="142"/>
      <c r="DC33" s="142"/>
      <c r="DD33" s="142"/>
      <c r="DE33" s="142"/>
      <c r="DF33" s="142"/>
    </row>
    <row r="34" spans="1:110" s="142" customFormat="1" ht="15" x14ac:dyDescent="0.25">
      <c r="A34" s="139">
        <v>35</v>
      </c>
      <c r="B34" s="140" t="s">
        <v>148</v>
      </c>
      <c r="C34" s="216" t="s">
        <v>18</v>
      </c>
      <c r="D34" s="217" t="s">
        <v>149</v>
      </c>
      <c r="E34" s="218" t="s">
        <v>150</v>
      </c>
      <c r="F34" s="86">
        <v>5.6</v>
      </c>
      <c r="G34" s="86">
        <v>5.2</v>
      </c>
      <c r="H34" s="86">
        <v>6.5</v>
      </c>
      <c r="I34" s="86">
        <v>7.9</v>
      </c>
      <c r="J34" s="86">
        <v>6.1</v>
      </c>
      <c r="K34" s="86">
        <v>8.3000000000000007</v>
      </c>
      <c r="L34" s="86">
        <v>5.6</v>
      </c>
      <c r="M34" s="86">
        <v>6.8</v>
      </c>
      <c r="N34" s="86">
        <v>5.6</v>
      </c>
      <c r="O34" s="86">
        <v>6.4</v>
      </c>
      <c r="P34" s="87">
        <v>5.23</v>
      </c>
      <c r="Q34" s="86">
        <v>8.6</v>
      </c>
      <c r="R34" s="87">
        <v>7.2</v>
      </c>
      <c r="S34" s="86">
        <v>6.2</v>
      </c>
      <c r="T34" s="86">
        <v>6</v>
      </c>
      <c r="U34" s="86">
        <v>6</v>
      </c>
      <c r="V34" s="31">
        <v>7.7</v>
      </c>
      <c r="W34" s="31">
        <v>9</v>
      </c>
      <c r="X34" s="31">
        <v>4.4000000000000004</v>
      </c>
      <c r="Y34" s="31">
        <v>6.3</v>
      </c>
      <c r="Z34" s="31">
        <v>8.3000000000000007</v>
      </c>
      <c r="AA34" s="31">
        <v>5.6</v>
      </c>
      <c r="AB34" s="31">
        <v>9.4</v>
      </c>
      <c r="AC34" s="31">
        <v>9.4</v>
      </c>
      <c r="AD34" s="31">
        <v>7.3</v>
      </c>
      <c r="AE34" s="37">
        <v>8.1999999999999993</v>
      </c>
      <c r="AF34" s="31">
        <v>8.6</v>
      </c>
      <c r="AG34" s="31">
        <v>9.3000000000000007</v>
      </c>
      <c r="AH34" s="63">
        <v>7.3</v>
      </c>
      <c r="AI34" s="37">
        <v>8.5</v>
      </c>
      <c r="AJ34" s="63">
        <v>8.6</v>
      </c>
      <c r="AK34" s="63">
        <v>8.9</v>
      </c>
      <c r="AL34" s="63">
        <v>8.1999999999999993</v>
      </c>
      <c r="AM34" s="63">
        <v>9.6</v>
      </c>
      <c r="AN34" s="63">
        <v>9</v>
      </c>
      <c r="AO34" s="63">
        <v>8.9</v>
      </c>
      <c r="AP34" s="63">
        <v>9</v>
      </c>
      <c r="AQ34" s="63">
        <v>8.5</v>
      </c>
      <c r="AR34" s="63">
        <v>8.5</v>
      </c>
      <c r="AS34" s="63">
        <v>9.4</v>
      </c>
      <c r="AT34" s="63">
        <v>9.8000000000000007</v>
      </c>
      <c r="AU34" s="63">
        <v>8</v>
      </c>
      <c r="AV34" s="63">
        <v>8.5</v>
      </c>
      <c r="AW34" s="63">
        <v>8.5</v>
      </c>
      <c r="AX34" s="63"/>
      <c r="AY34" s="31">
        <f t="shared" si="1"/>
        <v>7.58</v>
      </c>
      <c r="AZ34" s="20" t="s">
        <v>1464</v>
      </c>
      <c r="BA34" s="135">
        <v>1</v>
      </c>
      <c r="BB34" s="134">
        <f t="shared" si="2"/>
        <v>35</v>
      </c>
      <c r="BC34" s="134" t="str">
        <f t="shared" si="3"/>
        <v>15D4011134</v>
      </c>
      <c r="BD34" s="134" t="str">
        <f t="shared" si="4"/>
        <v>Hoàng Thị</v>
      </c>
      <c r="BE34" s="134" t="str">
        <f t="shared" si="5"/>
        <v>Nhân</v>
      </c>
      <c r="BF34" s="134" t="str">
        <f t="shared" si="6"/>
        <v>03/05/1997</v>
      </c>
      <c r="BG34" s="171">
        <f t="shared" si="7"/>
        <v>2</v>
      </c>
      <c r="BH34" s="171">
        <f t="shared" si="8"/>
        <v>1</v>
      </c>
      <c r="BI34" s="171">
        <f t="shared" si="9"/>
        <v>2</v>
      </c>
      <c r="BJ34" s="171">
        <f t="shared" si="10"/>
        <v>3</v>
      </c>
      <c r="BK34" s="171">
        <f t="shared" si="11"/>
        <v>2</v>
      </c>
      <c r="BL34" s="171">
        <f t="shared" si="12"/>
        <v>3</v>
      </c>
      <c r="BM34" s="171">
        <f t="shared" si="13"/>
        <v>2</v>
      </c>
      <c r="BN34" s="171">
        <f t="shared" si="14"/>
        <v>2</v>
      </c>
      <c r="BO34" s="171">
        <f t="shared" si="15"/>
        <v>2</v>
      </c>
      <c r="BP34" s="171">
        <f t="shared" si="16"/>
        <v>2</v>
      </c>
      <c r="BQ34" s="171">
        <f t="shared" si="17"/>
        <v>1</v>
      </c>
      <c r="BR34" s="171">
        <f t="shared" si="18"/>
        <v>4</v>
      </c>
      <c r="BS34" s="171">
        <f t="shared" si="19"/>
        <v>3</v>
      </c>
      <c r="BT34" s="171">
        <f t="shared" si="20"/>
        <v>2</v>
      </c>
      <c r="BU34" s="171">
        <f t="shared" si="21"/>
        <v>2</v>
      </c>
      <c r="BV34" s="171">
        <f t="shared" si="22"/>
        <v>2</v>
      </c>
      <c r="BW34" s="171">
        <f t="shared" si="23"/>
        <v>3</v>
      </c>
      <c r="BX34" s="171">
        <f t="shared" si="24"/>
        <v>4</v>
      </c>
      <c r="BY34" s="171">
        <f t="shared" si="25"/>
        <v>1</v>
      </c>
      <c r="BZ34" s="171">
        <f t="shared" si="26"/>
        <v>2</v>
      </c>
      <c r="CA34" s="171">
        <f t="shared" si="27"/>
        <v>3</v>
      </c>
      <c r="CB34" s="171">
        <f t="shared" si="28"/>
        <v>2</v>
      </c>
      <c r="CC34" s="171">
        <f t="shared" si="29"/>
        <v>4</v>
      </c>
      <c r="CD34" s="171">
        <f t="shared" si="30"/>
        <v>4</v>
      </c>
      <c r="CE34" s="171">
        <f t="shared" si="31"/>
        <v>3</v>
      </c>
      <c r="CF34" s="171">
        <f t="shared" si="32"/>
        <v>3</v>
      </c>
      <c r="CG34" s="171">
        <f t="shared" si="33"/>
        <v>4</v>
      </c>
      <c r="CH34" s="171">
        <f t="shared" si="34"/>
        <v>4</v>
      </c>
      <c r="CI34" s="171">
        <f t="shared" si="35"/>
        <v>3</v>
      </c>
      <c r="CJ34" s="171">
        <f t="shared" si="36"/>
        <v>4</v>
      </c>
      <c r="CK34" s="171">
        <f t="shared" si="37"/>
        <v>4</v>
      </c>
      <c r="CL34" s="171">
        <f t="shared" si="38"/>
        <v>4</v>
      </c>
      <c r="CM34" s="171">
        <f t="shared" si="39"/>
        <v>3</v>
      </c>
      <c r="CN34" s="171">
        <f t="shared" si="40"/>
        <v>4</v>
      </c>
      <c r="CO34" s="171">
        <f t="shared" si="41"/>
        <v>4</v>
      </c>
      <c r="CP34" s="171">
        <f t="shared" si="42"/>
        <v>4</v>
      </c>
      <c r="CQ34" s="171">
        <f t="shared" si="43"/>
        <v>4</v>
      </c>
      <c r="CR34" s="171">
        <f t="shared" si="44"/>
        <v>4</v>
      </c>
      <c r="CS34" s="171">
        <f t="shared" si="45"/>
        <v>4</v>
      </c>
      <c r="CT34" s="171">
        <f t="shared" si="46"/>
        <v>4</v>
      </c>
      <c r="CU34" s="171">
        <f t="shared" si="47"/>
        <v>4</v>
      </c>
      <c r="CV34" s="171">
        <f t="shared" si="48"/>
        <v>3</v>
      </c>
      <c r="CW34" s="171">
        <f t="shared" si="49"/>
        <v>4</v>
      </c>
      <c r="CX34" s="171">
        <f t="shared" si="50"/>
        <v>4</v>
      </c>
      <c r="CY34" s="171">
        <f t="shared" si="51"/>
        <v>0</v>
      </c>
      <c r="CZ34" s="184">
        <f t="shared" si="52"/>
        <v>3</v>
      </c>
      <c r="DA34" s="173" t="str">
        <f t="shared" si="53"/>
        <v>Khá</v>
      </c>
    </row>
    <row r="35" spans="1:110" s="142" customFormat="1" ht="15" x14ac:dyDescent="0.25">
      <c r="A35" s="139">
        <v>36</v>
      </c>
      <c r="B35" s="140" t="s">
        <v>151</v>
      </c>
      <c r="C35" s="216" t="s">
        <v>152</v>
      </c>
      <c r="D35" s="217" t="s">
        <v>149</v>
      </c>
      <c r="E35" s="218" t="s">
        <v>153</v>
      </c>
      <c r="F35" s="86">
        <v>6</v>
      </c>
      <c r="G35" s="86">
        <v>5.7</v>
      </c>
      <c r="H35" s="86">
        <v>4</v>
      </c>
      <c r="I35" s="86">
        <v>4</v>
      </c>
      <c r="J35" s="86">
        <v>5.3</v>
      </c>
      <c r="K35" s="86">
        <v>7.7</v>
      </c>
      <c r="L35" s="86">
        <v>7.5</v>
      </c>
      <c r="M35" s="86">
        <v>4</v>
      </c>
      <c r="N35" s="86">
        <v>5.6</v>
      </c>
      <c r="O35" s="86">
        <v>4.2</v>
      </c>
      <c r="P35" s="87">
        <v>4.5999999999999996</v>
      </c>
      <c r="Q35" s="86">
        <v>7</v>
      </c>
      <c r="R35" s="87">
        <v>4.2</v>
      </c>
      <c r="S35" s="86">
        <v>6.6</v>
      </c>
      <c r="T35" s="86">
        <v>6.8</v>
      </c>
      <c r="U35" s="86">
        <v>7</v>
      </c>
      <c r="V35" s="31">
        <v>7.3</v>
      </c>
      <c r="W35" s="31">
        <v>9</v>
      </c>
      <c r="X35" s="31">
        <v>5.8</v>
      </c>
      <c r="Y35" s="31">
        <v>6.8</v>
      </c>
      <c r="Z35" s="31">
        <v>7.7</v>
      </c>
      <c r="AA35" s="31">
        <v>7.3</v>
      </c>
      <c r="AB35" s="31">
        <v>8.4</v>
      </c>
      <c r="AC35" s="31">
        <v>9.1</v>
      </c>
      <c r="AD35" s="31">
        <v>8.3000000000000007</v>
      </c>
      <c r="AE35" s="37">
        <v>8</v>
      </c>
      <c r="AF35" s="31">
        <v>8.4</v>
      </c>
      <c r="AG35" s="31">
        <v>9</v>
      </c>
      <c r="AH35" s="63">
        <v>7.4</v>
      </c>
      <c r="AI35" s="63">
        <v>6</v>
      </c>
      <c r="AJ35" s="63">
        <v>7.2</v>
      </c>
      <c r="AK35" s="63">
        <v>8.4</v>
      </c>
      <c r="AL35" s="63">
        <v>8.6</v>
      </c>
      <c r="AM35" s="63">
        <v>9.3000000000000007</v>
      </c>
      <c r="AN35" s="63">
        <v>9</v>
      </c>
      <c r="AO35" s="63">
        <v>7.2</v>
      </c>
      <c r="AP35" s="63">
        <v>6.8</v>
      </c>
      <c r="AQ35" s="63">
        <v>9.5</v>
      </c>
      <c r="AR35" s="63">
        <v>9</v>
      </c>
      <c r="AS35" s="63">
        <v>8.9</v>
      </c>
      <c r="AT35" s="63">
        <v>9.6999999999999993</v>
      </c>
      <c r="AU35" s="63">
        <v>5.7</v>
      </c>
      <c r="AV35" s="63">
        <v>9.1999999999999993</v>
      </c>
      <c r="AW35" s="63">
        <v>9.3000000000000007</v>
      </c>
      <c r="AX35" s="63"/>
      <c r="AY35" s="31">
        <f t="shared" si="1"/>
        <v>7.22</v>
      </c>
      <c r="AZ35" s="20" t="s">
        <v>1464</v>
      </c>
      <c r="BA35" s="135">
        <v>1</v>
      </c>
      <c r="BB35" s="134">
        <f t="shared" si="2"/>
        <v>36</v>
      </c>
      <c r="BC35" s="134" t="str">
        <f t="shared" si="3"/>
        <v>15D4011135</v>
      </c>
      <c r="BD35" s="134" t="str">
        <f t="shared" si="4"/>
        <v>Nguyễn Vũ</v>
      </c>
      <c r="BE35" s="134" t="str">
        <f t="shared" si="5"/>
        <v>Nhân</v>
      </c>
      <c r="BF35" s="134" t="str">
        <f t="shared" si="6"/>
        <v>01/06/1997</v>
      </c>
      <c r="BG35" s="171">
        <f t="shared" si="7"/>
        <v>2</v>
      </c>
      <c r="BH35" s="171">
        <f t="shared" si="8"/>
        <v>2</v>
      </c>
      <c r="BI35" s="171">
        <f t="shared" si="9"/>
        <v>1</v>
      </c>
      <c r="BJ35" s="171">
        <f t="shared" si="10"/>
        <v>1</v>
      </c>
      <c r="BK35" s="171">
        <f t="shared" si="11"/>
        <v>1</v>
      </c>
      <c r="BL35" s="171">
        <f t="shared" si="12"/>
        <v>3</v>
      </c>
      <c r="BM35" s="171">
        <f t="shared" si="13"/>
        <v>3</v>
      </c>
      <c r="BN35" s="171">
        <f t="shared" si="14"/>
        <v>1</v>
      </c>
      <c r="BO35" s="171">
        <f t="shared" si="15"/>
        <v>2</v>
      </c>
      <c r="BP35" s="171">
        <f t="shared" si="16"/>
        <v>1</v>
      </c>
      <c r="BQ35" s="171">
        <f t="shared" si="17"/>
        <v>1</v>
      </c>
      <c r="BR35" s="171">
        <f t="shared" si="18"/>
        <v>3</v>
      </c>
      <c r="BS35" s="171">
        <f t="shared" si="19"/>
        <v>1</v>
      </c>
      <c r="BT35" s="171">
        <f t="shared" si="20"/>
        <v>2</v>
      </c>
      <c r="BU35" s="171">
        <f t="shared" si="21"/>
        <v>2</v>
      </c>
      <c r="BV35" s="171">
        <f t="shared" si="22"/>
        <v>3</v>
      </c>
      <c r="BW35" s="171">
        <f t="shared" si="23"/>
        <v>3</v>
      </c>
      <c r="BX35" s="171">
        <f t="shared" si="24"/>
        <v>4</v>
      </c>
      <c r="BY35" s="171">
        <f t="shared" si="25"/>
        <v>2</v>
      </c>
      <c r="BZ35" s="171">
        <f t="shared" si="26"/>
        <v>2</v>
      </c>
      <c r="CA35" s="171">
        <f t="shared" si="27"/>
        <v>3</v>
      </c>
      <c r="CB35" s="171">
        <f t="shared" si="28"/>
        <v>3</v>
      </c>
      <c r="CC35" s="171">
        <f t="shared" si="29"/>
        <v>3</v>
      </c>
      <c r="CD35" s="171">
        <f t="shared" si="30"/>
        <v>4</v>
      </c>
      <c r="CE35" s="171">
        <f t="shared" si="31"/>
        <v>3</v>
      </c>
      <c r="CF35" s="171">
        <f t="shared" si="32"/>
        <v>3</v>
      </c>
      <c r="CG35" s="171">
        <f t="shared" si="33"/>
        <v>3</v>
      </c>
      <c r="CH35" s="171">
        <f t="shared" si="34"/>
        <v>4</v>
      </c>
      <c r="CI35" s="171">
        <f t="shared" si="35"/>
        <v>3</v>
      </c>
      <c r="CJ35" s="171">
        <f t="shared" si="36"/>
        <v>2</v>
      </c>
      <c r="CK35" s="171">
        <f t="shared" si="37"/>
        <v>3</v>
      </c>
      <c r="CL35" s="171">
        <f t="shared" si="38"/>
        <v>3</v>
      </c>
      <c r="CM35" s="171">
        <f t="shared" si="39"/>
        <v>4</v>
      </c>
      <c r="CN35" s="171">
        <f t="shared" si="40"/>
        <v>4</v>
      </c>
      <c r="CO35" s="171">
        <f t="shared" si="41"/>
        <v>4</v>
      </c>
      <c r="CP35" s="171">
        <f t="shared" si="42"/>
        <v>3</v>
      </c>
      <c r="CQ35" s="171">
        <f t="shared" si="43"/>
        <v>2</v>
      </c>
      <c r="CR35" s="171">
        <f t="shared" si="44"/>
        <v>4</v>
      </c>
      <c r="CS35" s="171">
        <f t="shared" si="45"/>
        <v>4</v>
      </c>
      <c r="CT35" s="171">
        <f t="shared" si="46"/>
        <v>4</v>
      </c>
      <c r="CU35" s="171">
        <f t="shared" si="47"/>
        <v>4</v>
      </c>
      <c r="CV35" s="171">
        <f t="shared" si="48"/>
        <v>2</v>
      </c>
      <c r="CW35" s="171">
        <f t="shared" si="49"/>
        <v>4</v>
      </c>
      <c r="CX35" s="171">
        <f t="shared" si="50"/>
        <v>4</v>
      </c>
      <c r="CY35" s="171">
        <f t="shared" si="51"/>
        <v>0</v>
      </c>
      <c r="CZ35" s="184">
        <f t="shared" si="52"/>
        <v>2.74</v>
      </c>
      <c r="DA35" s="173" t="str">
        <f t="shared" si="53"/>
        <v>Khá</v>
      </c>
    </row>
    <row r="36" spans="1:110" s="142" customFormat="1" ht="15" x14ac:dyDescent="0.25">
      <c r="A36" s="139">
        <v>38</v>
      </c>
      <c r="B36" s="140" t="s">
        <v>157</v>
      </c>
      <c r="C36" s="216" t="s">
        <v>158</v>
      </c>
      <c r="D36" s="217" t="s">
        <v>34</v>
      </c>
      <c r="E36" s="218" t="s">
        <v>159</v>
      </c>
      <c r="F36" s="86">
        <v>7.2</v>
      </c>
      <c r="G36" s="86">
        <v>6</v>
      </c>
      <c r="H36" s="87">
        <v>5.8</v>
      </c>
      <c r="I36" s="87">
        <v>4.5999999999999996</v>
      </c>
      <c r="J36" s="86">
        <v>4.3</v>
      </c>
      <c r="K36" s="86">
        <v>7.3</v>
      </c>
      <c r="L36" s="86">
        <v>4.0999999999999996</v>
      </c>
      <c r="M36" s="86">
        <v>7</v>
      </c>
      <c r="N36" s="86">
        <v>5.2</v>
      </c>
      <c r="O36" s="86">
        <v>4.5999999999999996</v>
      </c>
      <c r="P36" s="87">
        <v>4.8</v>
      </c>
      <c r="Q36" s="86">
        <v>5.9</v>
      </c>
      <c r="R36" s="86">
        <v>4.5999999999999996</v>
      </c>
      <c r="S36" s="86">
        <v>6.5</v>
      </c>
      <c r="T36" s="86">
        <v>7.6</v>
      </c>
      <c r="U36" s="86">
        <v>6.5</v>
      </c>
      <c r="V36" s="31">
        <v>8.3000000000000007</v>
      </c>
      <c r="W36" s="31">
        <v>8.8000000000000007</v>
      </c>
      <c r="X36" s="31">
        <v>5.6</v>
      </c>
      <c r="Y36" s="31">
        <v>7.9</v>
      </c>
      <c r="Z36" s="31">
        <v>7.5</v>
      </c>
      <c r="AA36" s="31">
        <v>8.1999999999999993</v>
      </c>
      <c r="AB36" s="31">
        <v>8.4</v>
      </c>
      <c r="AC36" s="31">
        <v>9.5</v>
      </c>
      <c r="AD36" s="31">
        <v>6.3</v>
      </c>
      <c r="AE36" s="31">
        <v>4.5</v>
      </c>
      <c r="AF36" s="31">
        <v>5.8</v>
      </c>
      <c r="AG36" s="31">
        <v>9</v>
      </c>
      <c r="AH36" s="63">
        <v>6.6</v>
      </c>
      <c r="AI36" s="63">
        <v>4</v>
      </c>
      <c r="AJ36" s="63">
        <v>7.5</v>
      </c>
      <c r="AK36" s="63">
        <v>8.6999999999999993</v>
      </c>
      <c r="AL36" s="63">
        <v>8.1</v>
      </c>
      <c r="AM36" s="63">
        <v>9.1999999999999993</v>
      </c>
      <c r="AN36" s="63">
        <v>9</v>
      </c>
      <c r="AO36" s="63">
        <v>8.1999999999999993</v>
      </c>
      <c r="AP36" s="63">
        <v>6.8</v>
      </c>
      <c r="AQ36" s="63">
        <v>8.5</v>
      </c>
      <c r="AR36" s="63">
        <v>8.5</v>
      </c>
      <c r="AS36" s="63">
        <v>8.3000000000000007</v>
      </c>
      <c r="AT36" s="63">
        <v>9.6999999999999993</v>
      </c>
      <c r="AU36" s="63">
        <v>5.3</v>
      </c>
      <c r="AV36" s="63">
        <v>8.1999999999999993</v>
      </c>
      <c r="AW36" s="63">
        <v>8.5</v>
      </c>
      <c r="AX36" s="63"/>
      <c r="AY36" s="31">
        <f t="shared" si="1"/>
        <v>6.94</v>
      </c>
      <c r="AZ36" s="20" t="s">
        <v>1464</v>
      </c>
      <c r="BA36" s="135">
        <v>1</v>
      </c>
      <c r="BB36" s="134">
        <f t="shared" si="2"/>
        <v>38</v>
      </c>
      <c r="BC36" s="134" t="str">
        <f t="shared" si="3"/>
        <v>15D4011139</v>
      </c>
      <c r="BD36" s="134" t="str">
        <f t="shared" si="4"/>
        <v>Phan Thị Lan</v>
      </c>
      <c r="BE36" s="134" t="str">
        <f t="shared" si="5"/>
        <v>Nhi</v>
      </c>
      <c r="BF36" s="134" t="str">
        <f t="shared" si="6"/>
        <v>07/12/1997</v>
      </c>
      <c r="BG36" s="171">
        <f t="shared" si="7"/>
        <v>3</v>
      </c>
      <c r="BH36" s="171">
        <f t="shared" si="8"/>
        <v>2</v>
      </c>
      <c r="BI36" s="171">
        <f t="shared" si="9"/>
        <v>2</v>
      </c>
      <c r="BJ36" s="171">
        <f t="shared" si="10"/>
        <v>1</v>
      </c>
      <c r="BK36" s="171">
        <f t="shared" si="11"/>
        <v>1</v>
      </c>
      <c r="BL36" s="171">
        <f t="shared" si="12"/>
        <v>3</v>
      </c>
      <c r="BM36" s="171">
        <f t="shared" si="13"/>
        <v>1</v>
      </c>
      <c r="BN36" s="171">
        <f t="shared" si="14"/>
        <v>3</v>
      </c>
      <c r="BO36" s="171">
        <f t="shared" si="15"/>
        <v>1</v>
      </c>
      <c r="BP36" s="171">
        <f t="shared" si="16"/>
        <v>1</v>
      </c>
      <c r="BQ36" s="171">
        <f t="shared" si="17"/>
        <v>1</v>
      </c>
      <c r="BR36" s="171">
        <f t="shared" si="18"/>
        <v>2</v>
      </c>
      <c r="BS36" s="171">
        <f t="shared" si="19"/>
        <v>1</v>
      </c>
      <c r="BT36" s="171">
        <f t="shared" si="20"/>
        <v>2</v>
      </c>
      <c r="BU36" s="171">
        <f t="shared" si="21"/>
        <v>3</v>
      </c>
      <c r="BV36" s="171">
        <f t="shared" si="22"/>
        <v>2</v>
      </c>
      <c r="BW36" s="171">
        <f t="shared" si="23"/>
        <v>3</v>
      </c>
      <c r="BX36" s="171">
        <f t="shared" si="24"/>
        <v>4</v>
      </c>
      <c r="BY36" s="171">
        <f t="shared" si="25"/>
        <v>2</v>
      </c>
      <c r="BZ36" s="171">
        <f t="shared" si="26"/>
        <v>3</v>
      </c>
      <c r="CA36" s="171">
        <f t="shared" si="27"/>
        <v>3</v>
      </c>
      <c r="CB36" s="171">
        <f t="shared" si="28"/>
        <v>3</v>
      </c>
      <c r="CC36" s="171">
        <f t="shared" si="29"/>
        <v>3</v>
      </c>
      <c r="CD36" s="171">
        <f t="shared" si="30"/>
        <v>4</v>
      </c>
      <c r="CE36" s="171">
        <f t="shared" si="31"/>
        <v>2</v>
      </c>
      <c r="CF36" s="171">
        <f t="shared" si="32"/>
        <v>1</v>
      </c>
      <c r="CG36" s="171">
        <f t="shared" si="33"/>
        <v>2</v>
      </c>
      <c r="CH36" s="171">
        <f t="shared" si="34"/>
        <v>4</v>
      </c>
      <c r="CI36" s="171">
        <f t="shared" si="35"/>
        <v>2</v>
      </c>
      <c r="CJ36" s="171">
        <f t="shared" si="36"/>
        <v>1</v>
      </c>
      <c r="CK36" s="171">
        <f t="shared" si="37"/>
        <v>3</v>
      </c>
      <c r="CL36" s="171">
        <f t="shared" si="38"/>
        <v>4</v>
      </c>
      <c r="CM36" s="171">
        <f t="shared" si="39"/>
        <v>3</v>
      </c>
      <c r="CN36" s="171">
        <f t="shared" si="40"/>
        <v>4</v>
      </c>
      <c r="CO36" s="171">
        <f t="shared" si="41"/>
        <v>4</v>
      </c>
      <c r="CP36" s="171">
        <f t="shared" si="42"/>
        <v>3</v>
      </c>
      <c r="CQ36" s="171">
        <f t="shared" si="43"/>
        <v>2</v>
      </c>
      <c r="CR36" s="171">
        <f t="shared" si="44"/>
        <v>4</v>
      </c>
      <c r="CS36" s="171">
        <f t="shared" si="45"/>
        <v>4</v>
      </c>
      <c r="CT36" s="171">
        <f t="shared" si="46"/>
        <v>3</v>
      </c>
      <c r="CU36" s="171">
        <f t="shared" si="47"/>
        <v>4</v>
      </c>
      <c r="CV36" s="171">
        <f t="shared" si="48"/>
        <v>1</v>
      </c>
      <c r="CW36" s="171">
        <f t="shared" si="49"/>
        <v>3</v>
      </c>
      <c r="CX36" s="171">
        <f t="shared" si="50"/>
        <v>4</v>
      </c>
      <c r="CY36" s="171">
        <f t="shared" si="51"/>
        <v>0</v>
      </c>
      <c r="CZ36" s="184">
        <f t="shared" si="52"/>
        <v>2.54</v>
      </c>
      <c r="DA36" s="173" t="str">
        <f t="shared" si="53"/>
        <v>Khá</v>
      </c>
    </row>
    <row r="37" spans="1:110" s="142" customFormat="1" ht="15" x14ac:dyDescent="0.25">
      <c r="A37" s="139">
        <v>39</v>
      </c>
      <c r="B37" s="140" t="s">
        <v>160</v>
      </c>
      <c r="C37" s="216" t="s">
        <v>8</v>
      </c>
      <c r="D37" s="217" t="s">
        <v>161</v>
      </c>
      <c r="E37" s="218" t="s">
        <v>162</v>
      </c>
      <c r="F37" s="87">
        <v>8</v>
      </c>
      <c r="G37" s="86">
        <v>5.5</v>
      </c>
      <c r="H37" s="86">
        <v>7.2</v>
      </c>
      <c r="I37" s="86">
        <v>6.2</v>
      </c>
      <c r="J37" s="86">
        <v>6.2</v>
      </c>
      <c r="K37" s="86">
        <v>8.4</v>
      </c>
      <c r="L37" s="86">
        <v>7.8</v>
      </c>
      <c r="M37" s="86">
        <v>6.4</v>
      </c>
      <c r="N37" s="86">
        <v>6.7</v>
      </c>
      <c r="O37" s="86">
        <v>7.9</v>
      </c>
      <c r="P37" s="86">
        <v>4.7</v>
      </c>
      <c r="Q37" s="86">
        <v>7.6</v>
      </c>
      <c r="R37" s="86">
        <v>4.8</v>
      </c>
      <c r="S37" s="86">
        <v>6.3</v>
      </c>
      <c r="T37" s="86">
        <v>7.2</v>
      </c>
      <c r="U37" s="86">
        <v>6.4</v>
      </c>
      <c r="V37" s="31">
        <v>8.4</v>
      </c>
      <c r="W37" s="31">
        <v>10</v>
      </c>
      <c r="X37" s="31">
        <v>6.9</v>
      </c>
      <c r="Y37" s="31">
        <v>8</v>
      </c>
      <c r="Z37" s="31">
        <v>8.4</v>
      </c>
      <c r="AA37" s="31">
        <v>8.1999999999999993</v>
      </c>
      <c r="AB37" s="31">
        <v>8.4</v>
      </c>
      <c r="AC37" s="31">
        <v>9.6999999999999993</v>
      </c>
      <c r="AD37" s="31">
        <v>8.6</v>
      </c>
      <c r="AE37" s="31">
        <v>6</v>
      </c>
      <c r="AF37" s="31">
        <v>7.9</v>
      </c>
      <c r="AG37" s="31">
        <v>8.6</v>
      </c>
      <c r="AH37" s="63">
        <v>6.6</v>
      </c>
      <c r="AI37" s="63">
        <v>5.2</v>
      </c>
      <c r="AJ37" s="63">
        <v>8.9</v>
      </c>
      <c r="AK37" s="63">
        <v>8.4</v>
      </c>
      <c r="AL37" s="63">
        <v>7.3</v>
      </c>
      <c r="AM37" s="63">
        <v>9</v>
      </c>
      <c r="AN37" s="63">
        <v>9</v>
      </c>
      <c r="AO37" s="63">
        <v>7.8</v>
      </c>
      <c r="AP37" s="63">
        <v>7.9</v>
      </c>
      <c r="AQ37" s="63">
        <v>9.5</v>
      </c>
      <c r="AR37" s="63">
        <v>9.5</v>
      </c>
      <c r="AS37" s="63">
        <v>9.1</v>
      </c>
      <c r="AT37" s="63">
        <v>9.9</v>
      </c>
      <c r="AU37" s="63">
        <v>5.6</v>
      </c>
      <c r="AV37" s="63"/>
      <c r="AW37" s="63"/>
      <c r="AX37" s="63">
        <v>9.3000000000000007</v>
      </c>
      <c r="AY37" s="31">
        <f t="shared" si="1"/>
        <v>7.66</v>
      </c>
      <c r="AZ37" s="20" t="s">
        <v>1465</v>
      </c>
      <c r="BA37" s="135">
        <v>1</v>
      </c>
      <c r="BB37" s="134">
        <f t="shared" si="2"/>
        <v>39</v>
      </c>
      <c r="BC37" s="134" t="str">
        <f t="shared" si="3"/>
        <v>15D4011151</v>
      </c>
      <c r="BD37" s="134" t="str">
        <f t="shared" si="4"/>
        <v>Nguyễn Thị</v>
      </c>
      <c r="BE37" s="134" t="str">
        <f t="shared" si="5"/>
        <v>Như</v>
      </c>
      <c r="BF37" s="134" t="str">
        <f t="shared" si="6"/>
        <v>28/06/1996</v>
      </c>
      <c r="BG37" s="171">
        <f t="shared" si="7"/>
        <v>3</v>
      </c>
      <c r="BH37" s="171">
        <f t="shared" si="8"/>
        <v>2</v>
      </c>
      <c r="BI37" s="171">
        <f t="shared" si="9"/>
        <v>3</v>
      </c>
      <c r="BJ37" s="171">
        <f t="shared" si="10"/>
        <v>2</v>
      </c>
      <c r="BK37" s="171">
        <f t="shared" si="11"/>
        <v>2</v>
      </c>
      <c r="BL37" s="171">
        <f t="shared" si="12"/>
        <v>3</v>
      </c>
      <c r="BM37" s="171">
        <f t="shared" si="13"/>
        <v>3</v>
      </c>
      <c r="BN37" s="171">
        <f t="shared" si="14"/>
        <v>2</v>
      </c>
      <c r="BO37" s="171">
        <f t="shared" si="15"/>
        <v>2</v>
      </c>
      <c r="BP37" s="171">
        <f t="shared" si="16"/>
        <v>3</v>
      </c>
      <c r="BQ37" s="171">
        <f t="shared" si="17"/>
        <v>1</v>
      </c>
      <c r="BR37" s="171">
        <f t="shared" si="18"/>
        <v>3</v>
      </c>
      <c r="BS37" s="171">
        <f t="shared" si="19"/>
        <v>1</v>
      </c>
      <c r="BT37" s="171">
        <f t="shared" si="20"/>
        <v>2</v>
      </c>
      <c r="BU37" s="171">
        <f t="shared" si="21"/>
        <v>3</v>
      </c>
      <c r="BV37" s="171">
        <f t="shared" si="22"/>
        <v>2</v>
      </c>
      <c r="BW37" s="171">
        <f t="shared" si="23"/>
        <v>3</v>
      </c>
      <c r="BX37" s="171">
        <f t="shared" si="24"/>
        <v>4</v>
      </c>
      <c r="BY37" s="171">
        <f t="shared" si="25"/>
        <v>2</v>
      </c>
      <c r="BZ37" s="171">
        <f t="shared" si="26"/>
        <v>3</v>
      </c>
      <c r="CA37" s="171">
        <f t="shared" si="27"/>
        <v>3</v>
      </c>
      <c r="CB37" s="171">
        <f t="shared" si="28"/>
        <v>3</v>
      </c>
      <c r="CC37" s="171">
        <f t="shared" si="29"/>
        <v>3</v>
      </c>
      <c r="CD37" s="171">
        <f t="shared" si="30"/>
        <v>4</v>
      </c>
      <c r="CE37" s="171">
        <f t="shared" si="31"/>
        <v>4</v>
      </c>
      <c r="CF37" s="171">
        <f t="shared" si="32"/>
        <v>2</v>
      </c>
      <c r="CG37" s="171">
        <f t="shared" si="33"/>
        <v>3</v>
      </c>
      <c r="CH37" s="171">
        <f t="shared" si="34"/>
        <v>4</v>
      </c>
      <c r="CI37" s="171">
        <f t="shared" si="35"/>
        <v>2</v>
      </c>
      <c r="CJ37" s="171">
        <f t="shared" si="36"/>
        <v>1</v>
      </c>
      <c r="CK37" s="171">
        <f t="shared" si="37"/>
        <v>4</v>
      </c>
      <c r="CL37" s="171">
        <f t="shared" si="38"/>
        <v>3</v>
      </c>
      <c r="CM37" s="171">
        <f t="shared" si="39"/>
        <v>3</v>
      </c>
      <c r="CN37" s="171">
        <f t="shared" si="40"/>
        <v>4</v>
      </c>
      <c r="CO37" s="171">
        <f t="shared" si="41"/>
        <v>4</v>
      </c>
      <c r="CP37" s="171">
        <f t="shared" si="42"/>
        <v>3</v>
      </c>
      <c r="CQ37" s="171">
        <f t="shared" si="43"/>
        <v>3</v>
      </c>
      <c r="CR37" s="171">
        <f t="shared" si="44"/>
        <v>4</v>
      </c>
      <c r="CS37" s="171">
        <f t="shared" si="45"/>
        <v>4</v>
      </c>
      <c r="CT37" s="171">
        <f t="shared" si="46"/>
        <v>4</v>
      </c>
      <c r="CU37" s="171">
        <f t="shared" si="47"/>
        <v>4</v>
      </c>
      <c r="CV37" s="171">
        <f t="shared" si="48"/>
        <v>2</v>
      </c>
      <c r="CW37" s="171">
        <f t="shared" si="49"/>
        <v>0</v>
      </c>
      <c r="CX37" s="171">
        <f t="shared" si="50"/>
        <v>0</v>
      </c>
      <c r="CY37" s="171">
        <f t="shared" si="51"/>
        <v>4</v>
      </c>
      <c r="CZ37" s="184">
        <f t="shared" si="52"/>
        <v>2.89</v>
      </c>
      <c r="DA37" s="173" t="str">
        <f t="shared" si="53"/>
        <v>Khá</v>
      </c>
    </row>
    <row r="38" spans="1:110" s="221" customFormat="1" ht="15" x14ac:dyDescent="0.25">
      <c r="A38" s="139">
        <v>41</v>
      </c>
      <c r="B38" s="140" t="s">
        <v>167</v>
      </c>
      <c r="C38" s="216" t="s">
        <v>37</v>
      </c>
      <c r="D38" s="217" t="s">
        <v>36</v>
      </c>
      <c r="E38" s="218" t="s">
        <v>168</v>
      </c>
      <c r="F38" s="86">
        <v>6.2</v>
      </c>
      <c r="G38" s="86">
        <v>5.7</v>
      </c>
      <c r="H38" s="86">
        <v>6.8</v>
      </c>
      <c r="I38" s="86">
        <v>6.5</v>
      </c>
      <c r="J38" s="86">
        <v>6</v>
      </c>
      <c r="K38" s="86">
        <v>8.3000000000000007</v>
      </c>
      <c r="L38" s="86">
        <v>7.7</v>
      </c>
      <c r="M38" s="86">
        <v>5</v>
      </c>
      <c r="N38" s="86">
        <v>4.9000000000000004</v>
      </c>
      <c r="O38" s="86">
        <v>5.8</v>
      </c>
      <c r="P38" s="87">
        <v>4.9000000000000004</v>
      </c>
      <c r="Q38" s="86">
        <v>7.6</v>
      </c>
      <c r="R38" s="86">
        <v>4</v>
      </c>
      <c r="S38" s="86">
        <v>7.7</v>
      </c>
      <c r="T38" s="86">
        <v>7</v>
      </c>
      <c r="U38" s="86">
        <v>6</v>
      </c>
      <c r="V38" s="31">
        <v>8.4</v>
      </c>
      <c r="W38" s="31">
        <v>8.5</v>
      </c>
      <c r="X38" s="31">
        <v>7.9</v>
      </c>
      <c r="Y38" s="31">
        <v>7.7</v>
      </c>
      <c r="Z38" s="31">
        <v>8.6</v>
      </c>
      <c r="AA38" s="31">
        <v>5.7</v>
      </c>
      <c r="AB38" s="31">
        <v>8.4</v>
      </c>
      <c r="AC38" s="31">
        <v>8.1</v>
      </c>
      <c r="AD38" s="31">
        <v>6.7</v>
      </c>
      <c r="AE38" s="31">
        <v>6.2</v>
      </c>
      <c r="AF38" s="31">
        <v>8</v>
      </c>
      <c r="AG38" s="31">
        <v>9.6999999999999993</v>
      </c>
      <c r="AH38" s="63">
        <v>8.6</v>
      </c>
      <c r="AI38" s="63">
        <v>7.5</v>
      </c>
      <c r="AJ38" s="63">
        <v>8.3000000000000007</v>
      </c>
      <c r="AK38" s="63">
        <v>8.1999999999999993</v>
      </c>
      <c r="AL38" s="63">
        <v>8.1999999999999993</v>
      </c>
      <c r="AM38" s="63">
        <v>9.6999999999999993</v>
      </c>
      <c r="AN38" s="63">
        <v>9.5</v>
      </c>
      <c r="AO38" s="63">
        <v>6.3</v>
      </c>
      <c r="AP38" s="63">
        <v>7</v>
      </c>
      <c r="AQ38" s="63">
        <v>9.5</v>
      </c>
      <c r="AR38" s="63">
        <v>9</v>
      </c>
      <c r="AS38" s="63">
        <v>7.9</v>
      </c>
      <c r="AT38" s="63">
        <v>9.8000000000000007</v>
      </c>
      <c r="AU38" s="63">
        <v>6.2</v>
      </c>
      <c r="AV38" s="63">
        <v>9</v>
      </c>
      <c r="AW38" s="63">
        <v>9</v>
      </c>
      <c r="AX38" s="63"/>
      <c r="AY38" s="31">
        <f t="shared" si="1"/>
        <v>7.44</v>
      </c>
      <c r="AZ38" s="20" t="s">
        <v>1464</v>
      </c>
      <c r="BA38" s="135">
        <v>1</v>
      </c>
      <c r="BB38" s="134">
        <f t="shared" si="2"/>
        <v>41</v>
      </c>
      <c r="BC38" s="134" t="str">
        <f t="shared" si="3"/>
        <v>15D4011162</v>
      </c>
      <c r="BD38" s="134" t="str">
        <f t="shared" si="4"/>
        <v>Nguyễn Văn</v>
      </c>
      <c r="BE38" s="134" t="str">
        <f t="shared" si="5"/>
        <v>Phi</v>
      </c>
      <c r="BF38" s="134" t="str">
        <f t="shared" si="6"/>
        <v>17/10/1997</v>
      </c>
      <c r="BG38" s="171">
        <f t="shared" si="7"/>
        <v>2</v>
      </c>
      <c r="BH38" s="171">
        <f t="shared" si="8"/>
        <v>2</v>
      </c>
      <c r="BI38" s="171">
        <f t="shared" si="9"/>
        <v>2</v>
      </c>
      <c r="BJ38" s="171">
        <f t="shared" si="10"/>
        <v>2</v>
      </c>
      <c r="BK38" s="171">
        <f t="shared" si="11"/>
        <v>2</v>
      </c>
      <c r="BL38" s="171">
        <f t="shared" si="12"/>
        <v>3</v>
      </c>
      <c r="BM38" s="171">
        <f t="shared" si="13"/>
        <v>3</v>
      </c>
      <c r="BN38" s="171">
        <f t="shared" si="14"/>
        <v>1</v>
      </c>
      <c r="BO38" s="171">
        <f t="shared" si="15"/>
        <v>1</v>
      </c>
      <c r="BP38" s="171">
        <f t="shared" si="16"/>
        <v>2</v>
      </c>
      <c r="BQ38" s="171">
        <f t="shared" si="17"/>
        <v>1</v>
      </c>
      <c r="BR38" s="171">
        <f t="shared" si="18"/>
        <v>3</v>
      </c>
      <c r="BS38" s="171">
        <f t="shared" si="19"/>
        <v>1</v>
      </c>
      <c r="BT38" s="171">
        <f t="shared" si="20"/>
        <v>3</v>
      </c>
      <c r="BU38" s="171">
        <f t="shared" si="21"/>
        <v>3</v>
      </c>
      <c r="BV38" s="171">
        <f t="shared" si="22"/>
        <v>2</v>
      </c>
      <c r="BW38" s="171">
        <f t="shared" si="23"/>
        <v>3</v>
      </c>
      <c r="BX38" s="171">
        <f t="shared" si="24"/>
        <v>4</v>
      </c>
      <c r="BY38" s="171">
        <f t="shared" si="25"/>
        <v>3</v>
      </c>
      <c r="BZ38" s="171">
        <f t="shared" si="26"/>
        <v>3</v>
      </c>
      <c r="CA38" s="171">
        <f t="shared" si="27"/>
        <v>4</v>
      </c>
      <c r="CB38" s="171">
        <f t="shared" si="28"/>
        <v>2</v>
      </c>
      <c r="CC38" s="171">
        <f t="shared" si="29"/>
        <v>3</v>
      </c>
      <c r="CD38" s="171">
        <f t="shared" si="30"/>
        <v>3</v>
      </c>
      <c r="CE38" s="171">
        <f t="shared" si="31"/>
        <v>2</v>
      </c>
      <c r="CF38" s="171">
        <f t="shared" si="32"/>
        <v>2</v>
      </c>
      <c r="CG38" s="171">
        <f t="shared" si="33"/>
        <v>3</v>
      </c>
      <c r="CH38" s="171">
        <f t="shared" si="34"/>
        <v>4</v>
      </c>
      <c r="CI38" s="171">
        <f t="shared" si="35"/>
        <v>4</v>
      </c>
      <c r="CJ38" s="171">
        <f t="shared" si="36"/>
        <v>3</v>
      </c>
      <c r="CK38" s="171">
        <f t="shared" si="37"/>
        <v>3</v>
      </c>
      <c r="CL38" s="171">
        <f t="shared" si="38"/>
        <v>3</v>
      </c>
      <c r="CM38" s="171">
        <f t="shared" si="39"/>
        <v>3</v>
      </c>
      <c r="CN38" s="171">
        <f t="shared" si="40"/>
        <v>4</v>
      </c>
      <c r="CO38" s="171">
        <f t="shared" si="41"/>
        <v>4</v>
      </c>
      <c r="CP38" s="171">
        <f t="shared" si="42"/>
        <v>2</v>
      </c>
      <c r="CQ38" s="171">
        <f t="shared" si="43"/>
        <v>3</v>
      </c>
      <c r="CR38" s="171">
        <f t="shared" si="44"/>
        <v>4</v>
      </c>
      <c r="CS38" s="171">
        <f t="shared" si="45"/>
        <v>4</v>
      </c>
      <c r="CT38" s="171">
        <f t="shared" si="46"/>
        <v>3</v>
      </c>
      <c r="CU38" s="171">
        <f t="shared" si="47"/>
        <v>4</v>
      </c>
      <c r="CV38" s="171">
        <f t="shared" si="48"/>
        <v>2</v>
      </c>
      <c r="CW38" s="171">
        <f t="shared" si="49"/>
        <v>4</v>
      </c>
      <c r="CX38" s="171">
        <f t="shared" si="50"/>
        <v>4</v>
      </c>
      <c r="CY38" s="171">
        <f t="shared" si="51"/>
        <v>0</v>
      </c>
      <c r="CZ38" s="184">
        <f t="shared" si="52"/>
        <v>2.81</v>
      </c>
      <c r="DA38" s="173" t="str">
        <f t="shared" si="53"/>
        <v>Khá</v>
      </c>
      <c r="DB38" s="142"/>
      <c r="DC38" s="142"/>
      <c r="DD38" s="142"/>
      <c r="DE38" s="142"/>
      <c r="DF38" s="142"/>
    </row>
    <row r="39" spans="1:110" s="142" customFormat="1" ht="15" x14ac:dyDescent="0.25">
      <c r="A39" s="139">
        <v>42</v>
      </c>
      <c r="B39" s="140" t="s">
        <v>169</v>
      </c>
      <c r="C39" s="216" t="s">
        <v>6</v>
      </c>
      <c r="D39" s="217" t="s">
        <v>38</v>
      </c>
      <c r="E39" s="218" t="s">
        <v>94</v>
      </c>
      <c r="F39" s="86">
        <v>8.1</v>
      </c>
      <c r="G39" s="86">
        <v>5.8</v>
      </c>
      <c r="H39" s="86">
        <v>7.5</v>
      </c>
      <c r="I39" s="86">
        <v>6.5</v>
      </c>
      <c r="J39" s="86">
        <v>6.2</v>
      </c>
      <c r="K39" s="86">
        <v>7.2</v>
      </c>
      <c r="L39" s="86">
        <v>7.8</v>
      </c>
      <c r="M39" s="86">
        <v>5.9</v>
      </c>
      <c r="N39" s="86">
        <v>8.8000000000000007</v>
      </c>
      <c r="O39" s="86">
        <v>6.2</v>
      </c>
      <c r="P39" s="87">
        <v>4.5999999999999996</v>
      </c>
      <c r="Q39" s="86">
        <v>6.4</v>
      </c>
      <c r="R39" s="86">
        <v>5.4</v>
      </c>
      <c r="S39" s="86">
        <v>7.8</v>
      </c>
      <c r="T39" s="86">
        <v>5.5</v>
      </c>
      <c r="U39" s="86">
        <v>6.9</v>
      </c>
      <c r="V39" s="31">
        <v>8</v>
      </c>
      <c r="W39" s="31">
        <v>9</v>
      </c>
      <c r="X39" s="31">
        <v>6</v>
      </c>
      <c r="Y39" s="31">
        <v>6.9</v>
      </c>
      <c r="Z39" s="31">
        <v>8</v>
      </c>
      <c r="AA39" s="31">
        <v>8</v>
      </c>
      <c r="AB39" s="31">
        <v>8.4</v>
      </c>
      <c r="AC39" s="31">
        <v>8.9</v>
      </c>
      <c r="AD39" s="31">
        <v>5.6</v>
      </c>
      <c r="AE39" s="31">
        <v>6.2</v>
      </c>
      <c r="AF39" s="31">
        <v>7.1</v>
      </c>
      <c r="AG39" s="31">
        <v>9</v>
      </c>
      <c r="AH39" s="63">
        <v>7.7</v>
      </c>
      <c r="AI39" s="63">
        <v>5.7</v>
      </c>
      <c r="AJ39" s="63">
        <v>7.1</v>
      </c>
      <c r="AK39" s="63">
        <v>8.6</v>
      </c>
      <c r="AL39" s="63">
        <v>7.1</v>
      </c>
      <c r="AM39" s="63">
        <v>8.9</v>
      </c>
      <c r="AN39" s="63">
        <v>9</v>
      </c>
      <c r="AO39" s="63">
        <v>7</v>
      </c>
      <c r="AP39" s="63">
        <v>6.9</v>
      </c>
      <c r="AQ39" s="63">
        <v>7.5</v>
      </c>
      <c r="AR39" s="63">
        <v>9</v>
      </c>
      <c r="AS39" s="63">
        <v>6.9</v>
      </c>
      <c r="AT39" s="63">
        <v>9.6999999999999993</v>
      </c>
      <c r="AU39" s="63">
        <v>5.3</v>
      </c>
      <c r="AV39" s="63"/>
      <c r="AW39" s="63"/>
      <c r="AX39" s="63">
        <v>6</v>
      </c>
      <c r="AY39" s="31">
        <f t="shared" si="1"/>
        <v>7.1</v>
      </c>
      <c r="AZ39" s="21" t="s">
        <v>1465</v>
      </c>
      <c r="BA39" s="135">
        <v>1</v>
      </c>
      <c r="BB39" s="134">
        <f t="shared" si="2"/>
        <v>42</v>
      </c>
      <c r="BC39" s="134" t="str">
        <f t="shared" si="3"/>
        <v>15D4011166</v>
      </c>
      <c r="BD39" s="134" t="str">
        <f t="shared" si="4"/>
        <v>Lê Thị</v>
      </c>
      <c r="BE39" s="134" t="str">
        <f t="shared" si="5"/>
        <v>Phương</v>
      </c>
      <c r="BF39" s="134" t="str">
        <f t="shared" si="6"/>
        <v>20/04/1997</v>
      </c>
      <c r="BG39" s="171">
        <f t="shared" si="7"/>
        <v>3</v>
      </c>
      <c r="BH39" s="171">
        <f t="shared" si="8"/>
        <v>2</v>
      </c>
      <c r="BI39" s="171">
        <f t="shared" si="9"/>
        <v>3</v>
      </c>
      <c r="BJ39" s="171">
        <f t="shared" si="10"/>
        <v>2</v>
      </c>
      <c r="BK39" s="171">
        <f t="shared" si="11"/>
        <v>2</v>
      </c>
      <c r="BL39" s="171">
        <f t="shared" si="12"/>
        <v>3</v>
      </c>
      <c r="BM39" s="171">
        <f t="shared" si="13"/>
        <v>3</v>
      </c>
      <c r="BN39" s="171">
        <f t="shared" si="14"/>
        <v>2</v>
      </c>
      <c r="BO39" s="171">
        <f t="shared" si="15"/>
        <v>4</v>
      </c>
      <c r="BP39" s="171">
        <f t="shared" si="16"/>
        <v>2</v>
      </c>
      <c r="BQ39" s="171">
        <f t="shared" si="17"/>
        <v>1</v>
      </c>
      <c r="BR39" s="171">
        <f t="shared" si="18"/>
        <v>2</v>
      </c>
      <c r="BS39" s="171">
        <f t="shared" si="19"/>
        <v>1</v>
      </c>
      <c r="BT39" s="171">
        <f t="shared" si="20"/>
        <v>3</v>
      </c>
      <c r="BU39" s="171">
        <f t="shared" si="21"/>
        <v>2</v>
      </c>
      <c r="BV39" s="171">
        <f t="shared" si="22"/>
        <v>2</v>
      </c>
      <c r="BW39" s="171">
        <f t="shared" si="23"/>
        <v>3</v>
      </c>
      <c r="BX39" s="171">
        <f t="shared" si="24"/>
        <v>4</v>
      </c>
      <c r="BY39" s="171">
        <f t="shared" si="25"/>
        <v>2</v>
      </c>
      <c r="BZ39" s="171">
        <f t="shared" si="26"/>
        <v>2</v>
      </c>
      <c r="CA39" s="171">
        <f t="shared" si="27"/>
        <v>3</v>
      </c>
      <c r="CB39" s="171">
        <f t="shared" si="28"/>
        <v>3</v>
      </c>
      <c r="CC39" s="171">
        <f t="shared" si="29"/>
        <v>3</v>
      </c>
      <c r="CD39" s="171">
        <f t="shared" si="30"/>
        <v>4</v>
      </c>
      <c r="CE39" s="171">
        <f t="shared" si="31"/>
        <v>2</v>
      </c>
      <c r="CF39" s="171">
        <f t="shared" si="32"/>
        <v>2</v>
      </c>
      <c r="CG39" s="171">
        <f t="shared" si="33"/>
        <v>3</v>
      </c>
      <c r="CH39" s="171">
        <f t="shared" si="34"/>
        <v>4</v>
      </c>
      <c r="CI39" s="171">
        <f t="shared" si="35"/>
        <v>3</v>
      </c>
      <c r="CJ39" s="171">
        <f t="shared" si="36"/>
        <v>2</v>
      </c>
      <c r="CK39" s="171">
        <f t="shared" si="37"/>
        <v>3</v>
      </c>
      <c r="CL39" s="171">
        <f t="shared" si="38"/>
        <v>4</v>
      </c>
      <c r="CM39" s="171">
        <f t="shared" si="39"/>
        <v>3</v>
      </c>
      <c r="CN39" s="171">
        <f t="shared" si="40"/>
        <v>4</v>
      </c>
      <c r="CO39" s="171">
        <f t="shared" si="41"/>
        <v>4</v>
      </c>
      <c r="CP39" s="171">
        <f t="shared" si="42"/>
        <v>3</v>
      </c>
      <c r="CQ39" s="171">
        <f t="shared" si="43"/>
        <v>2</v>
      </c>
      <c r="CR39" s="171">
        <f t="shared" si="44"/>
        <v>3</v>
      </c>
      <c r="CS39" s="171">
        <f t="shared" si="45"/>
        <v>4</v>
      </c>
      <c r="CT39" s="171">
        <f t="shared" si="46"/>
        <v>2</v>
      </c>
      <c r="CU39" s="171">
        <f t="shared" si="47"/>
        <v>4</v>
      </c>
      <c r="CV39" s="171">
        <f t="shared" si="48"/>
        <v>1</v>
      </c>
      <c r="CW39" s="171">
        <f t="shared" si="49"/>
        <v>0</v>
      </c>
      <c r="CX39" s="171">
        <f t="shared" si="50"/>
        <v>0</v>
      </c>
      <c r="CY39" s="171">
        <f t="shared" si="51"/>
        <v>2</v>
      </c>
      <c r="CZ39" s="184">
        <f t="shared" si="52"/>
        <v>2.62</v>
      </c>
      <c r="DA39" s="173" t="str">
        <f t="shared" si="53"/>
        <v>Khá</v>
      </c>
    </row>
    <row r="40" spans="1:110" s="142" customFormat="1" ht="15" x14ac:dyDescent="0.25">
      <c r="A40" s="139">
        <v>47</v>
      </c>
      <c r="B40" s="219" t="s">
        <v>182</v>
      </c>
      <c r="C40" s="42" t="s">
        <v>183</v>
      </c>
      <c r="D40" s="107" t="s">
        <v>184</v>
      </c>
      <c r="E40" s="220" t="s">
        <v>185</v>
      </c>
      <c r="F40" s="86">
        <v>6.3</v>
      </c>
      <c r="G40" s="86">
        <v>4.9000000000000004</v>
      </c>
      <c r="H40" s="86">
        <v>7.5</v>
      </c>
      <c r="I40" s="86">
        <v>5.8</v>
      </c>
      <c r="J40" s="86">
        <v>6.7</v>
      </c>
      <c r="K40" s="86">
        <v>6.9</v>
      </c>
      <c r="L40" s="86">
        <v>5</v>
      </c>
      <c r="M40" s="86">
        <v>5.6</v>
      </c>
      <c r="N40" s="86">
        <v>5.9</v>
      </c>
      <c r="O40" s="86">
        <v>4.5999999999999996</v>
      </c>
      <c r="P40" s="86">
        <v>4.2</v>
      </c>
      <c r="Q40" s="86">
        <v>6.4</v>
      </c>
      <c r="R40" s="87">
        <v>4.9000000000000004</v>
      </c>
      <c r="S40" s="86">
        <v>5.0999999999999996</v>
      </c>
      <c r="T40" s="86">
        <v>5.7</v>
      </c>
      <c r="U40" s="86">
        <v>6.4</v>
      </c>
      <c r="V40" s="31">
        <v>7.9</v>
      </c>
      <c r="W40" s="31">
        <v>9</v>
      </c>
      <c r="X40" s="31">
        <v>5.9</v>
      </c>
      <c r="Y40" s="31">
        <v>7.5</v>
      </c>
      <c r="Z40" s="31">
        <v>6.4</v>
      </c>
      <c r="AA40" s="31">
        <v>5.0999999999999996</v>
      </c>
      <c r="AB40" s="31">
        <v>7.7</v>
      </c>
      <c r="AC40" s="31">
        <v>9</v>
      </c>
      <c r="AD40" s="31">
        <v>6</v>
      </c>
      <c r="AE40" s="31">
        <v>6.8</v>
      </c>
      <c r="AF40" s="31">
        <v>7.5</v>
      </c>
      <c r="AG40" s="31">
        <v>8.6</v>
      </c>
      <c r="AH40" s="63">
        <v>8.5</v>
      </c>
      <c r="AI40" s="63">
        <v>4.5999999999999996</v>
      </c>
      <c r="AJ40" s="63">
        <v>7.2</v>
      </c>
      <c r="AK40" s="63">
        <v>9.1</v>
      </c>
      <c r="AL40" s="63">
        <v>6.1</v>
      </c>
      <c r="AM40" s="63">
        <v>8.9</v>
      </c>
      <c r="AN40" s="63">
        <v>8.5</v>
      </c>
      <c r="AO40" s="63">
        <v>6.4</v>
      </c>
      <c r="AP40" s="63">
        <v>6.7</v>
      </c>
      <c r="AQ40" s="63">
        <v>8</v>
      </c>
      <c r="AR40" s="63">
        <v>8.5</v>
      </c>
      <c r="AS40" s="63">
        <v>6.3</v>
      </c>
      <c r="AT40" s="63">
        <v>9.8000000000000007</v>
      </c>
      <c r="AU40" s="63">
        <v>5.9</v>
      </c>
      <c r="AV40" s="63">
        <v>8.1999999999999993</v>
      </c>
      <c r="AW40" s="63">
        <v>8.4</v>
      </c>
      <c r="AX40" s="63"/>
      <c r="AY40" s="31">
        <f t="shared" ref="AY40:AY70" si="54">ROUND((SUMPRODUCT($F$7:$AU$7,F40:AU40)+MAX(AV40*$AV$7+AW40*$AW$7,AX40*$AX$7))/$AY$7,2)</f>
        <v>6.79</v>
      </c>
      <c r="AZ40" s="20" t="s">
        <v>1464</v>
      </c>
      <c r="BA40" s="135">
        <v>1</v>
      </c>
      <c r="BB40" s="134">
        <f t="shared" ref="BB40:BB70" si="55">A40</f>
        <v>47</v>
      </c>
      <c r="BC40" s="134" t="str">
        <f t="shared" ref="BC40:BC70" si="56">B40</f>
        <v>15D4011178</v>
      </c>
      <c r="BD40" s="134" t="str">
        <f t="shared" ref="BD40:BD70" si="57">C40</f>
        <v>Lê Tân</v>
      </c>
      <c r="BE40" s="134" t="str">
        <f t="shared" ref="BE40:BE70" si="58">D40</f>
        <v>Quang</v>
      </c>
      <c r="BF40" s="134" t="str">
        <f t="shared" ref="BF40:BF70" si="59">E40</f>
        <v>28/01/1997</v>
      </c>
      <c r="BG40" s="171">
        <f t="shared" ref="BG40:BG70" si="60">IF(F40&gt;=8.5,4,IF(F40&gt;=7,3,IF(F40&gt;=5.5,2,IF(F40&gt;=4,1,0))))</f>
        <v>2</v>
      </c>
      <c r="BH40" s="171">
        <f t="shared" ref="BH40:BH70" si="61">IF(G40&gt;=8.5,4,IF(G40&gt;=7,3,IF(G40&gt;=5.5,2,IF(G40&gt;=4,1,0))))</f>
        <v>1</v>
      </c>
      <c r="BI40" s="171">
        <f t="shared" ref="BI40:BI70" si="62">IF(H40&gt;=8.5,4,IF(H40&gt;=7,3,IF(H40&gt;=5.5,2,IF(H40&gt;=4,1,0))))</f>
        <v>3</v>
      </c>
      <c r="BJ40" s="171">
        <f t="shared" ref="BJ40:BJ70" si="63">IF(I40&gt;=8.5,4,IF(I40&gt;=7,3,IF(I40&gt;=5.5,2,IF(I40&gt;=4,1,0))))</f>
        <v>2</v>
      </c>
      <c r="BK40" s="171">
        <f t="shared" ref="BK40:BK70" si="64">IF(J40&gt;=8.5,4,IF(J40&gt;=7,3,IF(J40&gt;=5.5,2,IF(J40&gt;=4,1,0))))</f>
        <v>2</v>
      </c>
      <c r="BL40" s="171">
        <f t="shared" ref="BL40:BL70" si="65">IF(K40&gt;=8.5,4,IF(K40&gt;=7,3,IF(K40&gt;=5.5,2,IF(K40&gt;=4,1,0))))</f>
        <v>2</v>
      </c>
      <c r="BM40" s="171">
        <f t="shared" ref="BM40:BM70" si="66">IF(L40&gt;=8.5,4,IF(L40&gt;=7,3,IF(L40&gt;=5.5,2,IF(L40&gt;=4,1,0))))</f>
        <v>1</v>
      </c>
      <c r="BN40" s="171">
        <f t="shared" ref="BN40:BN70" si="67">IF(M40&gt;=8.5,4,IF(M40&gt;=7,3,IF(M40&gt;=5.5,2,IF(M40&gt;=4,1,0))))</f>
        <v>2</v>
      </c>
      <c r="BO40" s="171">
        <f t="shared" ref="BO40:BO70" si="68">IF(N40&gt;=8.5,4,IF(N40&gt;=7,3,IF(N40&gt;=5.5,2,IF(N40&gt;=4,1,0))))</f>
        <v>2</v>
      </c>
      <c r="BP40" s="171">
        <f t="shared" ref="BP40:BP70" si="69">IF(O40&gt;=8.5,4,IF(O40&gt;=7,3,IF(O40&gt;=5.5,2,IF(O40&gt;=4,1,0))))</f>
        <v>1</v>
      </c>
      <c r="BQ40" s="171">
        <f t="shared" ref="BQ40:BQ70" si="70">IF(P40&gt;=8.5,4,IF(P40&gt;=7,3,IF(P40&gt;=5.5,2,IF(P40&gt;=4,1,0))))</f>
        <v>1</v>
      </c>
      <c r="BR40" s="171">
        <f t="shared" ref="BR40:BR70" si="71">IF(Q40&gt;=8.5,4,IF(Q40&gt;=7,3,IF(Q40&gt;=5.5,2,IF(Q40&gt;=4,1,0))))</f>
        <v>2</v>
      </c>
      <c r="BS40" s="171">
        <f t="shared" ref="BS40:BS70" si="72">IF(R40&gt;=8.5,4,IF(R40&gt;=7,3,IF(R40&gt;=5.5,2,IF(R40&gt;=4,1,0))))</f>
        <v>1</v>
      </c>
      <c r="BT40" s="171">
        <f t="shared" ref="BT40:BT70" si="73">IF(S40&gt;=8.5,4,IF(S40&gt;=7,3,IF(S40&gt;=5.5,2,IF(S40&gt;=4,1,0))))</f>
        <v>1</v>
      </c>
      <c r="BU40" s="171">
        <f t="shared" ref="BU40:BU70" si="74">IF(T40&gt;=8.5,4,IF(T40&gt;=7,3,IF(T40&gt;=5.5,2,IF(T40&gt;=4,1,0))))</f>
        <v>2</v>
      </c>
      <c r="BV40" s="171">
        <f t="shared" ref="BV40:BV70" si="75">IF(U40&gt;=8.5,4,IF(U40&gt;=7,3,IF(U40&gt;=5.5,2,IF(U40&gt;=4,1,0))))</f>
        <v>2</v>
      </c>
      <c r="BW40" s="171">
        <f t="shared" ref="BW40:BW70" si="76">IF(V40&gt;=8.5,4,IF(V40&gt;=7,3,IF(V40&gt;=5.5,2,IF(V40&gt;=4,1,0))))</f>
        <v>3</v>
      </c>
      <c r="BX40" s="171">
        <f t="shared" ref="BX40:BX70" si="77">IF(W40&gt;=8.5,4,IF(W40&gt;=7,3,IF(W40&gt;=5.5,2,IF(W40&gt;=4,1,0))))</f>
        <v>4</v>
      </c>
      <c r="BY40" s="171">
        <f t="shared" ref="BY40:BY70" si="78">IF(X40&gt;=8.5,4,IF(X40&gt;=7,3,IF(X40&gt;=5.5,2,IF(X40&gt;=4,1,0))))</f>
        <v>2</v>
      </c>
      <c r="BZ40" s="171">
        <f t="shared" ref="BZ40:BZ70" si="79">IF(Y40&gt;=8.5,4,IF(Y40&gt;=7,3,IF(Y40&gt;=5.5,2,IF(Y40&gt;=4,1,0))))</f>
        <v>3</v>
      </c>
      <c r="CA40" s="171">
        <f t="shared" ref="CA40:CA70" si="80">IF(Z40&gt;=8.5,4,IF(Z40&gt;=7,3,IF(Z40&gt;=5.5,2,IF(Z40&gt;=4,1,0))))</f>
        <v>2</v>
      </c>
      <c r="CB40" s="171">
        <f t="shared" ref="CB40:CB70" si="81">IF(AA40&gt;=8.5,4,IF(AA40&gt;=7,3,IF(AA40&gt;=5.5,2,IF(AA40&gt;=4,1,0))))</f>
        <v>1</v>
      </c>
      <c r="CC40" s="171">
        <f t="shared" ref="CC40:CC70" si="82">IF(AB40&gt;=8.5,4,IF(AB40&gt;=7,3,IF(AB40&gt;=5.5,2,IF(AB40&gt;=4,1,0))))</f>
        <v>3</v>
      </c>
      <c r="CD40" s="171">
        <f t="shared" ref="CD40:CD70" si="83">IF(AC40&gt;=8.5,4,IF(AC40&gt;=7,3,IF(AC40&gt;=5.5,2,IF(AC40&gt;=4,1,0))))</f>
        <v>4</v>
      </c>
      <c r="CE40" s="171">
        <f t="shared" ref="CE40:CE70" si="84">IF(AD40&gt;=8.5,4,IF(AD40&gt;=7,3,IF(AD40&gt;=5.5,2,IF(AD40&gt;=4,1,0))))</f>
        <v>2</v>
      </c>
      <c r="CF40" s="171">
        <f t="shared" ref="CF40:CF70" si="85">IF(AE40&gt;=8.5,4,IF(AE40&gt;=7,3,IF(AE40&gt;=5.5,2,IF(AE40&gt;=4,1,0))))</f>
        <v>2</v>
      </c>
      <c r="CG40" s="171">
        <f t="shared" ref="CG40:CG70" si="86">IF(AF40&gt;=8.5,4,IF(AF40&gt;=7,3,IF(AF40&gt;=5.5,2,IF(AF40&gt;=4,1,0))))</f>
        <v>3</v>
      </c>
      <c r="CH40" s="171">
        <f t="shared" ref="CH40:CH70" si="87">IF(AG40&gt;=8.5,4,IF(AG40&gt;=7,3,IF(AG40&gt;=5.5,2,IF(AG40&gt;=4,1,0))))</f>
        <v>4</v>
      </c>
      <c r="CI40" s="171">
        <f t="shared" ref="CI40:CI70" si="88">IF(AH40&gt;=8.5,4,IF(AH40&gt;=7,3,IF(AH40&gt;=5.5,2,IF(AH40&gt;=4,1,0))))</f>
        <v>4</v>
      </c>
      <c r="CJ40" s="171">
        <f t="shared" ref="CJ40:CJ70" si="89">IF(AI40&gt;=8.5,4,IF(AI40&gt;=7,3,IF(AI40&gt;=5.5,2,IF(AI40&gt;=4,1,0))))</f>
        <v>1</v>
      </c>
      <c r="CK40" s="171">
        <f t="shared" ref="CK40:CK70" si="90">IF(AJ40&gt;=8.5,4,IF(AJ40&gt;=7,3,IF(AJ40&gt;=5.5,2,IF(AJ40&gt;=4,1,0))))</f>
        <v>3</v>
      </c>
      <c r="CL40" s="171">
        <f t="shared" ref="CL40:CL70" si="91">IF(AK40&gt;=8.5,4,IF(AK40&gt;=7,3,IF(AK40&gt;=5.5,2,IF(AK40&gt;=4,1,0))))</f>
        <v>4</v>
      </c>
      <c r="CM40" s="171">
        <f t="shared" ref="CM40:CM70" si="92">IF(AL40&gt;=8.5,4,IF(AL40&gt;=7,3,IF(AL40&gt;=5.5,2,IF(AL40&gt;=4,1,0))))</f>
        <v>2</v>
      </c>
      <c r="CN40" s="171">
        <f t="shared" ref="CN40:CN70" si="93">IF(AM40&gt;=8.5,4,IF(AM40&gt;=7,3,IF(AM40&gt;=5.5,2,IF(AM40&gt;=4,1,0))))</f>
        <v>4</v>
      </c>
      <c r="CO40" s="171">
        <f t="shared" ref="CO40:CO70" si="94">IF(AN40&gt;=8.5,4,IF(AN40&gt;=7,3,IF(AN40&gt;=5.5,2,IF(AN40&gt;=4,1,0))))</f>
        <v>4</v>
      </c>
      <c r="CP40" s="171">
        <f t="shared" ref="CP40:CP70" si="95">IF(AO40&gt;=8.5,4,IF(AO40&gt;=7,3,IF(AO40&gt;=5.5,2,IF(AO40&gt;=4,1,0))))</f>
        <v>2</v>
      </c>
      <c r="CQ40" s="171">
        <f t="shared" ref="CQ40:CQ70" si="96">IF(AP40&gt;=8.5,4,IF(AP40&gt;=7,3,IF(AP40&gt;=5.5,2,IF(AP40&gt;=4,1,0))))</f>
        <v>2</v>
      </c>
      <c r="CR40" s="171">
        <f t="shared" ref="CR40:CR70" si="97">IF(AQ40&gt;=8.5,4,IF(AQ40&gt;=7,3,IF(AQ40&gt;=5.5,2,IF(AQ40&gt;=4,1,0))))</f>
        <v>3</v>
      </c>
      <c r="CS40" s="171">
        <f t="shared" ref="CS40:CS70" si="98">IF(AR40&gt;=8.5,4,IF(AR40&gt;=7,3,IF(AR40&gt;=5.5,2,IF(AR40&gt;=4,1,0))))</f>
        <v>4</v>
      </c>
      <c r="CT40" s="171">
        <f t="shared" ref="CT40:CT70" si="99">IF(AS40&gt;=8.5,4,IF(AS40&gt;=7,3,IF(AS40&gt;=5.5,2,IF(AS40&gt;=4,1,0))))</f>
        <v>2</v>
      </c>
      <c r="CU40" s="171">
        <f t="shared" ref="CU40:CU70" si="100">IF(AT40&gt;=8.5,4,IF(AT40&gt;=7,3,IF(AT40&gt;=5.5,2,IF(AT40&gt;=4,1,0))))</f>
        <v>4</v>
      </c>
      <c r="CV40" s="171">
        <f t="shared" ref="CV40:CV70" si="101">IF(AU40&gt;=8.5,4,IF(AU40&gt;=7,3,IF(AU40&gt;=5.5,2,IF(AU40&gt;=4,1,0))))</f>
        <v>2</v>
      </c>
      <c r="CW40" s="171">
        <f t="shared" ref="CW40:CW70" si="102">IF(AV40&gt;=8.5,4,IF(AV40&gt;=7,3,IF(AV40&gt;=5.5,2,IF(AV40&gt;=4,1,0))))</f>
        <v>3</v>
      </c>
      <c r="CX40" s="171">
        <f t="shared" ref="CX40:CX70" si="103">IF(AW40&gt;=8.5,4,IF(AW40&gt;=7,3,IF(AW40&gt;=5.5,2,IF(AW40&gt;=4,1,0))))</f>
        <v>3</v>
      </c>
      <c r="CY40" s="171">
        <f t="shared" ref="CY40:CY70" si="104">IF(AX40&gt;=8.5,4,IF(AX40&gt;=7,3,IF(AX40&gt;=5.5,2,IF(AX40&gt;=4,1,0))))</f>
        <v>0</v>
      </c>
      <c r="CZ40" s="184">
        <f t="shared" ref="CZ40:CZ70" si="105">ROUND((SUMPRODUCT($F$7:$AU$7,BG40:CV40)+MAX(CW40*$CW$7+CX40*$CX$7,CY40*$CY$7))/$AY$7,2)</f>
        <v>2.4</v>
      </c>
      <c r="DA40" s="173" t="str">
        <f t="shared" ref="DA40:DA70" si="106">IF(CZ40&gt;=3.6,"Xuất sắc",IF(CZ40&gt;=3.2,"Giỏi",IF(CZ40&gt;=2.5,"Khá",IF(CZ40&gt;=2,"Trung bình","Yếu"))))</f>
        <v>Trung bình</v>
      </c>
    </row>
    <row r="41" spans="1:110" s="142" customFormat="1" ht="15" x14ac:dyDescent="0.25">
      <c r="A41" s="139">
        <v>48</v>
      </c>
      <c r="B41" s="140" t="s">
        <v>186</v>
      </c>
      <c r="C41" s="216" t="s">
        <v>8</v>
      </c>
      <c r="D41" s="217" t="s">
        <v>187</v>
      </c>
      <c r="E41" s="218" t="s">
        <v>188</v>
      </c>
      <c r="F41" s="86">
        <v>7.7</v>
      </c>
      <c r="G41" s="86">
        <v>7.6</v>
      </c>
      <c r="H41" s="87">
        <v>7</v>
      </c>
      <c r="I41" s="86">
        <v>5.4</v>
      </c>
      <c r="J41" s="86">
        <v>6.3</v>
      </c>
      <c r="K41" s="86">
        <v>8</v>
      </c>
      <c r="L41" s="86">
        <v>6.7</v>
      </c>
      <c r="M41" s="86">
        <v>8.4</v>
      </c>
      <c r="N41" s="86">
        <v>6</v>
      </c>
      <c r="O41" s="86">
        <v>8.3000000000000007</v>
      </c>
      <c r="P41" s="86">
        <v>5.2</v>
      </c>
      <c r="Q41" s="86">
        <v>7.9</v>
      </c>
      <c r="R41" s="86">
        <v>4.5</v>
      </c>
      <c r="S41" s="86">
        <v>6.3</v>
      </c>
      <c r="T41" s="86">
        <v>7.3</v>
      </c>
      <c r="U41" s="86">
        <v>6.3</v>
      </c>
      <c r="V41" s="31">
        <v>8.1999999999999993</v>
      </c>
      <c r="W41" s="31">
        <v>8.8000000000000007</v>
      </c>
      <c r="X41" s="31">
        <v>6.1</v>
      </c>
      <c r="Y41" s="31">
        <v>7.7</v>
      </c>
      <c r="Z41" s="31">
        <v>8.5</v>
      </c>
      <c r="AA41" s="31">
        <v>7.5</v>
      </c>
      <c r="AB41" s="31">
        <v>9.4</v>
      </c>
      <c r="AC41" s="31">
        <v>9.6999999999999993</v>
      </c>
      <c r="AD41" s="31">
        <v>7.2</v>
      </c>
      <c r="AE41" s="31">
        <v>7.7</v>
      </c>
      <c r="AF41" s="31">
        <v>8.8000000000000007</v>
      </c>
      <c r="AG41" s="31">
        <v>9.3000000000000007</v>
      </c>
      <c r="AH41" s="63">
        <v>8.1</v>
      </c>
      <c r="AI41" s="63">
        <v>6.9</v>
      </c>
      <c r="AJ41" s="63">
        <v>9</v>
      </c>
      <c r="AK41" s="63">
        <v>9.1</v>
      </c>
      <c r="AL41" s="63">
        <v>7.1</v>
      </c>
      <c r="AM41" s="63">
        <v>9.1999999999999993</v>
      </c>
      <c r="AN41" s="63">
        <v>9</v>
      </c>
      <c r="AO41" s="63">
        <v>8.5</v>
      </c>
      <c r="AP41" s="63">
        <v>8.5</v>
      </c>
      <c r="AQ41" s="63">
        <v>9</v>
      </c>
      <c r="AR41" s="63">
        <v>9</v>
      </c>
      <c r="AS41" s="63">
        <v>9.4</v>
      </c>
      <c r="AT41" s="63">
        <v>9.9</v>
      </c>
      <c r="AU41" s="63">
        <v>7</v>
      </c>
      <c r="AV41" s="63"/>
      <c r="AW41" s="63"/>
      <c r="AX41" s="63">
        <v>9</v>
      </c>
      <c r="AY41" s="31">
        <f t="shared" si="54"/>
        <v>7.82</v>
      </c>
      <c r="AZ41" s="20" t="s">
        <v>1465</v>
      </c>
      <c r="BA41" s="135">
        <v>1</v>
      </c>
      <c r="BB41" s="134">
        <f t="shared" si="55"/>
        <v>48</v>
      </c>
      <c r="BC41" s="134" t="str">
        <f t="shared" si="56"/>
        <v>15D4011189</v>
      </c>
      <c r="BD41" s="134" t="str">
        <f t="shared" si="57"/>
        <v>Nguyễn Thị</v>
      </c>
      <c r="BE41" s="134" t="str">
        <f t="shared" si="58"/>
        <v>Quý</v>
      </c>
      <c r="BF41" s="134" t="str">
        <f t="shared" si="59"/>
        <v>05/08/1997</v>
      </c>
      <c r="BG41" s="171">
        <f t="shared" si="60"/>
        <v>3</v>
      </c>
      <c r="BH41" s="171">
        <f t="shared" si="61"/>
        <v>3</v>
      </c>
      <c r="BI41" s="171">
        <f t="shared" si="62"/>
        <v>3</v>
      </c>
      <c r="BJ41" s="171">
        <f t="shared" si="63"/>
        <v>1</v>
      </c>
      <c r="BK41" s="171">
        <f t="shared" si="64"/>
        <v>2</v>
      </c>
      <c r="BL41" s="171">
        <f t="shared" si="65"/>
        <v>3</v>
      </c>
      <c r="BM41" s="171">
        <f t="shared" si="66"/>
        <v>2</v>
      </c>
      <c r="BN41" s="171">
        <f t="shared" si="67"/>
        <v>3</v>
      </c>
      <c r="BO41" s="171">
        <f t="shared" si="68"/>
        <v>2</v>
      </c>
      <c r="BP41" s="171">
        <f t="shared" si="69"/>
        <v>3</v>
      </c>
      <c r="BQ41" s="171">
        <f t="shared" si="70"/>
        <v>1</v>
      </c>
      <c r="BR41" s="171">
        <f t="shared" si="71"/>
        <v>3</v>
      </c>
      <c r="BS41" s="171">
        <f t="shared" si="72"/>
        <v>1</v>
      </c>
      <c r="BT41" s="171">
        <f t="shared" si="73"/>
        <v>2</v>
      </c>
      <c r="BU41" s="171">
        <f t="shared" si="74"/>
        <v>3</v>
      </c>
      <c r="BV41" s="171">
        <f t="shared" si="75"/>
        <v>2</v>
      </c>
      <c r="BW41" s="171">
        <f t="shared" si="76"/>
        <v>3</v>
      </c>
      <c r="BX41" s="171">
        <f t="shared" si="77"/>
        <v>4</v>
      </c>
      <c r="BY41" s="171">
        <f t="shared" si="78"/>
        <v>2</v>
      </c>
      <c r="BZ41" s="171">
        <f t="shared" si="79"/>
        <v>3</v>
      </c>
      <c r="CA41" s="171">
        <f t="shared" si="80"/>
        <v>4</v>
      </c>
      <c r="CB41" s="171">
        <f t="shared" si="81"/>
        <v>3</v>
      </c>
      <c r="CC41" s="171">
        <f t="shared" si="82"/>
        <v>4</v>
      </c>
      <c r="CD41" s="171">
        <f t="shared" si="83"/>
        <v>4</v>
      </c>
      <c r="CE41" s="171">
        <f t="shared" si="84"/>
        <v>3</v>
      </c>
      <c r="CF41" s="171">
        <f t="shared" si="85"/>
        <v>3</v>
      </c>
      <c r="CG41" s="171">
        <f t="shared" si="86"/>
        <v>4</v>
      </c>
      <c r="CH41" s="171">
        <f t="shared" si="87"/>
        <v>4</v>
      </c>
      <c r="CI41" s="171">
        <f t="shared" si="88"/>
        <v>3</v>
      </c>
      <c r="CJ41" s="171">
        <f t="shared" si="89"/>
        <v>2</v>
      </c>
      <c r="CK41" s="171">
        <f t="shared" si="90"/>
        <v>4</v>
      </c>
      <c r="CL41" s="171">
        <f t="shared" si="91"/>
        <v>4</v>
      </c>
      <c r="CM41" s="171">
        <f t="shared" si="92"/>
        <v>3</v>
      </c>
      <c r="CN41" s="171">
        <f t="shared" si="93"/>
        <v>4</v>
      </c>
      <c r="CO41" s="171">
        <f t="shared" si="94"/>
        <v>4</v>
      </c>
      <c r="CP41" s="171">
        <f t="shared" si="95"/>
        <v>4</v>
      </c>
      <c r="CQ41" s="171">
        <f t="shared" si="96"/>
        <v>4</v>
      </c>
      <c r="CR41" s="171">
        <f t="shared" si="97"/>
        <v>4</v>
      </c>
      <c r="CS41" s="171">
        <f t="shared" si="98"/>
        <v>4</v>
      </c>
      <c r="CT41" s="171">
        <f t="shared" si="99"/>
        <v>4</v>
      </c>
      <c r="CU41" s="171">
        <f t="shared" si="100"/>
        <v>4</v>
      </c>
      <c r="CV41" s="171">
        <f t="shared" si="101"/>
        <v>3</v>
      </c>
      <c r="CW41" s="171">
        <f t="shared" si="102"/>
        <v>0</v>
      </c>
      <c r="CX41" s="171">
        <f t="shared" si="103"/>
        <v>0</v>
      </c>
      <c r="CY41" s="171">
        <f t="shared" si="104"/>
        <v>4</v>
      </c>
      <c r="CZ41" s="184">
        <f t="shared" si="105"/>
        <v>3.08</v>
      </c>
      <c r="DA41" s="173" t="str">
        <f t="shared" si="106"/>
        <v>Khá</v>
      </c>
    </row>
    <row r="42" spans="1:110" s="142" customFormat="1" ht="15" x14ac:dyDescent="0.25">
      <c r="A42" s="139">
        <v>49</v>
      </c>
      <c r="B42" s="140" t="s">
        <v>189</v>
      </c>
      <c r="C42" s="216" t="s">
        <v>190</v>
      </c>
      <c r="D42" s="217" t="s">
        <v>191</v>
      </c>
      <c r="E42" s="218" t="s">
        <v>192</v>
      </c>
      <c r="F42" s="86">
        <v>7.2</v>
      </c>
      <c r="G42" s="86">
        <v>5.2</v>
      </c>
      <c r="H42" s="86">
        <v>4.9000000000000004</v>
      </c>
      <c r="I42" s="86">
        <v>4.2</v>
      </c>
      <c r="J42" s="86">
        <v>6.5</v>
      </c>
      <c r="K42" s="86">
        <v>6.2</v>
      </c>
      <c r="L42" s="86">
        <v>6.7</v>
      </c>
      <c r="M42" s="86">
        <v>6.6</v>
      </c>
      <c r="N42" s="86">
        <v>5.7</v>
      </c>
      <c r="O42" s="86">
        <v>5.4</v>
      </c>
      <c r="P42" s="87">
        <v>5.4</v>
      </c>
      <c r="Q42" s="86">
        <v>6.4</v>
      </c>
      <c r="R42" s="87">
        <v>6.7</v>
      </c>
      <c r="S42" s="86">
        <v>6.5</v>
      </c>
      <c r="T42" s="86">
        <v>5.7</v>
      </c>
      <c r="U42" s="86">
        <v>6</v>
      </c>
      <c r="V42" s="31">
        <v>7.7</v>
      </c>
      <c r="W42" s="31">
        <v>9</v>
      </c>
      <c r="X42" s="31">
        <v>5.5</v>
      </c>
      <c r="Y42" s="31">
        <v>7.7</v>
      </c>
      <c r="Z42" s="31">
        <v>5.2</v>
      </c>
      <c r="AA42" s="31">
        <v>8</v>
      </c>
      <c r="AB42" s="31">
        <v>9.1</v>
      </c>
      <c r="AC42" s="31">
        <v>9.5</v>
      </c>
      <c r="AD42" s="31">
        <v>6.9</v>
      </c>
      <c r="AE42" s="31">
        <v>6.9</v>
      </c>
      <c r="AF42" s="31">
        <v>8</v>
      </c>
      <c r="AG42" s="31">
        <v>8.6</v>
      </c>
      <c r="AH42" s="63">
        <v>6.3</v>
      </c>
      <c r="AI42" s="63">
        <v>6.1</v>
      </c>
      <c r="AJ42" s="63">
        <v>7.8</v>
      </c>
      <c r="AK42" s="63">
        <v>9.1</v>
      </c>
      <c r="AL42" s="63">
        <v>6.7</v>
      </c>
      <c r="AM42" s="63">
        <v>9.6</v>
      </c>
      <c r="AN42" s="63">
        <v>9</v>
      </c>
      <c r="AO42" s="63">
        <v>5.8</v>
      </c>
      <c r="AP42" s="63">
        <v>7</v>
      </c>
      <c r="AQ42" s="63">
        <v>8.5</v>
      </c>
      <c r="AR42" s="63">
        <v>8.5</v>
      </c>
      <c r="AS42" s="63">
        <v>8.5</v>
      </c>
      <c r="AT42" s="63">
        <v>9.6999999999999993</v>
      </c>
      <c r="AU42" s="63">
        <v>4.4000000000000004</v>
      </c>
      <c r="AV42" s="63">
        <v>8</v>
      </c>
      <c r="AW42" s="63">
        <v>8.1999999999999993</v>
      </c>
      <c r="AX42" s="63"/>
      <c r="AY42" s="31">
        <f t="shared" si="54"/>
        <v>7.07</v>
      </c>
      <c r="AZ42" s="20" t="s">
        <v>1464</v>
      </c>
      <c r="BA42" s="135">
        <v>1</v>
      </c>
      <c r="BB42" s="134">
        <f t="shared" si="55"/>
        <v>49</v>
      </c>
      <c r="BC42" s="134" t="str">
        <f t="shared" si="56"/>
        <v>15D4011193</v>
      </c>
      <c r="BD42" s="134" t="str">
        <f t="shared" si="57"/>
        <v>Hồ Phú</v>
      </c>
      <c r="BE42" s="134" t="str">
        <f t="shared" si="58"/>
        <v>Sĩ</v>
      </c>
      <c r="BF42" s="134" t="str">
        <f t="shared" si="59"/>
        <v>03/11/1997</v>
      </c>
      <c r="BG42" s="171">
        <f t="shared" si="60"/>
        <v>3</v>
      </c>
      <c r="BH42" s="171">
        <f t="shared" si="61"/>
        <v>1</v>
      </c>
      <c r="BI42" s="171">
        <f t="shared" si="62"/>
        <v>1</v>
      </c>
      <c r="BJ42" s="171">
        <f t="shared" si="63"/>
        <v>1</v>
      </c>
      <c r="BK42" s="171">
        <f t="shared" si="64"/>
        <v>2</v>
      </c>
      <c r="BL42" s="171">
        <f t="shared" si="65"/>
        <v>2</v>
      </c>
      <c r="BM42" s="171">
        <f t="shared" si="66"/>
        <v>2</v>
      </c>
      <c r="BN42" s="171">
        <f t="shared" si="67"/>
        <v>2</v>
      </c>
      <c r="BO42" s="171">
        <f t="shared" si="68"/>
        <v>2</v>
      </c>
      <c r="BP42" s="171">
        <f t="shared" si="69"/>
        <v>1</v>
      </c>
      <c r="BQ42" s="171">
        <f t="shared" si="70"/>
        <v>1</v>
      </c>
      <c r="BR42" s="171">
        <f t="shared" si="71"/>
        <v>2</v>
      </c>
      <c r="BS42" s="171">
        <f t="shared" si="72"/>
        <v>2</v>
      </c>
      <c r="BT42" s="171">
        <f t="shared" si="73"/>
        <v>2</v>
      </c>
      <c r="BU42" s="171">
        <f t="shared" si="74"/>
        <v>2</v>
      </c>
      <c r="BV42" s="171">
        <f t="shared" si="75"/>
        <v>2</v>
      </c>
      <c r="BW42" s="171">
        <f t="shared" si="76"/>
        <v>3</v>
      </c>
      <c r="BX42" s="171">
        <f t="shared" si="77"/>
        <v>4</v>
      </c>
      <c r="BY42" s="171">
        <f t="shared" si="78"/>
        <v>2</v>
      </c>
      <c r="BZ42" s="171">
        <f t="shared" si="79"/>
        <v>3</v>
      </c>
      <c r="CA42" s="171">
        <f t="shared" si="80"/>
        <v>1</v>
      </c>
      <c r="CB42" s="171">
        <f t="shared" si="81"/>
        <v>3</v>
      </c>
      <c r="CC42" s="171">
        <f t="shared" si="82"/>
        <v>4</v>
      </c>
      <c r="CD42" s="171">
        <f t="shared" si="83"/>
        <v>4</v>
      </c>
      <c r="CE42" s="171">
        <f t="shared" si="84"/>
        <v>2</v>
      </c>
      <c r="CF42" s="171">
        <f t="shared" si="85"/>
        <v>2</v>
      </c>
      <c r="CG42" s="171">
        <f t="shared" si="86"/>
        <v>3</v>
      </c>
      <c r="CH42" s="171">
        <f t="shared" si="87"/>
        <v>4</v>
      </c>
      <c r="CI42" s="171">
        <f t="shared" si="88"/>
        <v>2</v>
      </c>
      <c r="CJ42" s="171">
        <f t="shared" si="89"/>
        <v>2</v>
      </c>
      <c r="CK42" s="171">
        <f t="shared" si="90"/>
        <v>3</v>
      </c>
      <c r="CL42" s="171">
        <f t="shared" si="91"/>
        <v>4</v>
      </c>
      <c r="CM42" s="171">
        <f t="shared" si="92"/>
        <v>2</v>
      </c>
      <c r="CN42" s="171">
        <f t="shared" si="93"/>
        <v>4</v>
      </c>
      <c r="CO42" s="171">
        <f t="shared" si="94"/>
        <v>4</v>
      </c>
      <c r="CP42" s="171">
        <f t="shared" si="95"/>
        <v>2</v>
      </c>
      <c r="CQ42" s="171">
        <f t="shared" si="96"/>
        <v>3</v>
      </c>
      <c r="CR42" s="171">
        <f t="shared" si="97"/>
        <v>4</v>
      </c>
      <c r="CS42" s="171">
        <f t="shared" si="98"/>
        <v>4</v>
      </c>
      <c r="CT42" s="171">
        <f t="shared" si="99"/>
        <v>4</v>
      </c>
      <c r="CU42" s="171">
        <f t="shared" si="100"/>
        <v>4</v>
      </c>
      <c r="CV42" s="171">
        <f t="shared" si="101"/>
        <v>1</v>
      </c>
      <c r="CW42" s="171">
        <f t="shared" si="102"/>
        <v>3</v>
      </c>
      <c r="CX42" s="171">
        <f t="shared" si="103"/>
        <v>3</v>
      </c>
      <c r="CY42" s="171">
        <f t="shared" si="104"/>
        <v>0</v>
      </c>
      <c r="CZ42" s="184">
        <f t="shared" si="105"/>
        <v>2.54</v>
      </c>
      <c r="DA42" s="173" t="str">
        <f t="shared" si="106"/>
        <v>Khá</v>
      </c>
    </row>
    <row r="43" spans="1:110" s="142" customFormat="1" ht="15" x14ac:dyDescent="0.25">
      <c r="A43" s="139">
        <v>50</v>
      </c>
      <c r="B43" s="140" t="s">
        <v>193</v>
      </c>
      <c r="C43" s="216" t="s">
        <v>194</v>
      </c>
      <c r="D43" s="222" t="s">
        <v>195</v>
      </c>
      <c r="E43" s="218" t="s">
        <v>196</v>
      </c>
      <c r="F43" s="86">
        <v>8.4</v>
      </c>
      <c r="G43" s="86">
        <v>6</v>
      </c>
      <c r="H43" s="87">
        <v>5</v>
      </c>
      <c r="I43" s="87">
        <v>4.3</v>
      </c>
      <c r="J43" s="86">
        <v>4.8</v>
      </c>
      <c r="K43" s="86">
        <v>6.9</v>
      </c>
      <c r="L43" s="86">
        <v>4.8</v>
      </c>
      <c r="M43" s="86">
        <v>6</v>
      </c>
      <c r="N43" s="86">
        <v>5.3</v>
      </c>
      <c r="O43" s="86">
        <v>7</v>
      </c>
      <c r="P43" s="87">
        <v>4.9000000000000004</v>
      </c>
      <c r="Q43" s="86">
        <v>5.8</v>
      </c>
      <c r="R43" s="87">
        <v>5.9</v>
      </c>
      <c r="S43" s="86">
        <v>5.9</v>
      </c>
      <c r="T43" s="86">
        <v>6.1</v>
      </c>
      <c r="U43" s="86">
        <v>6.7</v>
      </c>
      <c r="V43" s="31">
        <v>7.7</v>
      </c>
      <c r="W43" s="31">
        <v>9</v>
      </c>
      <c r="X43" s="31">
        <v>5.3</v>
      </c>
      <c r="Y43" s="31">
        <v>7.5</v>
      </c>
      <c r="Z43" s="31">
        <v>8</v>
      </c>
      <c r="AA43" s="37">
        <v>8.1999999999999993</v>
      </c>
      <c r="AB43" s="31">
        <v>8.4</v>
      </c>
      <c r="AC43" s="31">
        <v>9.3000000000000007</v>
      </c>
      <c r="AD43" s="31">
        <v>7</v>
      </c>
      <c r="AE43" s="31">
        <v>4.4000000000000004</v>
      </c>
      <c r="AF43" s="31">
        <v>6.7</v>
      </c>
      <c r="AG43" s="31">
        <v>9.3000000000000007</v>
      </c>
      <c r="AH43" s="63">
        <v>5.8</v>
      </c>
      <c r="AI43" s="63">
        <v>4.5999999999999996</v>
      </c>
      <c r="AJ43" s="63">
        <v>8.6</v>
      </c>
      <c r="AK43" s="63">
        <v>8.4</v>
      </c>
      <c r="AL43" s="63">
        <v>7.5</v>
      </c>
      <c r="AM43" s="63">
        <v>9</v>
      </c>
      <c r="AN43" s="63">
        <v>9</v>
      </c>
      <c r="AO43" s="63">
        <v>5.6</v>
      </c>
      <c r="AP43" s="63">
        <v>6.7</v>
      </c>
      <c r="AQ43" s="63">
        <v>7.5</v>
      </c>
      <c r="AR43" s="63">
        <v>8</v>
      </c>
      <c r="AS43" s="63">
        <v>8.5</v>
      </c>
      <c r="AT43" s="63">
        <v>9.8000000000000007</v>
      </c>
      <c r="AU43" s="63">
        <v>4.5999999999999996</v>
      </c>
      <c r="AV43" s="63">
        <v>6</v>
      </c>
      <c r="AW43" s="63">
        <v>7.7</v>
      </c>
      <c r="AX43" s="63"/>
      <c r="AY43" s="31">
        <f t="shared" si="54"/>
        <v>6.83</v>
      </c>
      <c r="AZ43" s="20" t="s">
        <v>1464</v>
      </c>
      <c r="BA43" s="135">
        <v>1</v>
      </c>
      <c r="BB43" s="134">
        <f t="shared" si="55"/>
        <v>50</v>
      </c>
      <c r="BC43" s="134" t="str">
        <f t="shared" si="56"/>
        <v>15D4011195</v>
      </c>
      <c r="BD43" s="134" t="str">
        <f t="shared" si="57"/>
        <v>Phan</v>
      </c>
      <c r="BE43" s="134" t="str">
        <f t="shared" si="58"/>
        <v>Tám</v>
      </c>
      <c r="BF43" s="134" t="str">
        <f t="shared" si="59"/>
        <v>08/01/1997</v>
      </c>
      <c r="BG43" s="171">
        <f t="shared" si="60"/>
        <v>3</v>
      </c>
      <c r="BH43" s="171">
        <f t="shared" si="61"/>
        <v>2</v>
      </c>
      <c r="BI43" s="171">
        <f t="shared" si="62"/>
        <v>1</v>
      </c>
      <c r="BJ43" s="171">
        <f t="shared" si="63"/>
        <v>1</v>
      </c>
      <c r="BK43" s="171">
        <f t="shared" si="64"/>
        <v>1</v>
      </c>
      <c r="BL43" s="171">
        <f t="shared" si="65"/>
        <v>2</v>
      </c>
      <c r="BM43" s="171">
        <f t="shared" si="66"/>
        <v>1</v>
      </c>
      <c r="BN43" s="171">
        <f t="shared" si="67"/>
        <v>2</v>
      </c>
      <c r="BO43" s="171">
        <f t="shared" si="68"/>
        <v>1</v>
      </c>
      <c r="BP43" s="171">
        <f t="shared" si="69"/>
        <v>3</v>
      </c>
      <c r="BQ43" s="171">
        <f t="shared" si="70"/>
        <v>1</v>
      </c>
      <c r="BR43" s="171">
        <f t="shared" si="71"/>
        <v>2</v>
      </c>
      <c r="BS43" s="171">
        <f t="shared" si="72"/>
        <v>2</v>
      </c>
      <c r="BT43" s="171">
        <f t="shared" si="73"/>
        <v>2</v>
      </c>
      <c r="BU43" s="171">
        <f t="shared" si="74"/>
        <v>2</v>
      </c>
      <c r="BV43" s="171">
        <f t="shared" si="75"/>
        <v>2</v>
      </c>
      <c r="BW43" s="171">
        <f t="shared" si="76"/>
        <v>3</v>
      </c>
      <c r="BX43" s="171">
        <f t="shared" si="77"/>
        <v>4</v>
      </c>
      <c r="BY43" s="171">
        <f t="shared" si="78"/>
        <v>1</v>
      </c>
      <c r="BZ43" s="171">
        <f t="shared" si="79"/>
        <v>3</v>
      </c>
      <c r="CA43" s="171">
        <f t="shared" si="80"/>
        <v>3</v>
      </c>
      <c r="CB43" s="171">
        <f t="shared" si="81"/>
        <v>3</v>
      </c>
      <c r="CC43" s="171">
        <f t="shared" si="82"/>
        <v>3</v>
      </c>
      <c r="CD43" s="171">
        <f t="shared" si="83"/>
        <v>4</v>
      </c>
      <c r="CE43" s="171">
        <f t="shared" si="84"/>
        <v>3</v>
      </c>
      <c r="CF43" s="171">
        <f t="shared" si="85"/>
        <v>1</v>
      </c>
      <c r="CG43" s="171">
        <f t="shared" si="86"/>
        <v>2</v>
      </c>
      <c r="CH43" s="171">
        <f t="shared" si="87"/>
        <v>4</v>
      </c>
      <c r="CI43" s="171">
        <f t="shared" si="88"/>
        <v>2</v>
      </c>
      <c r="CJ43" s="171">
        <f t="shared" si="89"/>
        <v>1</v>
      </c>
      <c r="CK43" s="171">
        <f t="shared" si="90"/>
        <v>4</v>
      </c>
      <c r="CL43" s="171">
        <f t="shared" si="91"/>
        <v>3</v>
      </c>
      <c r="CM43" s="171">
        <f t="shared" si="92"/>
        <v>3</v>
      </c>
      <c r="CN43" s="171">
        <f t="shared" si="93"/>
        <v>4</v>
      </c>
      <c r="CO43" s="171">
        <f t="shared" si="94"/>
        <v>4</v>
      </c>
      <c r="CP43" s="171">
        <f t="shared" si="95"/>
        <v>2</v>
      </c>
      <c r="CQ43" s="171">
        <f t="shared" si="96"/>
        <v>2</v>
      </c>
      <c r="CR43" s="171">
        <f t="shared" si="97"/>
        <v>3</v>
      </c>
      <c r="CS43" s="171">
        <f t="shared" si="98"/>
        <v>3</v>
      </c>
      <c r="CT43" s="171">
        <f t="shared" si="99"/>
        <v>4</v>
      </c>
      <c r="CU43" s="171">
        <f t="shared" si="100"/>
        <v>4</v>
      </c>
      <c r="CV43" s="171">
        <f t="shared" si="101"/>
        <v>1</v>
      </c>
      <c r="CW43" s="171">
        <f t="shared" si="102"/>
        <v>2</v>
      </c>
      <c r="CX43" s="171">
        <f t="shared" si="103"/>
        <v>3</v>
      </c>
      <c r="CY43" s="171">
        <f t="shared" si="104"/>
        <v>0</v>
      </c>
      <c r="CZ43" s="184">
        <f t="shared" si="105"/>
        <v>2.41</v>
      </c>
      <c r="DA43" s="173" t="str">
        <f t="shared" si="106"/>
        <v>Trung bình</v>
      </c>
    </row>
    <row r="44" spans="1:110" s="142" customFormat="1" ht="15" x14ac:dyDescent="0.25">
      <c r="A44" s="139">
        <v>51</v>
      </c>
      <c r="B44" s="140" t="s">
        <v>197</v>
      </c>
      <c r="C44" s="216" t="s">
        <v>198</v>
      </c>
      <c r="D44" s="217" t="s">
        <v>40</v>
      </c>
      <c r="E44" s="218" t="s">
        <v>199</v>
      </c>
      <c r="F44" s="86">
        <v>5.9</v>
      </c>
      <c r="G44" s="87">
        <v>7.8</v>
      </c>
      <c r="H44" s="86">
        <v>4</v>
      </c>
      <c r="I44" s="86">
        <v>4.4000000000000004</v>
      </c>
      <c r="J44" s="86">
        <v>6</v>
      </c>
      <c r="K44" s="86">
        <v>6.6</v>
      </c>
      <c r="L44" s="86">
        <v>5.6</v>
      </c>
      <c r="M44" s="86">
        <v>7.5</v>
      </c>
      <c r="N44" s="86">
        <v>8</v>
      </c>
      <c r="O44" s="86">
        <v>6.4</v>
      </c>
      <c r="P44" s="87">
        <v>5.2</v>
      </c>
      <c r="Q44" s="86">
        <v>6.2</v>
      </c>
      <c r="R44" s="87">
        <v>4.2</v>
      </c>
      <c r="S44" s="86">
        <v>6.2</v>
      </c>
      <c r="T44" s="86">
        <v>6.2</v>
      </c>
      <c r="U44" s="86">
        <v>7.1</v>
      </c>
      <c r="V44" s="31">
        <v>7.9</v>
      </c>
      <c r="W44" s="31">
        <v>9</v>
      </c>
      <c r="X44" s="31">
        <v>5.6</v>
      </c>
      <c r="Y44" s="31">
        <v>6</v>
      </c>
      <c r="Z44" s="31">
        <v>7.7</v>
      </c>
      <c r="AA44" s="31">
        <v>6.6</v>
      </c>
      <c r="AB44" s="31">
        <v>8.4</v>
      </c>
      <c r="AC44" s="31">
        <v>9.4</v>
      </c>
      <c r="AD44" s="31">
        <v>7.3</v>
      </c>
      <c r="AE44" s="31">
        <v>4.8</v>
      </c>
      <c r="AF44" s="31">
        <v>4.4000000000000004</v>
      </c>
      <c r="AG44" s="31">
        <v>8.6</v>
      </c>
      <c r="AH44" s="63">
        <v>6.6</v>
      </c>
      <c r="AI44" s="63">
        <v>4.5999999999999996</v>
      </c>
      <c r="AJ44" s="63">
        <v>8.3000000000000007</v>
      </c>
      <c r="AK44" s="63">
        <v>8.1999999999999993</v>
      </c>
      <c r="AL44" s="63">
        <v>7.1</v>
      </c>
      <c r="AM44" s="63">
        <v>9.4</v>
      </c>
      <c r="AN44" s="63">
        <v>8.5</v>
      </c>
      <c r="AO44" s="63">
        <v>5.9</v>
      </c>
      <c r="AP44" s="63">
        <v>6.7</v>
      </c>
      <c r="AQ44" s="63">
        <v>8</v>
      </c>
      <c r="AR44" s="63">
        <v>8.5</v>
      </c>
      <c r="AS44" s="63">
        <v>8.1999999999999993</v>
      </c>
      <c r="AT44" s="63">
        <v>9.8000000000000007</v>
      </c>
      <c r="AU44" s="63">
        <v>5.2</v>
      </c>
      <c r="AV44" s="63">
        <v>8.1999999999999993</v>
      </c>
      <c r="AW44" s="63">
        <v>8.4</v>
      </c>
      <c r="AX44" s="63"/>
      <c r="AY44" s="31">
        <f t="shared" si="54"/>
        <v>6.88</v>
      </c>
      <c r="AZ44" s="20" t="s">
        <v>1464</v>
      </c>
      <c r="BA44" s="135">
        <v>1</v>
      </c>
      <c r="BB44" s="134">
        <f t="shared" si="55"/>
        <v>51</v>
      </c>
      <c r="BC44" s="134" t="str">
        <f t="shared" si="56"/>
        <v>15D4011197</v>
      </c>
      <c r="BD44" s="134" t="str">
        <f t="shared" si="57"/>
        <v>Nguyễn Cửu Thị</v>
      </c>
      <c r="BE44" s="134" t="str">
        <f t="shared" si="58"/>
        <v>Tâm</v>
      </c>
      <c r="BF44" s="134" t="str">
        <f t="shared" si="59"/>
        <v>17/06/1996</v>
      </c>
      <c r="BG44" s="171">
        <f t="shared" si="60"/>
        <v>2</v>
      </c>
      <c r="BH44" s="171">
        <f t="shared" si="61"/>
        <v>3</v>
      </c>
      <c r="BI44" s="171">
        <f t="shared" si="62"/>
        <v>1</v>
      </c>
      <c r="BJ44" s="171">
        <f t="shared" si="63"/>
        <v>1</v>
      </c>
      <c r="BK44" s="171">
        <f t="shared" si="64"/>
        <v>2</v>
      </c>
      <c r="BL44" s="171">
        <f t="shared" si="65"/>
        <v>2</v>
      </c>
      <c r="BM44" s="171">
        <f t="shared" si="66"/>
        <v>2</v>
      </c>
      <c r="BN44" s="171">
        <f t="shared" si="67"/>
        <v>3</v>
      </c>
      <c r="BO44" s="171">
        <f t="shared" si="68"/>
        <v>3</v>
      </c>
      <c r="BP44" s="171">
        <f t="shared" si="69"/>
        <v>2</v>
      </c>
      <c r="BQ44" s="171">
        <f t="shared" si="70"/>
        <v>1</v>
      </c>
      <c r="BR44" s="171">
        <f t="shared" si="71"/>
        <v>2</v>
      </c>
      <c r="BS44" s="171">
        <f t="shared" si="72"/>
        <v>1</v>
      </c>
      <c r="BT44" s="171">
        <f t="shared" si="73"/>
        <v>2</v>
      </c>
      <c r="BU44" s="171">
        <f t="shared" si="74"/>
        <v>2</v>
      </c>
      <c r="BV44" s="171">
        <f t="shared" si="75"/>
        <v>3</v>
      </c>
      <c r="BW44" s="171">
        <f t="shared" si="76"/>
        <v>3</v>
      </c>
      <c r="BX44" s="171">
        <f t="shared" si="77"/>
        <v>4</v>
      </c>
      <c r="BY44" s="171">
        <f t="shared" si="78"/>
        <v>2</v>
      </c>
      <c r="BZ44" s="171">
        <f t="shared" si="79"/>
        <v>2</v>
      </c>
      <c r="CA44" s="171">
        <f t="shared" si="80"/>
        <v>3</v>
      </c>
      <c r="CB44" s="171">
        <f t="shared" si="81"/>
        <v>2</v>
      </c>
      <c r="CC44" s="171">
        <f t="shared" si="82"/>
        <v>3</v>
      </c>
      <c r="CD44" s="171">
        <f t="shared" si="83"/>
        <v>4</v>
      </c>
      <c r="CE44" s="171">
        <f t="shared" si="84"/>
        <v>3</v>
      </c>
      <c r="CF44" s="171">
        <f t="shared" si="85"/>
        <v>1</v>
      </c>
      <c r="CG44" s="171">
        <f t="shared" si="86"/>
        <v>1</v>
      </c>
      <c r="CH44" s="171">
        <f t="shared" si="87"/>
        <v>4</v>
      </c>
      <c r="CI44" s="171">
        <f t="shared" si="88"/>
        <v>2</v>
      </c>
      <c r="CJ44" s="171">
        <f t="shared" si="89"/>
        <v>1</v>
      </c>
      <c r="CK44" s="171">
        <f t="shared" si="90"/>
        <v>3</v>
      </c>
      <c r="CL44" s="171">
        <f t="shared" si="91"/>
        <v>3</v>
      </c>
      <c r="CM44" s="171">
        <f t="shared" si="92"/>
        <v>3</v>
      </c>
      <c r="CN44" s="171">
        <f t="shared" si="93"/>
        <v>4</v>
      </c>
      <c r="CO44" s="171">
        <f t="shared" si="94"/>
        <v>4</v>
      </c>
      <c r="CP44" s="171">
        <f t="shared" si="95"/>
        <v>2</v>
      </c>
      <c r="CQ44" s="171">
        <f t="shared" si="96"/>
        <v>2</v>
      </c>
      <c r="CR44" s="171">
        <f t="shared" si="97"/>
        <v>3</v>
      </c>
      <c r="CS44" s="171">
        <f t="shared" si="98"/>
        <v>4</v>
      </c>
      <c r="CT44" s="171">
        <f t="shared" si="99"/>
        <v>3</v>
      </c>
      <c r="CU44" s="171">
        <f t="shared" si="100"/>
        <v>4</v>
      </c>
      <c r="CV44" s="171">
        <f t="shared" si="101"/>
        <v>1</v>
      </c>
      <c r="CW44" s="171">
        <f t="shared" si="102"/>
        <v>3</v>
      </c>
      <c r="CX44" s="171">
        <f t="shared" si="103"/>
        <v>3</v>
      </c>
      <c r="CY44" s="171">
        <f t="shared" si="104"/>
        <v>0</v>
      </c>
      <c r="CZ44" s="184">
        <f t="shared" si="105"/>
        <v>2.46</v>
      </c>
      <c r="DA44" s="173" t="str">
        <f t="shared" si="106"/>
        <v>Trung bình</v>
      </c>
    </row>
    <row r="45" spans="1:110" s="142" customFormat="1" ht="15" x14ac:dyDescent="0.25">
      <c r="A45" s="139">
        <v>52</v>
      </c>
      <c r="B45" s="140" t="s">
        <v>200</v>
      </c>
      <c r="C45" s="216" t="s">
        <v>37</v>
      </c>
      <c r="D45" s="217" t="s">
        <v>201</v>
      </c>
      <c r="E45" s="218" t="s">
        <v>202</v>
      </c>
      <c r="F45" s="86">
        <v>8.1999999999999993</v>
      </c>
      <c r="G45" s="86">
        <v>5.4</v>
      </c>
      <c r="H45" s="86">
        <v>5.2</v>
      </c>
      <c r="I45" s="86">
        <v>8.6999999999999993</v>
      </c>
      <c r="J45" s="86">
        <v>4.9000000000000004</v>
      </c>
      <c r="K45" s="86">
        <v>4.8</v>
      </c>
      <c r="L45" s="86">
        <v>6.5</v>
      </c>
      <c r="M45" s="86">
        <v>4</v>
      </c>
      <c r="N45" s="86">
        <v>4.5999999999999996</v>
      </c>
      <c r="O45" s="86">
        <v>4.4000000000000004</v>
      </c>
      <c r="P45" s="86">
        <v>4.0999999999999996</v>
      </c>
      <c r="Q45" s="87">
        <v>7.4</v>
      </c>
      <c r="R45" s="86">
        <v>4.4000000000000004</v>
      </c>
      <c r="S45" s="86">
        <v>6.6</v>
      </c>
      <c r="T45" s="86">
        <v>7.2</v>
      </c>
      <c r="U45" s="86">
        <v>8.4</v>
      </c>
      <c r="V45" s="31">
        <v>8.1999999999999993</v>
      </c>
      <c r="W45" s="31">
        <v>9</v>
      </c>
      <c r="X45" s="31">
        <v>6.8</v>
      </c>
      <c r="Y45" s="31">
        <v>6.2</v>
      </c>
      <c r="Z45" s="31">
        <v>5.9</v>
      </c>
      <c r="AA45" s="31">
        <v>6.1</v>
      </c>
      <c r="AB45" s="31">
        <v>8.4</v>
      </c>
      <c r="AC45" s="31">
        <v>9.1999999999999993</v>
      </c>
      <c r="AD45" s="31">
        <v>6.9</v>
      </c>
      <c r="AE45" s="31">
        <v>4.3</v>
      </c>
      <c r="AF45" s="31">
        <v>8.4</v>
      </c>
      <c r="AG45" s="31">
        <v>9</v>
      </c>
      <c r="AH45" s="63">
        <v>8.4</v>
      </c>
      <c r="AI45" s="63">
        <v>8.3000000000000007</v>
      </c>
      <c r="AJ45" s="63">
        <v>9.3000000000000007</v>
      </c>
      <c r="AK45" s="63">
        <v>8.1999999999999993</v>
      </c>
      <c r="AL45" s="63">
        <v>7.2</v>
      </c>
      <c r="AM45" s="63">
        <v>9.3000000000000007</v>
      </c>
      <c r="AN45" s="63">
        <v>9</v>
      </c>
      <c r="AO45" s="63">
        <v>5.8</v>
      </c>
      <c r="AP45" s="63">
        <v>8.6</v>
      </c>
      <c r="AQ45" s="63">
        <v>9.5</v>
      </c>
      <c r="AR45" s="63">
        <v>8.5</v>
      </c>
      <c r="AS45" s="63">
        <v>9.1</v>
      </c>
      <c r="AT45" s="63">
        <v>9.8000000000000007</v>
      </c>
      <c r="AU45" s="63">
        <v>4.8</v>
      </c>
      <c r="AV45" s="63">
        <v>8.8000000000000007</v>
      </c>
      <c r="AW45" s="63">
        <v>8.9</v>
      </c>
      <c r="AX45" s="63"/>
      <c r="AY45" s="31">
        <f t="shared" si="54"/>
        <v>7.18</v>
      </c>
      <c r="AZ45" s="20" t="s">
        <v>1464</v>
      </c>
      <c r="BA45" s="135">
        <v>1</v>
      </c>
      <c r="BB45" s="134">
        <f t="shared" si="55"/>
        <v>52</v>
      </c>
      <c r="BC45" s="134" t="str">
        <f t="shared" si="56"/>
        <v>15D4011224</v>
      </c>
      <c r="BD45" s="134" t="str">
        <f t="shared" si="57"/>
        <v>Nguyễn Văn</v>
      </c>
      <c r="BE45" s="134" t="str">
        <f t="shared" si="58"/>
        <v>Thi</v>
      </c>
      <c r="BF45" s="134" t="str">
        <f t="shared" si="59"/>
        <v>24/01/1997</v>
      </c>
      <c r="BG45" s="171">
        <f t="shared" si="60"/>
        <v>3</v>
      </c>
      <c r="BH45" s="171">
        <f t="shared" si="61"/>
        <v>1</v>
      </c>
      <c r="BI45" s="171">
        <f t="shared" si="62"/>
        <v>1</v>
      </c>
      <c r="BJ45" s="171">
        <f t="shared" si="63"/>
        <v>4</v>
      </c>
      <c r="BK45" s="171">
        <f t="shared" si="64"/>
        <v>1</v>
      </c>
      <c r="BL45" s="171">
        <f t="shared" si="65"/>
        <v>1</v>
      </c>
      <c r="BM45" s="171">
        <f t="shared" si="66"/>
        <v>2</v>
      </c>
      <c r="BN45" s="171">
        <f t="shared" si="67"/>
        <v>1</v>
      </c>
      <c r="BO45" s="171">
        <f t="shared" si="68"/>
        <v>1</v>
      </c>
      <c r="BP45" s="171">
        <f t="shared" si="69"/>
        <v>1</v>
      </c>
      <c r="BQ45" s="171">
        <f t="shared" si="70"/>
        <v>1</v>
      </c>
      <c r="BR45" s="171">
        <f t="shared" si="71"/>
        <v>3</v>
      </c>
      <c r="BS45" s="171">
        <f t="shared" si="72"/>
        <v>1</v>
      </c>
      <c r="BT45" s="171">
        <f t="shared" si="73"/>
        <v>2</v>
      </c>
      <c r="BU45" s="171">
        <f t="shared" si="74"/>
        <v>3</v>
      </c>
      <c r="BV45" s="171">
        <f t="shared" si="75"/>
        <v>3</v>
      </c>
      <c r="BW45" s="171">
        <f t="shared" si="76"/>
        <v>3</v>
      </c>
      <c r="BX45" s="171">
        <f t="shared" si="77"/>
        <v>4</v>
      </c>
      <c r="BY45" s="171">
        <f t="shared" si="78"/>
        <v>2</v>
      </c>
      <c r="BZ45" s="171">
        <f t="shared" si="79"/>
        <v>2</v>
      </c>
      <c r="CA45" s="171">
        <f t="shared" si="80"/>
        <v>2</v>
      </c>
      <c r="CB45" s="171">
        <f t="shared" si="81"/>
        <v>2</v>
      </c>
      <c r="CC45" s="171">
        <f t="shared" si="82"/>
        <v>3</v>
      </c>
      <c r="CD45" s="171">
        <f t="shared" si="83"/>
        <v>4</v>
      </c>
      <c r="CE45" s="171">
        <f t="shared" si="84"/>
        <v>2</v>
      </c>
      <c r="CF45" s="171">
        <f t="shared" si="85"/>
        <v>1</v>
      </c>
      <c r="CG45" s="171">
        <f t="shared" si="86"/>
        <v>3</v>
      </c>
      <c r="CH45" s="171">
        <f t="shared" si="87"/>
        <v>4</v>
      </c>
      <c r="CI45" s="171">
        <f t="shared" si="88"/>
        <v>3</v>
      </c>
      <c r="CJ45" s="171">
        <f t="shared" si="89"/>
        <v>3</v>
      </c>
      <c r="CK45" s="171">
        <f t="shared" si="90"/>
        <v>4</v>
      </c>
      <c r="CL45" s="171">
        <f t="shared" si="91"/>
        <v>3</v>
      </c>
      <c r="CM45" s="171">
        <f t="shared" si="92"/>
        <v>3</v>
      </c>
      <c r="CN45" s="171">
        <f t="shared" si="93"/>
        <v>4</v>
      </c>
      <c r="CO45" s="171">
        <f t="shared" si="94"/>
        <v>4</v>
      </c>
      <c r="CP45" s="171">
        <f t="shared" si="95"/>
        <v>2</v>
      </c>
      <c r="CQ45" s="171">
        <f t="shared" si="96"/>
        <v>4</v>
      </c>
      <c r="CR45" s="171">
        <f t="shared" si="97"/>
        <v>4</v>
      </c>
      <c r="CS45" s="171">
        <f t="shared" si="98"/>
        <v>4</v>
      </c>
      <c r="CT45" s="171">
        <f t="shared" si="99"/>
        <v>4</v>
      </c>
      <c r="CU45" s="171">
        <f t="shared" si="100"/>
        <v>4</v>
      </c>
      <c r="CV45" s="171">
        <f t="shared" si="101"/>
        <v>1</v>
      </c>
      <c r="CW45" s="171">
        <f t="shared" si="102"/>
        <v>4</v>
      </c>
      <c r="CX45" s="171">
        <f t="shared" si="103"/>
        <v>4</v>
      </c>
      <c r="CY45" s="171">
        <f t="shared" si="104"/>
        <v>0</v>
      </c>
      <c r="CZ45" s="184">
        <f t="shared" si="105"/>
        <v>2.63</v>
      </c>
      <c r="DA45" s="173" t="str">
        <f t="shared" si="106"/>
        <v>Khá</v>
      </c>
    </row>
    <row r="46" spans="1:110" s="142" customFormat="1" ht="15" x14ac:dyDescent="0.25">
      <c r="A46" s="139">
        <v>53</v>
      </c>
      <c r="B46" s="140" t="s">
        <v>203</v>
      </c>
      <c r="C46" s="216" t="s">
        <v>8</v>
      </c>
      <c r="D46" s="217" t="s">
        <v>204</v>
      </c>
      <c r="E46" s="218" t="s">
        <v>205</v>
      </c>
      <c r="F46" s="87">
        <v>8.1999999999999993</v>
      </c>
      <c r="G46" s="87">
        <v>7.6</v>
      </c>
      <c r="H46" s="86">
        <v>5.4</v>
      </c>
      <c r="I46" s="86">
        <v>6.5</v>
      </c>
      <c r="J46" s="86">
        <v>5.4</v>
      </c>
      <c r="K46" s="86">
        <v>8</v>
      </c>
      <c r="L46" s="86">
        <v>6.6</v>
      </c>
      <c r="M46" s="86">
        <v>6.7</v>
      </c>
      <c r="N46" s="86">
        <v>6.1</v>
      </c>
      <c r="O46" s="86">
        <v>7.3</v>
      </c>
      <c r="P46" s="87">
        <v>4.4000000000000004</v>
      </c>
      <c r="Q46" s="86">
        <v>6.2</v>
      </c>
      <c r="R46" s="87">
        <v>6.3</v>
      </c>
      <c r="S46" s="86">
        <v>7</v>
      </c>
      <c r="T46" s="86">
        <v>7.6</v>
      </c>
      <c r="U46" s="86">
        <v>6.6</v>
      </c>
      <c r="V46" s="31">
        <v>8.3000000000000007</v>
      </c>
      <c r="W46" s="31">
        <v>9</v>
      </c>
      <c r="X46" s="31">
        <v>6.9</v>
      </c>
      <c r="Y46" s="31">
        <v>8.1999999999999993</v>
      </c>
      <c r="Z46" s="31">
        <v>8.4</v>
      </c>
      <c r="AA46" s="31">
        <v>5.9</v>
      </c>
      <c r="AB46" s="31">
        <v>9.1</v>
      </c>
      <c r="AC46" s="31">
        <v>9.6999999999999993</v>
      </c>
      <c r="AD46" s="31">
        <v>5.9</v>
      </c>
      <c r="AE46" s="31">
        <v>4.9000000000000004</v>
      </c>
      <c r="AF46" s="31">
        <v>7.2</v>
      </c>
      <c r="AG46" s="31">
        <v>8.6</v>
      </c>
      <c r="AH46" s="63">
        <v>6.5</v>
      </c>
      <c r="AI46" s="63">
        <v>5.9</v>
      </c>
      <c r="AJ46" s="63">
        <v>8.6</v>
      </c>
      <c r="AK46" s="63">
        <v>9.1</v>
      </c>
      <c r="AL46" s="63">
        <v>7.9</v>
      </c>
      <c r="AM46" s="63">
        <v>9.4</v>
      </c>
      <c r="AN46" s="63">
        <v>9</v>
      </c>
      <c r="AO46" s="63">
        <v>5.9</v>
      </c>
      <c r="AP46" s="63">
        <v>8.5</v>
      </c>
      <c r="AQ46" s="63">
        <v>9</v>
      </c>
      <c r="AR46" s="63">
        <v>8.5</v>
      </c>
      <c r="AS46" s="63">
        <v>9.1999999999999993</v>
      </c>
      <c r="AT46" s="63">
        <v>9.6999999999999993</v>
      </c>
      <c r="AU46" s="63">
        <v>7.4</v>
      </c>
      <c r="AV46" s="63">
        <v>8</v>
      </c>
      <c r="AW46" s="63">
        <v>8.8000000000000007</v>
      </c>
      <c r="AX46" s="63"/>
      <c r="AY46" s="31">
        <f t="shared" si="54"/>
        <v>7.42</v>
      </c>
      <c r="AZ46" s="20" t="s">
        <v>1464</v>
      </c>
      <c r="BA46" s="135">
        <v>1</v>
      </c>
      <c r="BB46" s="134">
        <f t="shared" si="55"/>
        <v>53</v>
      </c>
      <c r="BC46" s="134" t="str">
        <f t="shared" si="56"/>
        <v>15D4011226</v>
      </c>
      <c r="BD46" s="134" t="str">
        <f t="shared" si="57"/>
        <v>Nguyễn Thị</v>
      </c>
      <c r="BE46" s="134" t="str">
        <f t="shared" si="58"/>
        <v>Thoa</v>
      </c>
      <c r="BF46" s="134" t="str">
        <f t="shared" si="59"/>
        <v>07/11/1997</v>
      </c>
      <c r="BG46" s="171">
        <f t="shared" si="60"/>
        <v>3</v>
      </c>
      <c r="BH46" s="171">
        <f t="shared" si="61"/>
        <v>3</v>
      </c>
      <c r="BI46" s="171">
        <f t="shared" si="62"/>
        <v>1</v>
      </c>
      <c r="BJ46" s="171">
        <f t="shared" si="63"/>
        <v>2</v>
      </c>
      <c r="BK46" s="171">
        <f t="shared" si="64"/>
        <v>1</v>
      </c>
      <c r="BL46" s="171">
        <f t="shared" si="65"/>
        <v>3</v>
      </c>
      <c r="BM46" s="171">
        <f t="shared" si="66"/>
        <v>2</v>
      </c>
      <c r="BN46" s="171">
        <f t="shared" si="67"/>
        <v>2</v>
      </c>
      <c r="BO46" s="171">
        <f t="shared" si="68"/>
        <v>2</v>
      </c>
      <c r="BP46" s="171">
        <f t="shared" si="69"/>
        <v>3</v>
      </c>
      <c r="BQ46" s="171">
        <f t="shared" si="70"/>
        <v>1</v>
      </c>
      <c r="BR46" s="171">
        <f t="shared" si="71"/>
        <v>2</v>
      </c>
      <c r="BS46" s="171">
        <f t="shared" si="72"/>
        <v>2</v>
      </c>
      <c r="BT46" s="171">
        <f t="shared" si="73"/>
        <v>3</v>
      </c>
      <c r="BU46" s="171">
        <f t="shared" si="74"/>
        <v>3</v>
      </c>
      <c r="BV46" s="171">
        <f t="shared" si="75"/>
        <v>2</v>
      </c>
      <c r="BW46" s="171">
        <f t="shared" si="76"/>
        <v>3</v>
      </c>
      <c r="BX46" s="171">
        <f t="shared" si="77"/>
        <v>4</v>
      </c>
      <c r="BY46" s="171">
        <f t="shared" si="78"/>
        <v>2</v>
      </c>
      <c r="BZ46" s="171">
        <f t="shared" si="79"/>
        <v>3</v>
      </c>
      <c r="CA46" s="171">
        <f t="shared" si="80"/>
        <v>3</v>
      </c>
      <c r="CB46" s="171">
        <f t="shared" si="81"/>
        <v>2</v>
      </c>
      <c r="CC46" s="171">
        <f t="shared" si="82"/>
        <v>4</v>
      </c>
      <c r="CD46" s="171">
        <f t="shared" si="83"/>
        <v>4</v>
      </c>
      <c r="CE46" s="171">
        <f t="shared" si="84"/>
        <v>2</v>
      </c>
      <c r="CF46" s="171">
        <f t="shared" si="85"/>
        <v>1</v>
      </c>
      <c r="CG46" s="171">
        <f t="shared" si="86"/>
        <v>3</v>
      </c>
      <c r="CH46" s="171">
        <f t="shared" si="87"/>
        <v>4</v>
      </c>
      <c r="CI46" s="171">
        <f t="shared" si="88"/>
        <v>2</v>
      </c>
      <c r="CJ46" s="171">
        <f t="shared" si="89"/>
        <v>2</v>
      </c>
      <c r="CK46" s="171">
        <f t="shared" si="90"/>
        <v>4</v>
      </c>
      <c r="CL46" s="171">
        <f t="shared" si="91"/>
        <v>4</v>
      </c>
      <c r="CM46" s="171">
        <f t="shared" si="92"/>
        <v>3</v>
      </c>
      <c r="CN46" s="171">
        <f t="shared" si="93"/>
        <v>4</v>
      </c>
      <c r="CO46" s="171">
        <f t="shared" si="94"/>
        <v>4</v>
      </c>
      <c r="CP46" s="171">
        <f t="shared" si="95"/>
        <v>2</v>
      </c>
      <c r="CQ46" s="171">
        <f t="shared" si="96"/>
        <v>4</v>
      </c>
      <c r="CR46" s="171">
        <f t="shared" si="97"/>
        <v>4</v>
      </c>
      <c r="CS46" s="171">
        <f t="shared" si="98"/>
        <v>4</v>
      </c>
      <c r="CT46" s="171">
        <f t="shared" si="99"/>
        <v>4</v>
      </c>
      <c r="CU46" s="171">
        <f t="shared" si="100"/>
        <v>4</v>
      </c>
      <c r="CV46" s="171">
        <f t="shared" si="101"/>
        <v>3</v>
      </c>
      <c r="CW46" s="171">
        <f t="shared" si="102"/>
        <v>3</v>
      </c>
      <c r="CX46" s="171">
        <f t="shared" si="103"/>
        <v>4</v>
      </c>
      <c r="CY46" s="171">
        <f t="shared" si="104"/>
        <v>0</v>
      </c>
      <c r="CZ46" s="184">
        <f t="shared" si="105"/>
        <v>2.8</v>
      </c>
      <c r="DA46" s="173" t="str">
        <f t="shared" si="106"/>
        <v>Khá</v>
      </c>
    </row>
    <row r="47" spans="1:110" s="142" customFormat="1" ht="15" x14ac:dyDescent="0.25">
      <c r="A47" s="139">
        <v>54</v>
      </c>
      <c r="B47" s="140" t="s">
        <v>206</v>
      </c>
      <c r="C47" s="216" t="s">
        <v>18</v>
      </c>
      <c r="D47" s="217" t="s">
        <v>15</v>
      </c>
      <c r="E47" s="218" t="s">
        <v>207</v>
      </c>
      <c r="F47" s="86">
        <v>6.1</v>
      </c>
      <c r="G47" s="86">
        <v>5.5</v>
      </c>
      <c r="H47" s="86">
        <v>4.7</v>
      </c>
      <c r="I47" s="86">
        <v>5.8</v>
      </c>
      <c r="J47" s="86">
        <v>6</v>
      </c>
      <c r="K47" s="86">
        <v>7.7</v>
      </c>
      <c r="L47" s="86">
        <v>7.1</v>
      </c>
      <c r="M47" s="86">
        <v>5.5</v>
      </c>
      <c r="N47" s="86">
        <v>6.1</v>
      </c>
      <c r="O47" s="86">
        <v>6.4</v>
      </c>
      <c r="P47" s="87">
        <v>4.9000000000000004</v>
      </c>
      <c r="Q47" s="86">
        <v>5.2</v>
      </c>
      <c r="R47" s="87">
        <v>4.8</v>
      </c>
      <c r="S47" s="86">
        <v>6.8</v>
      </c>
      <c r="T47" s="86">
        <v>7.5</v>
      </c>
      <c r="U47" s="86">
        <v>6.7</v>
      </c>
      <c r="V47" s="31">
        <v>7.9</v>
      </c>
      <c r="W47" s="31">
        <v>9</v>
      </c>
      <c r="X47" s="31">
        <v>6</v>
      </c>
      <c r="Y47" s="31">
        <v>8.4</v>
      </c>
      <c r="Z47" s="31">
        <v>8.1</v>
      </c>
      <c r="AA47" s="31">
        <v>5.6</v>
      </c>
      <c r="AB47" s="31">
        <v>9.4</v>
      </c>
      <c r="AC47" s="31">
        <v>9.1999999999999993</v>
      </c>
      <c r="AD47" s="31">
        <v>4.7</v>
      </c>
      <c r="AE47" s="31">
        <v>4.8</v>
      </c>
      <c r="AF47" s="31">
        <v>8.1999999999999993</v>
      </c>
      <c r="AG47" s="31">
        <v>8.6</v>
      </c>
      <c r="AH47" s="63">
        <v>8.1</v>
      </c>
      <c r="AI47" s="63">
        <v>4.8</v>
      </c>
      <c r="AJ47" s="63">
        <v>8.3000000000000007</v>
      </c>
      <c r="AK47" s="63">
        <v>8.4</v>
      </c>
      <c r="AL47" s="63">
        <v>7.2</v>
      </c>
      <c r="AM47" s="63">
        <v>9.3000000000000007</v>
      </c>
      <c r="AN47" s="63">
        <v>8.5</v>
      </c>
      <c r="AO47" s="63">
        <v>5.3</v>
      </c>
      <c r="AP47" s="63">
        <v>8.5</v>
      </c>
      <c r="AQ47" s="63">
        <v>9.5</v>
      </c>
      <c r="AR47" s="63">
        <v>8.5</v>
      </c>
      <c r="AS47" s="63">
        <v>8.4</v>
      </c>
      <c r="AT47" s="63">
        <v>9.8000000000000007</v>
      </c>
      <c r="AU47" s="63">
        <v>6.1</v>
      </c>
      <c r="AV47" s="63">
        <v>8.1999999999999993</v>
      </c>
      <c r="AW47" s="63">
        <v>8.3000000000000007</v>
      </c>
      <c r="AX47" s="63"/>
      <c r="AY47" s="31">
        <f t="shared" si="54"/>
        <v>7.09</v>
      </c>
      <c r="AZ47" s="20" t="s">
        <v>1464</v>
      </c>
      <c r="BA47" s="135">
        <v>1</v>
      </c>
      <c r="BB47" s="134">
        <f t="shared" si="55"/>
        <v>54</v>
      </c>
      <c r="BC47" s="134" t="str">
        <f t="shared" si="56"/>
        <v>15D4011236</v>
      </c>
      <c r="BD47" s="134" t="str">
        <f t="shared" si="57"/>
        <v>Hoàng Thị</v>
      </c>
      <c r="BE47" s="134" t="str">
        <f t="shared" si="58"/>
        <v>Thùy</v>
      </c>
      <c r="BF47" s="134" t="str">
        <f t="shared" si="59"/>
        <v>01/08/1997</v>
      </c>
      <c r="BG47" s="171">
        <f t="shared" si="60"/>
        <v>2</v>
      </c>
      <c r="BH47" s="171">
        <f t="shared" si="61"/>
        <v>2</v>
      </c>
      <c r="BI47" s="171">
        <f t="shared" si="62"/>
        <v>1</v>
      </c>
      <c r="BJ47" s="171">
        <f t="shared" si="63"/>
        <v>2</v>
      </c>
      <c r="BK47" s="171">
        <f t="shared" si="64"/>
        <v>2</v>
      </c>
      <c r="BL47" s="171">
        <f t="shared" si="65"/>
        <v>3</v>
      </c>
      <c r="BM47" s="171">
        <f t="shared" si="66"/>
        <v>3</v>
      </c>
      <c r="BN47" s="171">
        <f t="shared" si="67"/>
        <v>2</v>
      </c>
      <c r="BO47" s="171">
        <f t="shared" si="68"/>
        <v>2</v>
      </c>
      <c r="BP47" s="171">
        <f t="shared" si="69"/>
        <v>2</v>
      </c>
      <c r="BQ47" s="171">
        <f t="shared" si="70"/>
        <v>1</v>
      </c>
      <c r="BR47" s="171">
        <f t="shared" si="71"/>
        <v>1</v>
      </c>
      <c r="BS47" s="171">
        <f t="shared" si="72"/>
        <v>1</v>
      </c>
      <c r="BT47" s="171">
        <f t="shared" si="73"/>
        <v>2</v>
      </c>
      <c r="BU47" s="171">
        <f t="shared" si="74"/>
        <v>3</v>
      </c>
      <c r="BV47" s="171">
        <f t="shared" si="75"/>
        <v>2</v>
      </c>
      <c r="BW47" s="171">
        <f t="shared" si="76"/>
        <v>3</v>
      </c>
      <c r="BX47" s="171">
        <f t="shared" si="77"/>
        <v>4</v>
      </c>
      <c r="BY47" s="171">
        <f t="shared" si="78"/>
        <v>2</v>
      </c>
      <c r="BZ47" s="171">
        <f t="shared" si="79"/>
        <v>3</v>
      </c>
      <c r="CA47" s="171">
        <f t="shared" si="80"/>
        <v>3</v>
      </c>
      <c r="CB47" s="171">
        <f t="shared" si="81"/>
        <v>2</v>
      </c>
      <c r="CC47" s="171">
        <f t="shared" si="82"/>
        <v>4</v>
      </c>
      <c r="CD47" s="171">
        <f t="shared" si="83"/>
        <v>4</v>
      </c>
      <c r="CE47" s="171">
        <f t="shared" si="84"/>
        <v>1</v>
      </c>
      <c r="CF47" s="171">
        <f t="shared" si="85"/>
        <v>1</v>
      </c>
      <c r="CG47" s="171">
        <f t="shared" si="86"/>
        <v>3</v>
      </c>
      <c r="CH47" s="171">
        <f t="shared" si="87"/>
        <v>4</v>
      </c>
      <c r="CI47" s="171">
        <f t="shared" si="88"/>
        <v>3</v>
      </c>
      <c r="CJ47" s="171">
        <f t="shared" si="89"/>
        <v>1</v>
      </c>
      <c r="CK47" s="171">
        <f t="shared" si="90"/>
        <v>3</v>
      </c>
      <c r="CL47" s="171">
        <f t="shared" si="91"/>
        <v>3</v>
      </c>
      <c r="CM47" s="171">
        <f t="shared" si="92"/>
        <v>3</v>
      </c>
      <c r="CN47" s="171">
        <f t="shared" si="93"/>
        <v>4</v>
      </c>
      <c r="CO47" s="171">
        <f t="shared" si="94"/>
        <v>4</v>
      </c>
      <c r="CP47" s="171">
        <f t="shared" si="95"/>
        <v>1</v>
      </c>
      <c r="CQ47" s="171">
        <f t="shared" si="96"/>
        <v>4</v>
      </c>
      <c r="CR47" s="171">
        <f t="shared" si="97"/>
        <v>4</v>
      </c>
      <c r="CS47" s="171">
        <f t="shared" si="98"/>
        <v>4</v>
      </c>
      <c r="CT47" s="171">
        <f t="shared" si="99"/>
        <v>3</v>
      </c>
      <c r="CU47" s="171">
        <f t="shared" si="100"/>
        <v>4</v>
      </c>
      <c r="CV47" s="171">
        <f t="shared" si="101"/>
        <v>2</v>
      </c>
      <c r="CW47" s="171">
        <f t="shared" si="102"/>
        <v>3</v>
      </c>
      <c r="CX47" s="171">
        <f t="shared" si="103"/>
        <v>3</v>
      </c>
      <c r="CY47" s="171">
        <f t="shared" si="104"/>
        <v>0</v>
      </c>
      <c r="CZ47" s="184">
        <f t="shared" si="105"/>
        <v>2.5499999999999998</v>
      </c>
      <c r="DA47" s="173" t="str">
        <f t="shared" si="106"/>
        <v>Khá</v>
      </c>
    </row>
    <row r="48" spans="1:110" s="142" customFormat="1" ht="15" x14ac:dyDescent="0.25">
      <c r="A48" s="139">
        <v>55</v>
      </c>
      <c r="B48" s="140" t="s">
        <v>208</v>
      </c>
      <c r="C48" s="216" t="s">
        <v>8</v>
      </c>
      <c r="D48" s="217" t="s">
        <v>42</v>
      </c>
      <c r="E48" s="218" t="s">
        <v>141</v>
      </c>
      <c r="F48" s="86">
        <v>6.3</v>
      </c>
      <c r="G48" s="86">
        <v>5.0999999999999996</v>
      </c>
      <c r="H48" s="86">
        <v>9.3000000000000007</v>
      </c>
      <c r="I48" s="86">
        <v>7.9</v>
      </c>
      <c r="J48" s="86">
        <v>7</v>
      </c>
      <c r="K48" s="86">
        <v>6.6</v>
      </c>
      <c r="L48" s="86">
        <v>7.8</v>
      </c>
      <c r="M48" s="86">
        <v>6.6</v>
      </c>
      <c r="N48" s="86">
        <v>6.6</v>
      </c>
      <c r="O48" s="86">
        <v>7.3</v>
      </c>
      <c r="P48" s="86">
        <v>6.1</v>
      </c>
      <c r="Q48" s="86">
        <v>7.3</v>
      </c>
      <c r="R48" s="87">
        <v>5.0999999999999996</v>
      </c>
      <c r="S48" s="86">
        <v>5.9</v>
      </c>
      <c r="T48" s="86">
        <v>7.2</v>
      </c>
      <c r="U48" s="86">
        <v>8.3000000000000007</v>
      </c>
      <c r="V48" s="31">
        <v>7.7</v>
      </c>
      <c r="W48" s="31">
        <v>9</v>
      </c>
      <c r="X48" s="31">
        <v>6.2</v>
      </c>
      <c r="Y48" s="31">
        <v>8</v>
      </c>
      <c r="Z48" s="31">
        <v>7.4</v>
      </c>
      <c r="AA48" s="31">
        <v>5</v>
      </c>
      <c r="AB48" s="31">
        <v>9.1</v>
      </c>
      <c r="AC48" s="31">
        <v>9.5</v>
      </c>
      <c r="AD48" s="31">
        <v>5.9</v>
      </c>
      <c r="AE48" s="31">
        <v>4.7</v>
      </c>
      <c r="AF48" s="31">
        <v>6.8</v>
      </c>
      <c r="AG48" s="31">
        <v>8.6</v>
      </c>
      <c r="AH48" s="63">
        <v>9</v>
      </c>
      <c r="AI48" s="63">
        <v>5.9</v>
      </c>
      <c r="AJ48" s="63">
        <v>9.3000000000000007</v>
      </c>
      <c r="AK48" s="63">
        <v>8.4</v>
      </c>
      <c r="AL48" s="63">
        <v>6.8</v>
      </c>
      <c r="AM48" s="63">
        <v>9.4</v>
      </c>
      <c r="AN48" s="63">
        <v>9</v>
      </c>
      <c r="AO48" s="63">
        <v>7.6</v>
      </c>
      <c r="AP48" s="63">
        <v>8.1999999999999993</v>
      </c>
      <c r="AQ48" s="63">
        <v>9</v>
      </c>
      <c r="AR48" s="63">
        <v>9</v>
      </c>
      <c r="AS48" s="63">
        <v>8.1999999999999993</v>
      </c>
      <c r="AT48" s="63">
        <v>9.8000000000000007</v>
      </c>
      <c r="AU48" s="63">
        <v>5.8</v>
      </c>
      <c r="AV48" s="63">
        <v>8.1999999999999993</v>
      </c>
      <c r="AW48" s="63">
        <v>8.8000000000000007</v>
      </c>
      <c r="AX48" s="63"/>
      <c r="AY48" s="31">
        <f t="shared" si="54"/>
        <v>7.46</v>
      </c>
      <c r="AZ48" s="20" t="s">
        <v>1464</v>
      </c>
      <c r="BA48" s="135">
        <v>1</v>
      </c>
      <c r="BB48" s="134">
        <f t="shared" si="55"/>
        <v>55</v>
      </c>
      <c r="BC48" s="134" t="str">
        <f t="shared" si="56"/>
        <v>15D4011242</v>
      </c>
      <c r="BD48" s="134" t="str">
        <f t="shared" si="57"/>
        <v>Nguyễn Thị</v>
      </c>
      <c r="BE48" s="134" t="str">
        <f t="shared" si="58"/>
        <v>Thủy</v>
      </c>
      <c r="BF48" s="134" t="str">
        <f t="shared" si="59"/>
        <v>06/06/1997</v>
      </c>
      <c r="BG48" s="171">
        <f t="shared" si="60"/>
        <v>2</v>
      </c>
      <c r="BH48" s="171">
        <f t="shared" si="61"/>
        <v>1</v>
      </c>
      <c r="BI48" s="171">
        <f t="shared" si="62"/>
        <v>4</v>
      </c>
      <c r="BJ48" s="171">
        <f t="shared" si="63"/>
        <v>3</v>
      </c>
      <c r="BK48" s="171">
        <f t="shared" si="64"/>
        <v>3</v>
      </c>
      <c r="BL48" s="171">
        <f t="shared" si="65"/>
        <v>2</v>
      </c>
      <c r="BM48" s="171">
        <f t="shared" si="66"/>
        <v>3</v>
      </c>
      <c r="BN48" s="171">
        <f t="shared" si="67"/>
        <v>2</v>
      </c>
      <c r="BO48" s="171">
        <f t="shared" si="68"/>
        <v>2</v>
      </c>
      <c r="BP48" s="171">
        <f t="shared" si="69"/>
        <v>3</v>
      </c>
      <c r="BQ48" s="171">
        <f t="shared" si="70"/>
        <v>2</v>
      </c>
      <c r="BR48" s="171">
        <f t="shared" si="71"/>
        <v>3</v>
      </c>
      <c r="BS48" s="171">
        <f t="shared" si="72"/>
        <v>1</v>
      </c>
      <c r="BT48" s="171">
        <f t="shared" si="73"/>
        <v>2</v>
      </c>
      <c r="BU48" s="171">
        <f t="shared" si="74"/>
        <v>3</v>
      </c>
      <c r="BV48" s="171">
        <f t="shared" si="75"/>
        <v>3</v>
      </c>
      <c r="BW48" s="171">
        <f t="shared" si="76"/>
        <v>3</v>
      </c>
      <c r="BX48" s="171">
        <f t="shared" si="77"/>
        <v>4</v>
      </c>
      <c r="BY48" s="171">
        <f t="shared" si="78"/>
        <v>2</v>
      </c>
      <c r="BZ48" s="171">
        <f t="shared" si="79"/>
        <v>3</v>
      </c>
      <c r="CA48" s="171">
        <f t="shared" si="80"/>
        <v>3</v>
      </c>
      <c r="CB48" s="171">
        <f t="shared" si="81"/>
        <v>1</v>
      </c>
      <c r="CC48" s="171">
        <f t="shared" si="82"/>
        <v>4</v>
      </c>
      <c r="CD48" s="171">
        <f t="shared" si="83"/>
        <v>4</v>
      </c>
      <c r="CE48" s="171">
        <f t="shared" si="84"/>
        <v>2</v>
      </c>
      <c r="CF48" s="171">
        <f t="shared" si="85"/>
        <v>1</v>
      </c>
      <c r="CG48" s="171">
        <f t="shared" si="86"/>
        <v>2</v>
      </c>
      <c r="CH48" s="171">
        <f t="shared" si="87"/>
        <v>4</v>
      </c>
      <c r="CI48" s="171">
        <f t="shared" si="88"/>
        <v>4</v>
      </c>
      <c r="CJ48" s="171">
        <f t="shared" si="89"/>
        <v>2</v>
      </c>
      <c r="CK48" s="171">
        <f t="shared" si="90"/>
        <v>4</v>
      </c>
      <c r="CL48" s="171">
        <f t="shared" si="91"/>
        <v>3</v>
      </c>
      <c r="CM48" s="171">
        <f t="shared" si="92"/>
        <v>2</v>
      </c>
      <c r="CN48" s="171">
        <f t="shared" si="93"/>
        <v>4</v>
      </c>
      <c r="CO48" s="171">
        <f t="shared" si="94"/>
        <v>4</v>
      </c>
      <c r="CP48" s="171">
        <f t="shared" si="95"/>
        <v>3</v>
      </c>
      <c r="CQ48" s="171">
        <f t="shared" si="96"/>
        <v>3</v>
      </c>
      <c r="CR48" s="171">
        <f t="shared" si="97"/>
        <v>4</v>
      </c>
      <c r="CS48" s="171">
        <f t="shared" si="98"/>
        <v>4</v>
      </c>
      <c r="CT48" s="171">
        <f t="shared" si="99"/>
        <v>3</v>
      </c>
      <c r="CU48" s="171">
        <f t="shared" si="100"/>
        <v>4</v>
      </c>
      <c r="CV48" s="171">
        <f t="shared" si="101"/>
        <v>2</v>
      </c>
      <c r="CW48" s="171">
        <f t="shared" si="102"/>
        <v>3</v>
      </c>
      <c r="CX48" s="171">
        <f t="shared" si="103"/>
        <v>4</v>
      </c>
      <c r="CY48" s="171">
        <f t="shared" si="104"/>
        <v>0</v>
      </c>
      <c r="CZ48" s="184">
        <f t="shared" si="105"/>
        <v>2.82</v>
      </c>
      <c r="DA48" s="173" t="str">
        <f t="shared" si="106"/>
        <v>Khá</v>
      </c>
    </row>
    <row r="49" spans="1:105" s="142" customFormat="1" ht="15" x14ac:dyDescent="0.25">
      <c r="A49" s="223">
        <v>59</v>
      </c>
      <c r="B49" s="224" t="s">
        <v>219</v>
      </c>
      <c r="C49" s="225" t="s">
        <v>220</v>
      </c>
      <c r="D49" s="226" t="s">
        <v>43</v>
      </c>
      <c r="E49" s="227" t="s">
        <v>221</v>
      </c>
      <c r="F49" s="86">
        <v>8.1999999999999993</v>
      </c>
      <c r="G49" s="86">
        <v>7.2</v>
      </c>
      <c r="H49" s="86">
        <v>4.4000000000000004</v>
      </c>
      <c r="I49" s="87">
        <v>4.0999999999999996</v>
      </c>
      <c r="J49" s="86">
        <v>6.1</v>
      </c>
      <c r="K49" s="86">
        <v>8.6</v>
      </c>
      <c r="L49" s="86">
        <v>7.3</v>
      </c>
      <c r="M49" s="86">
        <v>8.5</v>
      </c>
      <c r="N49" s="86">
        <v>5.3</v>
      </c>
      <c r="O49" s="86">
        <v>6.7</v>
      </c>
      <c r="P49" s="86">
        <v>4.9000000000000004</v>
      </c>
      <c r="Q49" s="86">
        <v>8.8000000000000007</v>
      </c>
      <c r="R49" s="86">
        <v>4.4000000000000004</v>
      </c>
      <c r="S49" s="86">
        <v>6.1</v>
      </c>
      <c r="T49" s="86">
        <v>6.5</v>
      </c>
      <c r="U49" s="86">
        <v>7.6</v>
      </c>
      <c r="V49" s="31">
        <v>8.4</v>
      </c>
      <c r="W49" s="31">
        <v>8.8000000000000007</v>
      </c>
      <c r="X49" s="31">
        <v>8.1999999999999993</v>
      </c>
      <c r="Y49" s="31">
        <v>9.6</v>
      </c>
      <c r="Z49" s="31">
        <v>8.8000000000000007</v>
      </c>
      <c r="AA49" s="31">
        <v>7.9</v>
      </c>
      <c r="AB49" s="31">
        <v>9.6999999999999993</v>
      </c>
      <c r="AC49" s="31">
        <v>9.8000000000000007</v>
      </c>
      <c r="AD49" s="31">
        <v>4.4000000000000004</v>
      </c>
      <c r="AE49" s="31">
        <v>4.9000000000000004</v>
      </c>
      <c r="AF49" s="31">
        <v>7.9</v>
      </c>
      <c r="AG49" s="31">
        <v>9</v>
      </c>
      <c r="AH49" s="63">
        <v>8.6</v>
      </c>
      <c r="AI49" s="63">
        <v>7.4</v>
      </c>
      <c r="AJ49" s="63">
        <v>9.1999999999999993</v>
      </c>
      <c r="AK49" s="63">
        <v>8.4</v>
      </c>
      <c r="AL49" s="63">
        <v>7.9</v>
      </c>
      <c r="AM49" s="63">
        <v>9.1999999999999993</v>
      </c>
      <c r="AN49" s="63">
        <v>8.6999999999999993</v>
      </c>
      <c r="AO49" s="63">
        <v>5.9</v>
      </c>
      <c r="AP49" s="63">
        <v>7.6</v>
      </c>
      <c r="AQ49" s="63">
        <v>9.5</v>
      </c>
      <c r="AR49" s="63">
        <v>8.5</v>
      </c>
      <c r="AS49" s="63">
        <v>9.5</v>
      </c>
      <c r="AT49" s="63">
        <v>9.8000000000000007</v>
      </c>
      <c r="AU49" s="63">
        <v>7.7</v>
      </c>
      <c r="AV49" s="63">
        <v>7.5</v>
      </c>
      <c r="AW49" s="63">
        <v>8.5</v>
      </c>
      <c r="AX49" s="63"/>
      <c r="AY49" s="31">
        <f t="shared" si="54"/>
        <v>7.64</v>
      </c>
      <c r="AZ49" s="20" t="s">
        <v>1464</v>
      </c>
      <c r="BA49" s="135">
        <v>1</v>
      </c>
      <c r="BB49" s="134">
        <f t="shared" si="55"/>
        <v>59</v>
      </c>
      <c r="BC49" s="134" t="str">
        <f t="shared" si="56"/>
        <v>15D4011255</v>
      </c>
      <c r="BD49" s="134" t="str">
        <f t="shared" si="57"/>
        <v>Nguyễn Trịnh Nhật</v>
      </c>
      <c r="BE49" s="134" t="str">
        <f t="shared" si="58"/>
        <v>Tiên</v>
      </c>
      <c r="BF49" s="134" t="str">
        <f t="shared" si="59"/>
        <v>31/12/1997</v>
      </c>
      <c r="BG49" s="171">
        <f t="shared" si="60"/>
        <v>3</v>
      </c>
      <c r="BH49" s="171">
        <f t="shared" si="61"/>
        <v>3</v>
      </c>
      <c r="BI49" s="171">
        <f t="shared" si="62"/>
        <v>1</v>
      </c>
      <c r="BJ49" s="171">
        <f t="shared" si="63"/>
        <v>1</v>
      </c>
      <c r="BK49" s="171">
        <f t="shared" si="64"/>
        <v>2</v>
      </c>
      <c r="BL49" s="171">
        <f t="shared" si="65"/>
        <v>4</v>
      </c>
      <c r="BM49" s="171">
        <f t="shared" si="66"/>
        <v>3</v>
      </c>
      <c r="BN49" s="171">
        <f t="shared" si="67"/>
        <v>4</v>
      </c>
      <c r="BO49" s="171">
        <f t="shared" si="68"/>
        <v>1</v>
      </c>
      <c r="BP49" s="171">
        <f t="shared" si="69"/>
        <v>2</v>
      </c>
      <c r="BQ49" s="171">
        <f t="shared" si="70"/>
        <v>1</v>
      </c>
      <c r="BR49" s="171">
        <f t="shared" si="71"/>
        <v>4</v>
      </c>
      <c r="BS49" s="171">
        <f t="shared" si="72"/>
        <v>1</v>
      </c>
      <c r="BT49" s="171">
        <f t="shared" si="73"/>
        <v>2</v>
      </c>
      <c r="BU49" s="171">
        <f t="shared" si="74"/>
        <v>2</v>
      </c>
      <c r="BV49" s="171">
        <f t="shared" si="75"/>
        <v>3</v>
      </c>
      <c r="BW49" s="171">
        <f t="shared" si="76"/>
        <v>3</v>
      </c>
      <c r="BX49" s="171">
        <f t="shared" si="77"/>
        <v>4</v>
      </c>
      <c r="BY49" s="171">
        <f t="shared" si="78"/>
        <v>3</v>
      </c>
      <c r="BZ49" s="171">
        <f t="shared" si="79"/>
        <v>4</v>
      </c>
      <c r="CA49" s="171">
        <f t="shared" si="80"/>
        <v>4</v>
      </c>
      <c r="CB49" s="171">
        <f t="shared" si="81"/>
        <v>3</v>
      </c>
      <c r="CC49" s="171">
        <f t="shared" si="82"/>
        <v>4</v>
      </c>
      <c r="CD49" s="171">
        <f t="shared" si="83"/>
        <v>4</v>
      </c>
      <c r="CE49" s="171">
        <f t="shared" si="84"/>
        <v>1</v>
      </c>
      <c r="CF49" s="171">
        <f t="shared" si="85"/>
        <v>1</v>
      </c>
      <c r="CG49" s="171">
        <f t="shared" si="86"/>
        <v>3</v>
      </c>
      <c r="CH49" s="171">
        <f t="shared" si="87"/>
        <v>4</v>
      </c>
      <c r="CI49" s="171">
        <f t="shared" si="88"/>
        <v>4</v>
      </c>
      <c r="CJ49" s="171">
        <f t="shared" si="89"/>
        <v>3</v>
      </c>
      <c r="CK49" s="171">
        <f t="shared" si="90"/>
        <v>4</v>
      </c>
      <c r="CL49" s="171">
        <f t="shared" si="91"/>
        <v>3</v>
      </c>
      <c r="CM49" s="171">
        <f t="shared" si="92"/>
        <v>3</v>
      </c>
      <c r="CN49" s="171">
        <f t="shared" si="93"/>
        <v>4</v>
      </c>
      <c r="CO49" s="171">
        <f t="shared" si="94"/>
        <v>4</v>
      </c>
      <c r="CP49" s="171">
        <f t="shared" si="95"/>
        <v>2</v>
      </c>
      <c r="CQ49" s="171">
        <f t="shared" si="96"/>
        <v>3</v>
      </c>
      <c r="CR49" s="171">
        <f t="shared" si="97"/>
        <v>4</v>
      </c>
      <c r="CS49" s="171">
        <f t="shared" si="98"/>
        <v>4</v>
      </c>
      <c r="CT49" s="171">
        <f t="shared" si="99"/>
        <v>4</v>
      </c>
      <c r="CU49" s="171">
        <f t="shared" si="100"/>
        <v>4</v>
      </c>
      <c r="CV49" s="171">
        <f t="shared" si="101"/>
        <v>3</v>
      </c>
      <c r="CW49" s="171">
        <f t="shared" si="102"/>
        <v>3</v>
      </c>
      <c r="CX49" s="171">
        <f t="shared" si="103"/>
        <v>4</v>
      </c>
      <c r="CY49" s="171">
        <f t="shared" si="104"/>
        <v>0</v>
      </c>
      <c r="CZ49" s="184">
        <f t="shared" si="105"/>
        <v>2.99</v>
      </c>
      <c r="DA49" s="173" t="str">
        <f t="shared" si="106"/>
        <v>Khá</v>
      </c>
    </row>
    <row r="50" spans="1:105" s="142" customFormat="1" ht="15" x14ac:dyDescent="0.25">
      <c r="A50" s="223">
        <v>60</v>
      </c>
      <c r="B50" s="224" t="s">
        <v>222</v>
      </c>
      <c r="C50" s="225" t="s">
        <v>37</v>
      </c>
      <c r="D50" s="226" t="s">
        <v>16</v>
      </c>
      <c r="E50" s="227" t="s">
        <v>223</v>
      </c>
      <c r="F50" s="86">
        <v>7.8</v>
      </c>
      <c r="G50" s="86">
        <v>6.6</v>
      </c>
      <c r="H50" s="87">
        <v>9</v>
      </c>
      <c r="I50" s="87">
        <v>4</v>
      </c>
      <c r="J50" s="86">
        <v>4.4000000000000004</v>
      </c>
      <c r="K50" s="86">
        <v>4.9000000000000004</v>
      </c>
      <c r="L50" s="86">
        <v>4.9000000000000004</v>
      </c>
      <c r="M50" s="86">
        <v>7.2</v>
      </c>
      <c r="N50" s="86">
        <v>4.5999999999999996</v>
      </c>
      <c r="O50" s="86">
        <v>5.9</v>
      </c>
      <c r="P50" s="87">
        <v>6.3</v>
      </c>
      <c r="Q50" s="87">
        <v>7.3</v>
      </c>
      <c r="R50" s="87">
        <v>6.6</v>
      </c>
      <c r="S50" s="86">
        <v>6.7</v>
      </c>
      <c r="T50" s="86">
        <v>5.9</v>
      </c>
      <c r="U50" s="86">
        <v>6.2</v>
      </c>
      <c r="V50" s="31">
        <v>7.5</v>
      </c>
      <c r="W50" s="31">
        <v>8.8000000000000007</v>
      </c>
      <c r="X50" s="31">
        <v>5.6</v>
      </c>
      <c r="Y50" s="31">
        <v>4.2</v>
      </c>
      <c r="Z50" s="31">
        <v>7.8</v>
      </c>
      <c r="AA50" s="31">
        <v>5.2</v>
      </c>
      <c r="AB50" s="31">
        <v>8.4</v>
      </c>
      <c r="AC50" s="31">
        <v>9.3000000000000007</v>
      </c>
      <c r="AD50" s="31">
        <v>4.5</v>
      </c>
      <c r="AE50" s="31">
        <v>5.4</v>
      </c>
      <c r="AF50" s="31">
        <v>7.7</v>
      </c>
      <c r="AG50" s="31">
        <v>9</v>
      </c>
      <c r="AH50" s="63">
        <v>7</v>
      </c>
      <c r="AI50" s="63">
        <v>4.2</v>
      </c>
      <c r="AJ50" s="63">
        <v>9</v>
      </c>
      <c r="AK50" s="63">
        <v>8</v>
      </c>
      <c r="AL50" s="63">
        <v>7.5</v>
      </c>
      <c r="AM50" s="63">
        <v>9.3000000000000007</v>
      </c>
      <c r="AN50" s="63">
        <v>9</v>
      </c>
      <c r="AO50" s="63">
        <v>5.9</v>
      </c>
      <c r="AP50" s="63">
        <v>7</v>
      </c>
      <c r="AQ50" s="63">
        <v>8.5</v>
      </c>
      <c r="AR50" s="63">
        <v>8.5</v>
      </c>
      <c r="AS50" s="63">
        <v>7.8</v>
      </c>
      <c r="AT50" s="63">
        <v>9.8000000000000007</v>
      </c>
      <c r="AU50" s="63">
        <v>4.5999999999999996</v>
      </c>
      <c r="AV50" s="63">
        <v>8.6</v>
      </c>
      <c r="AW50" s="63">
        <v>8.8000000000000007</v>
      </c>
      <c r="AX50" s="63"/>
      <c r="AY50" s="31">
        <f t="shared" si="54"/>
        <v>6.89</v>
      </c>
      <c r="AZ50" s="20" t="s">
        <v>1464</v>
      </c>
      <c r="BA50" s="135">
        <v>1</v>
      </c>
      <c r="BB50" s="134">
        <f t="shared" si="55"/>
        <v>60</v>
      </c>
      <c r="BC50" s="134" t="str">
        <f t="shared" si="56"/>
        <v>15D4011275</v>
      </c>
      <c r="BD50" s="134" t="str">
        <f t="shared" si="57"/>
        <v>Nguyễn Văn</v>
      </c>
      <c r="BE50" s="134" t="str">
        <f t="shared" si="58"/>
        <v>Tuấn</v>
      </c>
      <c r="BF50" s="134" t="str">
        <f t="shared" si="59"/>
        <v>18/03/1997</v>
      </c>
      <c r="BG50" s="171">
        <f t="shared" si="60"/>
        <v>3</v>
      </c>
      <c r="BH50" s="171">
        <f t="shared" si="61"/>
        <v>2</v>
      </c>
      <c r="BI50" s="171">
        <f t="shared" si="62"/>
        <v>4</v>
      </c>
      <c r="BJ50" s="171">
        <f t="shared" si="63"/>
        <v>1</v>
      </c>
      <c r="BK50" s="171">
        <f t="shared" si="64"/>
        <v>1</v>
      </c>
      <c r="BL50" s="171">
        <f t="shared" si="65"/>
        <v>1</v>
      </c>
      <c r="BM50" s="171">
        <f t="shared" si="66"/>
        <v>1</v>
      </c>
      <c r="BN50" s="171">
        <f t="shared" si="67"/>
        <v>3</v>
      </c>
      <c r="BO50" s="171">
        <f t="shared" si="68"/>
        <v>1</v>
      </c>
      <c r="BP50" s="171">
        <f t="shared" si="69"/>
        <v>2</v>
      </c>
      <c r="BQ50" s="171">
        <f t="shared" si="70"/>
        <v>2</v>
      </c>
      <c r="BR50" s="171">
        <f t="shared" si="71"/>
        <v>3</v>
      </c>
      <c r="BS50" s="171">
        <f t="shared" si="72"/>
        <v>2</v>
      </c>
      <c r="BT50" s="171">
        <f t="shared" si="73"/>
        <v>2</v>
      </c>
      <c r="BU50" s="171">
        <f t="shared" si="74"/>
        <v>2</v>
      </c>
      <c r="BV50" s="171">
        <f t="shared" si="75"/>
        <v>2</v>
      </c>
      <c r="BW50" s="171">
        <f t="shared" si="76"/>
        <v>3</v>
      </c>
      <c r="BX50" s="171">
        <f t="shared" si="77"/>
        <v>4</v>
      </c>
      <c r="BY50" s="171">
        <f t="shared" si="78"/>
        <v>2</v>
      </c>
      <c r="BZ50" s="171">
        <f t="shared" si="79"/>
        <v>1</v>
      </c>
      <c r="CA50" s="171">
        <f t="shared" si="80"/>
        <v>3</v>
      </c>
      <c r="CB50" s="171">
        <f t="shared" si="81"/>
        <v>1</v>
      </c>
      <c r="CC50" s="171">
        <f t="shared" si="82"/>
        <v>3</v>
      </c>
      <c r="CD50" s="171">
        <f t="shared" si="83"/>
        <v>4</v>
      </c>
      <c r="CE50" s="171">
        <f t="shared" si="84"/>
        <v>1</v>
      </c>
      <c r="CF50" s="171">
        <f t="shared" si="85"/>
        <v>1</v>
      </c>
      <c r="CG50" s="171">
        <f t="shared" si="86"/>
        <v>3</v>
      </c>
      <c r="CH50" s="171">
        <f t="shared" si="87"/>
        <v>4</v>
      </c>
      <c r="CI50" s="171">
        <f t="shared" si="88"/>
        <v>3</v>
      </c>
      <c r="CJ50" s="171">
        <f t="shared" si="89"/>
        <v>1</v>
      </c>
      <c r="CK50" s="171">
        <f t="shared" si="90"/>
        <v>4</v>
      </c>
      <c r="CL50" s="171">
        <f t="shared" si="91"/>
        <v>3</v>
      </c>
      <c r="CM50" s="171">
        <f t="shared" si="92"/>
        <v>3</v>
      </c>
      <c r="CN50" s="171">
        <f t="shared" si="93"/>
        <v>4</v>
      </c>
      <c r="CO50" s="171">
        <f t="shared" si="94"/>
        <v>4</v>
      </c>
      <c r="CP50" s="171">
        <f t="shared" si="95"/>
        <v>2</v>
      </c>
      <c r="CQ50" s="171">
        <f t="shared" si="96"/>
        <v>3</v>
      </c>
      <c r="CR50" s="171">
        <f t="shared" si="97"/>
        <v>4</v>
      </c>
      <c r="CS50" s="171">
        <f t="shared" si="98"/>
        <v>4</v>
      </c>
      <c r="CT50" s="171">
        <f t="shared" si="99"/>
        <v>3</v>
      </c>
      <c r="CU50" s="171">
        <f t="shared" si="100"/>
        <v>4</v>
      </c>
      <c r="CV50" s="171">
        <f t="shared" si="101"/>
        <v>1</v>
      </c>
      <c r="CW50" s="171">
        <f t="shared" si="102"/>
        <v>4</v>
      </c>
      <c r="CX50" s="171">
        <f t="shared" si="103"/>
        <v>4</v>
      </c>
      <c r="CY50" s="171">
        <f t="shared" si="104"/>
        <v>0</v>
      </c>
      <c r="CZ50" s="184">
        <f t="shared" si="105"/>
        <v>2.54</v>
      </c>
      <c r="DA50" s="173" t="str">
        <f t="shared" si="106"/>
        <v>Khá</v>
      </c>
    </row>
    <row r="51" spans="1:105" s="142" customFormat="1" ht="15" x14ac:dyDescent="0.25">
      <c r="A51" s="223">
        <v>61</v>
      </c>
      <c r="B51" s="224" t="s">
        <v>224</v>
      </c>
      <c r="C51" s="225" t="s">
        <v>225</v>
      </c>
      <c r="D51" s="226" t="s">
        <v>16</v>
      </c>
      <c r="E51" s="227" t="s">
        <v>226</v>
      </c>
      <c r="F51" s="86">
        <v>7.7</v>
      </c>
      <c r="G51" s="86">
        <v>5.8</v>
      </c>
      <c r="H51" s="86">
        <v>6.8</v>
      </c>
      <c r="I51" s="86">
        <v>5.0999999999999996</v>
      </c>
      <c r="J51" s="86">
        <v>8</v>
      </c>
      <c r="K51" s="86">
        <v>8.4</v>
      </c>
      <c r="L51" s="86">
        <v>8.4</v>
      </c>
      <c r="M51" s="86">
        <v>8.5</v>
      </c>
      <c r="N51" s="86">
        <v>8.1999999999999993</v>
      </c>
      <c r="O51" s="86">
        <v>8.1</v>
      </c>
      <c r="P51" s="86">
        <v>6.6</v>
      </c>
      <c r="Q51" s="86">
        <v>8.8000000000000007</v>
      </c>
      <c r="R51" s="86">
        <v>5.7</v>
      </c>
      <c r="S51" s="86">
        <v>8.6</v>
      </c>
      <c r="T51" s="86">
        <v>6.1</v>
      </c>
      <c r="U51" s="86">
        <v>8.4</v>
      </c>
      <c r="V51" s="31">
        <v>8</v>
      </c>
      <c r="W51" s="31">
        <v>9</v>
      </c>
      <c r="X51" s="31">
        <v>8.6</v>
      </c>
      <c r="Y51" s="31">
        <v>9.3000000000000007</v>
      </c>
      <c r="Z51" s="31">
        <v>8.8000000000000007</v>
      </c>
      <c r="AA51" s="31">
        <v>8</v>
      </c>
      <c r="AB51" s="31">
        <v>8.6999999999999993</v>
      </c>
      <c r="AC51" s="31">
        <v>9.5</v>
      </c>
      <c r="AD51" s="31">
        <v>8.3000000000000007</v>
      </c>
      <c r="AE51" s="31">
        <v>6.2</v>
      </c>
      <c r="AF51" s="31">
        <v>9</v>
      </c>
      <c r="AG51" s="31">
        <v>9.3000000000000007</v>
      </c>
      <c r="AH51" s="63">
        <v>9.4</v>
      </c>
      <c r="AI51" s="63">
        <v>9.1</v>
      </c>
      <c r="AJ51" s="63">
        <v>8.9</v>
      </c>
      <c r="AK51" s="63">
        <v>8</v>
      </c>
      <c r="AL51" s="63">
        <v>8.1999999999999993</v>
      </c>
      <c r="AM51" s="63">
        <v>9.5</v>
      </c>
      <c r="AN51" s="63">
        <v>9.5</v>
      </c>
      <c r="AO51" s="63">
        <v>7.2</v>
      </c>
      <c r="AP51" s="63">
        <v>8.8000000000000007</v>
      </c>
      <c r="AQ51" s="63">
        <v>9.5</v>
      </c>
      <c r="AR51" s="63">
        <v>8</v>
      </c>
      <c r="AS51" s="63">
        <v>9.6</v>
      </c>
      <c r="AT51" s="63">
        <v>9.9</v>
      </c>
      <c r="AU51" s="63">
        <v>7.7</v>
      </c>
      <c r="AV51" s="63"/>
      <c r="AW51" s="63"/>
      <c r="AX51" s="63">
        <v>9.1</v>
      </c>
      <c r="AY51" s="31">
        <f t="shared" si="54"/>
        <v>8.2799999999999994</v>
      </c>
      <c r="AZ51" s="20" t="s">
        <v>1465</v>
      </c>
      <c r="BA51" s="135">
        <v>1</v>
      </c>
      <c r="BB51" s="134">
        <f t="shared" si="55"/>
        <v>61</v>
      </c>
      <c r="BC51" s="134" t="str">
        <f t="shared" si="56"/>
        <v>15D4011276</v>
      </c>
      <c r="BD51" s="134" t="str">
        <f t="shared" si="57"/>
        <v>Võ Văn</v>
      </c>
      <c r="BE51" s="134" t="str">
        <f t="shared" si="58"/>
        <v>Tuấn</v>
      </c>
      <c r="BF51" s="134" t="str">
        <f t="shared" si="59"/>
        <v>15/10/1997</v>
      </c>
      <c r="BG51" s="171">
        <f t="shared" si="60"/>
        <v>3</v>
      </c>
      <c r="BH51" s="171">
        <f t="shared" si="61"/>
        <v>2</v>
      </c>
      <c r="BI51" s="171">
        <f t="shared" si="62"/>
        <v>2</v>
      </c>
      <c r="BJ51" s="171">
        <f t="shared" si="63"/>
        <v>1</v>
      </c>
      <c r="BK51" s="171">
        <f t="shared" si="64"/>
        <v>3</v>
      </c>
      <c r="BL51" s="171">
        <f t="shared" si="65"/>
        <v>3</v>
      </c>
      <c r="BM51" s="171">
        <f t="shared" si="66"/>
        <v>3</v>
      </c>
      <c r="BN51" s="171">
        <f t="shared" si="67"/>
        <v>4</v>
      </c>
      <c r="BO51" s="171">
        <f t="shared" si="68"/>
        <v>3</v>
      </c>
      <c r="BP51" s="171">
        <f t="shared" si="69"/>
        <v>3</v>
      </c>
      <c r="BQ51" s="171">
        <f t="shared" si="70"/>
        <v>2</v>
      </c>
      <c r="BR51" s="171">
        <f t="shared" si="71"/>
        <v>4</v>
      </c>
      <c r="BS51" s="171">
        <f t="shared" si="72"/>
        <v>2</v>
      </c>
      <c r="BT51" s="171">
        <f t="shared" si="73"/>
        <v>4</v>
      </c>
      <c r="BU51" s="171">
        <f t="shared" si="74"/>
        <v>2</v>
      </c>
      <c r="BV51" s="171">
        <f t="shared" si="75"/>
        <v>3</v>
      </c>
      <c r="BW51" s="171">
        <f t="shared" si="76"/>
        <v>3</v>
      </c>
      <c r="BX51" s="171">
        <f t="shared" si="77"/>
        <v>4</v>
      </c>
      <c r="BY51" s="171">
        <f t="shared" si="78"/>
        <v>4</v>
      </c>
      <c r="BZ51" s="171">
        <f t="shared" si="79"/>
        <v>4</v>
      </c>
      <c r="CA51" s="171">
        <f t="shared" si="80"/>
        <v>4</v>
      </c>
      <c r="CB51" s="171">
        <f t="shared" si="81"/>
        <v>3</v>
      </c>
      <c r="CC51" s="171">
        <f t="shared" si="82"/>
        <v>4</v>
      </c>
      <c r="CD51" s="171">
        <f t="shared" si="83"/>
        <v>4</v>
      </c>
      <c r="CE51" s="171">
        <f t="shared" si="84"/>
        <v>3</v>
      </c>
      <c r="CF51" s="171">
        <f t="shared" si="85"/>
        <v>2</v>
      </c>
      <c r="CG51" s="171">
        <f t="shared" si="86"/>
        <v>4</v>
      </c>
      <c r="CH51" s="171">
        <f t="shared" si="87"/>
        <v>4</v>
      </c>
      <c r="CI51" s="171">
        <f t="shared" si="88"/>
        <v>4</v>
      </c>
      <c r="CJ51" s="171">
        <f t="shared" si="89"/>
        <v>4</v>
      </c>
      <c r="CK51" s="171">
        <f t="shared" si="90"/>
        <v>4</v>
      </c>
      <c r="CL51" s="171">
        <f t="shared" si="91"/>
        <v>3</v>
      </c>
      <c r="CM51" s="171">
        <f t="shared" si="92"/>
        <v>3</v>
      </c>
      <c r="CN51" s="171">
        <f t="shared" si="93"/>
        <v>4</v>
      </c>
      <c r="CO51" s="171">
        <f t="shared" si="94"/>
        <v>4</v>
      </c>
      <c r="CP51" s="171">
        <f t="shared" si="95"/>
        <v>3</v>
      </c>
      <c r="CQ51" s="171">
        <f t="shared" si="96"/>
        <v>4</v>
      </c>
      <c r="CR51" s="171">
        <f t="shared" si="97"/>
        <v>4</v>
      </c>
      <c r="CS51" s="171">
        <f t="shared" si="98"/>
        <v>3</v>
      </c>
      <c r="CT51" s="171">
        <f t="shared" si="99"/>
        <v>4</v>
      </c>
      <c r="CU51" s="171">
        <f t="shared" si="100"/>
        <v>4</v>
      </c>
      <c r="CV51" s="171">
        <f t="shared" si="101"/>
        <v>3</v>
      </c>
      <c r="CW51" s="171">
        <f t="shared" si="102"/>
        <v>0</v>
      </c>
      <c r="CX51" s="171">
        <f t="shared" si="103"/>
        <v>0</v>
      </c>
      <c r="CY51" s="171">
        <f t="shared" si="104"/>
        <v>4</v>
      </c>
      <c r="CZ51" s="184">
        <f t="shared" si="105"/>
        <v>3.34</v>
      </c>
      <c r="DA51" s="173" t="str">
        <f t="shared" si="106"/>
        <v>Giỏi</v>
      </c>
    </row>
    <row r="52" spans="1:105" s="142" customFormat="1" ht="15" x14ac:dyDescent="0.25">
      <c r="A52" s="223">
        <v>62</v>
      </c>
      <c r="B52" s="224" t="s">
        <v>227</v>
      </c>
      <c r="C52" s="225" t="s">
        <v>103</v>
      </c>
      <c r="D52" s="226" t="s">
        <v>228</v>
      </c>
      <c r="E52" s="227" t="s">
        <v>229</v>
      </c>
      <c r="F52" s="86">
        <v>7.7</v>
      </c>
      <c r="G52" s="86">
        <v>4.5999999999999996</v>
      </c>
      <c r="H52" s="86">
        <v>4.7</v>
      </c>
      <c r="I52" s="86">
        <v>6.5</v>
      </c>
      <c r="J52" s="86">
        <v>7.2</v>
      </c>
      <c r="K52" s="86">
        <v>6.6</v>
      </c>
      <c r="L52" s="86">
        <v>8.8000000000000007</v>
      </c>
      <c r="M52" s="86">
        <v>8.8000000000000007</v>
      </c>
      <c r="N52" s="86">
        <v>6.8</v>
      </c>
      <c r="O52" s="86">
        <v>8</v>
      </c>
      <c r="P52" s="86">
        <v>7.5</v>
      </c>
      <c r="Q52" s="86">
        <v>9.1</v>
      </c>
      <c r="R52" s="86">
        <v>5.9</v>
      </c>
      <c r="S52" s="86">
        <v>6.2</v>
      </c>
      <c r="T52" s="86">
        <v>5.5</v>
      </c>
      <c r="U52" s="86">
        <v>9</v>
      </c>
      <c r="V52" s="31">
        <v>7.6</v>
      </c>
      <c r="W52" s="31">
        <v>8.8000000000000007</v>
      </c>
      <c r="X52" s="31">
        <v>6.3</v>
      </c>
      <c r="Y52" s="31">
        <v>8.9</v>
      </c>
      <c r="Z52" s="31">
        <v>8.5</v>
      </c>
      <c r="AA52" s="31">
        <v>7.3</v>
      </c>
      <c r="AB52" s="31">
        <v>8.6999999999999993</v>
      </c>
      <c r="AC52" s="31">
        <v>8.8000000000000007</v>
      </c>
      <c r="AD52" s="31">
        <v>9.1</v>
      </c>
      <c r="AE52" s="31">
        <v>6.3</v>
      </c>
      <c r="AF52" s="31">
        <v>8.6</v>
      </c>
      <c r="AG52" s="31">
        <v>9</v>
      </c>
      <c r="AH52" s="63">
        <v>8.8000000000000007</v>
      </c>
      <c r="AI52" s="63">
        <v>8.4</v>
      </c>
      <c r="AJ52" s="63">
        <v>8.5</v>
      </c>
      <c r="AK52" s="63">
        <v>7.7</v>
      </c>
      <c r="AL52" s="63">
        <v>7</v>
      </c>
      <c r="AM52" s="63">
        <v>9.8000000000000007</v>
      </c>
      <c r="AN52" s="63">
        <v>9</v>
      </c>
      <c r="AO52" s="63">
        <v>7.9</v>
      </c>
      <c r="AP52" s="63">
        <v>9</v>
      </c>
      <c r="AQ52" s="63">
        <v>9.5</v>
      </c>
      <c r="AR52" s="63">
        <v>8.5</v>
      </c>
      <c r="AS52" s="63">
        <v>8.5</v>
      </c>
      <c r="AT52" s="63">
        <v>9.8000000000000007</v>
      </c>
      <c r="AU52" s="63">
        <v>7.7</v>
      </c>
      <c r="AV52" s="63"/>
      <c r="AW52" s="63"/>
      <c r="AX52" s="63">
        <v>8.9</v>
      </c>
      <c r="AY52" s="31">
        <f t="shared" si="54"/>
        <v>7.95</v>
      </c>
      <c r="AZ52" s="20" t="s">
        <v>1465</v>
      </c>
      <c r="BA52" s="135">
        <v>1</v>
      </c>
      <c r="BB52" s="134">
        <f t="shared" si="55"/>
        <v>62</v>
      </c>
      <c r="BC52" s="134" t="str">
        <f t="shared" si="56"/>
        <v>15D4011279</v>
      </c>
      <c r="BD52" s="134" t="str">
        <f t="shared" si="57"/>
        <v>Trần Văn</v>
      </c>
      <c r="BE52" s="134" t="str">
        <f t="shared" si="58"/>
        <v>Ty</v>
      </c>
      <c r="BF52" s="134" t="str">
        <f t="shared" si="59"/>
        <v>11/03/1997</v>
      </c>
      <c r="BG52" s="171">
        <f t="shared" si="60"/>
        <v>3</v>
      </c>
      <c r="BH52" s="171">
        <f t="shared" si="61"/>
        <v>1</v>
      </c>
      <c r="BI52" s="171">
        <f t="shared" si="62"/>
        <v>1</v>
      </c>
      <c r="BJ52" s="171">
        <f t="shared" si="63"/>
        <v>2</v>
      </c>
      <c r="BK52" s="171">
        <f t="shared" si="64"/>
        <v>3</v>
      </c>
      <c r="BL52" s="171">
        <f t="shared" si="65"/>
        <v>2</v>
      </c>
      <c r="BM52" s="171">
        <f t="shared" si="66"/>
        <v>4</v>
      </c>
      <c r="BN52" s="171">
        <f t="shared" si="67"/>
        <v>4</v>
      </c>
      <c r="BO52" s="171">
        <f t="shared" si="68"/>
        <v>2</v>
      </c>
      <c r="BP52" s="171">
        <f t="shared" si="69"/>
        <v>3</v>
      </c>
      <c r="BQ52" s="171">
        <f t="shared" si="70"/>
        <v>3</v>
      </c>
      <c r="BR52" s="171">
        <f t="shared" si="71"/>
        <v>4</v>
      </c>
      <c r="BS52" s="171">
        <f t="shared" si="72"/>
        <v>2</v>
      </c>
      <c r="BT52" s="171">
        <f t="shared" si="73"/>
        <v>2</v>
      </c>
      <c r="BU52" s="171">
        <f t="shared" si="74"/>
        <v>2</v>
      </c>
      <c r="BV52" s="171">
        <f t="shared" si="75"/>
        <v>4</v>
      </c>
      <c r="BW52" s="171">
        <f t="shared" si="76"/>
        <v>3</v>
      </c>
      <c r="BX52" s="171">
        <f t="shared" si="77"/>
        <v>4</v>
      </c>
      <c r="BY52" s="171">
        <f t="shared" si="78"/>
        <v>2</v>
      </c>
      <c r="BZ52" s="171">
        <f t="shared" si="79"/>
        <v>4</v>
      </c>
      <c r="CA52" s="171">
        <f t="shared" si="80"/>
        <v>4</v>
      </c>
      <c r="CB52" s="171">
        <f t="shared" si="81"/>
        <v>3</v>
      </c>
      <c r="CC52" s="171">
        <f t="shared" si="82"/>
        <v>4</v>
      </c>
      <c r="CD52" s="171">
        <f t="shared" si="83"/>
        <v>4</v>
      </c>
      <c r="CE52" s="171">
        <f t="shared" si="84"/>
        <v>4</v>
      </c>
      <c r="CF52" s="171">
        <f t="shared" si="85"/>
        <v>2</v>
      </c>
      <c r="CG52" s="171">
        <f t="shared" si="86"/>
        <v>4</v>
      </c>
      <c r="CH52" s="171">
        <f t="shared" si="87"/>
        <v>4</v>
      </c>
      <c r="CI52" s="171">
        <f t="shared" si="88"/>
        <v>4</v>
      </c>
      <c r="CJ52" s="171">
        <f t="shared" si="89"/>
        <v>3</v>
      </c>
      <c r="CK52" s="171">
        <f t="shared" si="90"/>
        <v>4</v>
      </c>
      <c r="CL52" s="171">
        <f t="shared" si="91"/>
        <v>3</v>
      </c>
      <c r="CM52" s="171">
        <f t="shared" si="92"/>
        <v>3</v>
      </c>
      <c r="CN52" s="171">
        <f t="shared" si="93"/>
        <v>4</v>
      </c>
      <c r="CO52" s="171">
        <f t="shared" si="94"/>
        <v>4</v>
      </c>
      <c r="CP52" s="171">
        <f t="shared" si="95"/>
        <v>3</v>
      </c>
      <c r="CQ52" s="171">
        <f t="shared" si="96"/>
        <v>4</v>
      </c>
      <c r="CR52" s="171">
        <f t="shared" si="97"/>
        <v>4</v>
      </c>
      <c r="CS52" s="171">
        <f t="shared" si="98"/>
        <v>4</v>
      </c>
      <c r="CT52" s="171">
        <f t="shared" si="99"/>
        <v>4</v>
      </c>
      <c r="CU52" s="171">
        <f t="shared" si="100"/>
        <v>4</v>
      </c>
      <c r="CV52" s="171">
        <f t="shared" si="101"/>
        <v>3</v>
      </c>
      <c r="CW52" s="171">
        <f t="shared" si="102"/>
        <v>0</v>
      </c>
      <c r="CX52" s="171">
        <f t="shared" si="103"/>
        <v>0</v>
      </c>
      <c r="CY52" s="171">
        <f t="shared" si="104"/>
        <v>4</v>
      </c>
      <c r="CZ52" s="184">
        <f t="shared" si="105"/>
        <v>3.29</v>
      </c>
      <c r="DA52" s="173" t="str">
        <f t="shared" si="106"/>
        <v>Giỏi</v>
      </c>
    </row>
    <row r="53" spans="1:105" s="142" customFormat="1" ht="15" x14ac:dyDescent="0.25">
      <c r="A53" s="223">
        <v>64</v>
      </c>
      <c r="B53" s="224" t="s">
        <v>232</v>
      </c>
      <c r="C53" s="225" t="s">
        <v>233</v>
      </c>
      <c r="D53" s="226" t="s">
        <v>234</v>
      </c>
      <c r="E53" s="227" t="s">
        <v>235</v>
      </c>
      <c r="F53" s="86">
        <v>7.7</v>
      </c>
      <c r="G53" s="86">
        <v>5.2</v>
      </c>
      <c r="H53" s="86">
        <v>5.8</v>
      </c>
      <c r="I53" s="86">
        <v>5.9</v>
      </c>
      <c r="J53" s="86">
        <v>6.6</v>
      </c>
      <c r="K53" s="86">
        <v>5.6</v>
      </c>
      <c r="L53" s="86">
        <v>8.8000000000000007</v>
      </c>
      <c r="M53" s="86">
        <v>6.4</v>
      </c>
      <c r="N53" s="86">
        <v>7.7</v>
      </c>
      <c r="O53" s="86">
        <v>5.4</v>
      </c>
      <c r="P53" s="87">
        <v>4.9000000000000004</v>
      </c>
      <c r="Q53" s="86">
        <v>8.8000000000000007</v>
      </c>
      <c r="R53" s="86">
        <v>5.7</v>
      </c>
      <c r="S53" s="86">
        <v>6.7</v>
      </c>
      <c r="T53" s="86">
        <v>6.1</v>
      </c>
      <c r="U53" s="86">
        <v>8.6999999999999993</v>
      </c>
      <c r="V53" s="31">
        <v>6.1</v>
      </c>
      <c r="W53" s="31">
        <v>9</v>
      </c>
      <c r="X53" s="37">
        <v>8.5</v>
      </c>
      <c r="Y53" s="31">
        <v>4.5999999999999996</v>
      </c>
      <c r="Z53" s="31">
        <v>7.3</v>
      </c>
      <c r="AA53" s="31">
        <v>5.9</v>
      </c>
      <c r="AB53" s="31">
        <v>8.4</v>
      </c>
      <c r="AC53" s="31">
        <v>8.6999999999999993</v>
      </c>
      <c r="AD53" s="31">
        <v>5</v>
      </c>
      <c r="AE53" s="31">
        <v>4.8</v>
      </c>
      <c r="AF53" s="31">
        <v>5.7</v>
      </c>
      <c r="AG53" s="31">
        <v>8.6</v>
      </c>
      <c r="AH53" s="63">
        <v>6.9</v>
      </c>
      <c r="AI53" s="37">
        <v>7.3</v>
      </c>
      <c r="AJ53" s="63">
        <v>5.7</v>
      </c>
      <c r="AK53" s="63">
        <v>7.9</v>
      </c>
      <c r="AL53" s="63">
        <v>6.6</v>
      </c>
      <c r="AM53" s="63">
        <v>8.9</v>
      </c>
      <c r="AN53" s="63">
        <v>8.5</v>
      </c>
      <c r="AO53" s="63">
        <v>7.2</v>
      </c>
      <c r="AP53" s="63">
        <v>8.5</v>
      </c>
      <c r="AQ53" s="63">
        <v>8</v>
      </c>
      <c r="AR53" s="63">
        <v>8</v>
      </c>
      <c r="AS53" s="63">
        <v>8</v>
      </c>
      <c r="AT53" s="63">
        <v>9.6999999999999993</v>
      </c>
      <c r="AU53" s="63">
        <v>5.4</v>
      </c>
      <c r="AV53" s="63">
        <v>8.5</v>
      </c>
      <c r="AW53" s="63">
        <v>8.4</v>
      </c>
      <c r="AX53" s="63"/>
      <c r="AY53" s="31">
        <f t="shared" si="54"/>
        <v>7.08</v>
      </c>
      <c r="AZ53" s="20" t="s">
        <v>1464</v>
      </c>
      <c r="BA53" s="135">
        <v>1</v>
      </c>
      <c r="BB53" s="134">
        <f t="shared" si="55"/>
        <v>64</v>
      </c>
      <c r="BC53" s="134" t="str">
        <f t="shared" si="56"/>
        <v>15D4011287</v>
      </c>
      <c r="BD53" s="134" t="str">
        <f t="shared" si="57"/>
        <v>Đoàn Quang</v>
      </c>
      <c r="BE53" s="134" t="str">
        <f t="shared" si="58"/>
        <v>Vinh</v>
      </c>
      <c r="BF53" s="134" t="str">
        <f t="shared" si="59"/>
        <v>14/07/1997</v>
      </c>
      <c r="BG53" s="171">
        <f t="shared" si="60"/>
        <v>3</v>
      </c>
      <c r="BH53" s="171">
        <f t="shared" si="61"/>
        <v>1</v>
      </c>
      <c r="BI53" s="171">
        <f t="shared" si="62"/>
        <v>2</v>
      </c>
      <c r="BJ53" s="171">
        <f t="shared" si="63"/>
        <v>2</v>
      </c>
      <c r="BK53" s="171">
        <f t="shared" si="64"/>
        <v>2</v>
      </c>
      <c r="BL53" s="171">
        <f t="shared" si="65"/>
        <v>2</v>
      </c>
      <c r="BM53" s="171">
        <f t="shared" si="66"/>
        <v>4</v>
      </c>
      <c r="BN53" s="171">
        <f t="shared" si="67"/>
        <v>2</v>
      </c>
      <c r="BO53" s="171">
        <f t="shared" si="68"/>
        <v>3</v>
      </c>
      <c r="BP53" s="171">
        <f t="shared" si="69"/>
        <v>1</v>
      </c>
      <c r="BQ53" s="171">
        <f t="shared" si="70"/>
        <v>1</v>
      </c>
      <c r="BR53" s="171">
        <f t="shared" si="71"/>
        <v>4</v>
      </c>
      <c r="BS53" s="171">
        <f t="shared" si="72"/>
        <v>2</v>
      </c>
      <c r="BT53" s="171">
        <f t="shared" si="73"/>
        <v>2</v>
      </c>
      <c r="BU53" s="171">
        <f t="shared" si="74"/>
        <v>2</v>
      </c>
      <c r="BV53" s="171">
        <f t="shared" si="75"/>
        <v>4</v>
      </c>
      <c r="BW53" s="171">
        <f t="shared" si="76"/>
        <v>2</v>
      </c>
      <c r="BX53" s="171">
        <f t="shared" si="77"/>
        <v>4</v>
      </c>
      <c r="BY53" s="171">
        <f t="shared" si="78"/>
        <v>4</v>
      </c>
      <c r="BZ53" s="171">
        <f t="shared" si="79"/>
        <v>1</v>
      </c>
      <c r="CA53" s="171">
        <f t="shared" si="80"/>
        <v>3</v>
      </c>
      <c r="CB53" s="171">
        <f t="shared" si="81"/>
        <v>2</v>
      </c>
      <c r="CC53" s="171">
        <f t="shared" si="82"/>
        <v>3</v>
      </c>
      <c r="CD53" s="171">
        <f t="shared" si="83"/>
        <v>4</v>
      </c>
      <c r="CE53" s="171">
        <f t="shared" si="84"/>
        <v>1</v>
      </c>
      <c r="CF53" s="171">
        <f t="shared" si="85"/>
        <v>1</v>
      </c>
      <c r="CG53" s="171">
        <f t="shared" si="86"/>
        <v>2</v>
      </c>
      <c r="CH53" s="171">
        <f t="shared" si="87"/>
        <v>4</v>
      </c>
      <c r="CI53" s="171">
        <f t="shared" si="88"/>
        <v>2</v>
      </c>
      <c r="CJ53" s="171">
        <f t="shared" si="89"/>
        <v>3</v>
      </c>
      <c r="CK53" s="171">
        <f t="shared" si="90"/>
        <v>2</v>
      </c>
      <c r="CL53" s="171">
        <f t="shared" si="91"/>
        <v>3</v>
      </c>
      <c r="CM53" s="171">
        <f t="shared" si="92"/>
        <v>2</v>
      </c>
      <c r="CN53" s="171">
        <f t="shared" si="93"/>
        <v>4</v>
      </c>
      <c r="CO53" s="171">
        <f t="shared" si="94"/>
        <v>4</v>
      </c>
      <c r="CP53" s="171">
        <f t="shared" si="95"/>
        <v>3</v>
      </c>
      <c r="CQ53" s="171">
        <f t="shared" si="96"/>
        <v>4</v>
      </c>
      <c r="CR53" s="171">
        <f t="shared" si="97"/>
        <v>3</v>
      </c>
      <c r="CS53" s="171">
        <f t="shared" si="98"/>
        <v>3</v>
      </c>
      <c r="CT53" s="171">
        <f t="shared" si="99"/>
        <v>3</v>
      </c>
      <c r="CU53" s="171">
        <f t="shared" si="100"/>
        <v>4</v>
      </c>
      <c r="CV53" s="171">
        <f t="shared" si="101"/>
        <v>1</v>
      </c>
      <c r="CW53" s="171">
        <f t="shared" si="102"/>
        <v>4</v>
      </c>
      <c r="CX53" s="171">
        <f t="shared" si="103"/>
        <v>3</v>
      </c>
      <c r="CY53" s="171">
        <f t="shared" si="104"/>
        <v>0</v>
      </c>
      <c r="CZ53" s="184">
        <f t="shared" si="105"/>
        <v>2.62</v>
      </c>
      <c r="DA53" s="173" t="str">
        <f t="shared" si="106"/>
        <v>Khá</v>
      </c>
    </row>
    <row r="54" spans="1:105" s="142" customFormat="1" ht="15" x14ac:dyDescent="0.25">
      <c r="A54" s="223">
        <v>65</v>
      </c>
      <c r="B54" s="228" t="s">
        <v>1374</v>
      </c>
      <c r="C54" s="229" t="s">
        <v>29</v>
      </c>
      <c r="D54" s="230" t="s">
        <v>1375</v>
      </c>
      <c r="E54" s="231">
        <v>35118</v>
      </c>
      <c r="F54" s="88">
        <v>6.3</v>
      </c>
      <c r="G54" s="88">
        <v>5</v>
      </c>
      <c r="H54" s="88">
        <v>5.4</v>
      </c>
      <c r="I54" s="88">
        <v>4.4000000000000004</v>
      </c>
      <c r="J54" s="88">
        <v>7.2</v>
      </c>
      <c r="K54" s="88">
        <v>5.9</v>
      </c>
      <c r="L54" s="89">
        <v>4.4000000000000004</v>
      </c>
      <c r="M54" s="88">
        <v>6.1</v>
      </c>
      <c r="N54" s="88">
        <v>6</v>
      </c>
      <c r="O54" s="88">
        <v>4</v>
      </c>
      <c r="P54" s="88">
        <v>5.6</v>
      </c>
      <c r="Q54" s="88">
        <v>5.9</v>
      </c>
      <c r="R54" s="90">
        <v>4.9000000000000004</v>
      </c>
      <c r="S54" s="88">
        <v>7.1</v>
      </c>
      <c r="T54" s="88">
        <v>4.2</v>
      </c>
      <c r="U54" s="88">
        <v>6</v>
      </c>
      <c r="V54" s="88">
        <v>7.4</v>
      </c>
      <c r="W54" s="88">
        <v>9</v>
      </c>
      <c r="X54" s="88">
        <v>7.1</v>
      </c>
      <c r="Y54" s="88">
        <v>7.5</v>
      </c>
      <c r="Z54" s="88">
        <v>7.5</v>
      </c>
      <c r="AA54" s="90">
        <v>8</v>
      </c>
      <c r="AB54" s="31">
        <v>7</v>
      </c>
      <c r="AC54" s="31">
        <v>9.1999999999999993</v>
      </c>
      <c r="AD54" s="31">
        <v>5.2</v>
      </c>
      <c r="AE54" s="31">
        <v>5.6</v>
      </c>
      <c r="AF54" s="31">
        <v>6.3</v>
      </c>
      <c r="AG54" s="31">
        <v>8.3000000000000007</v>
      </c>
      <c r="AH54" s="63">
        <v>7.9</v>
      </c>
      <c r="AI54" s="63">
        <v>5.2</v>
      </c>
      <c r="AJ54" s="63">
        <v>8.4</v>
      </c>
      <c r="AK54" s="63">
        <v>7.3</v>
      </c>
      <c r="AL54" s="63">
        <v>6.8</v>
      </c>
      <c r="AM54" s="63">
        <v>9.5</v>
      </c>
      <c r="AN54" s="63">
        <v>9</v>
      </c>
      <c r="AO54" s="63">
        <v>5.0999999999999996</v>
      </c>
      <c r="AP54" s="63">
        <v>7.7</v>
      </c>
      <c r="AQ54" s="63">
        <v>7.5</v>
      </c>
      <c r="AR54" s="63">
        <v>8.5</v>
      </c>
      <c r="AS54" s="63">
        <v>7.4</v>
      </c>
      <c r="AT54" s="63">
        <v>9.6999999999999993</v>
      </c>
      <c r="AU54" s="63">
        <v>5.3</v>
      </c>
      <c r="AV54" s="63">
        <v>8.5</v>
      </c>
      <c r="AW54" s="63">
        <v>8.6999999999999993</v>
      </c>
      <c r="AX54" s="63"/>
      <c r="AY54" s="31">
        <f t="shared" si="54"/>
        <v>6.81</v>
      </c>
      <c r="AZ54" s="20" t="s">
        <v>1464</v>
      </c>
      <c r="BA54" s="135">
        <v>1</v>
      </c>
      <c r="BB54" s="134">
        <f t="shared" si="55"/>
        <v>65</v>
      </c>
      <c r="BC54" s="134" t="str">
        <f t="shared" si="56"/>
        <v>14D4011138</v>
      </c>
      <c r="BD54" s="134" t="str">
        <f t="shared" si="57"/>
        <v>Lê Quang</v>
      </c>
      <c r="BE54" s="134" t="str">
        <f t="shared" si="58"/>
        <v>Khải</v>
      </c>
      <c r="BF54" s="134">
        <f t="shared" si="59"/>
        <v>35118</v>
      </c>
      <c r="BG54" s="171">
        <f t="shared" si="60"/>
        <v>2</v>
      </c>
      <c r="BH54" s="171">
        <f t="shared" si="61"/>
        <v>1</v>
      </c>
      <c r="BI54" s="171">
        <f t="shared" si="62"/>
        <v>1</v>
      </c>
      <c r="BJ54" s="171">
        <f t="shared" si="63"/>
        <v>1</v>
      </c>
      <c r="BK54" s="171">
        <f t="shared" si="64"/>
        <v>3</v>
      </c>
      <c r="BL54" s="171">
        <f t="shared" si="65"/>
        <v>2</v>
      </c>
      <c r="BM54" s="171">
        <f t="shared" si="66"/>
        <v>1</v>
      </c>
      <c r="BN54" s="171">
        <f t="shared" si="67"/>
        <v>2</v>
      </c>
      <c r="BO54" s="171">
        <f t="shared" si="68"/>
        <v>2</v>
      </c>
      <c r="BP54" s="171">
        <f t="shared" si="69"/>
        <v>1</v>
      </c>
      <c r="BQ54" s="171">
        <f t="shared" si="70"/>
        <v>2</v>
      </c>
      <c r="BR54" s="171">
        <f t="shared" si="71"/>
        <v>2</v>
      </c>
      <c r="BS54" s="171">
        <f t="shared" si="72"/>
        <v>1</v>
      </c>
      <c r="BT54" s="171">
        <f t="shared" si="73"/>
        <v>3</v>
      </c>
      <c r="BU54" s="171">
        <f t="shared" si="74"/>
        <v>1</v>
      </c>
      <c r="BV54" s="171">
        <f t="shared" si="75"/>
        <v>2</v>
      </c>
      <c r="BW54" s="171">
        <f t="shared" si="76"/>
        <v>3</v>
      </c>
      <c r="BX54" s="171">
        <f t="shared" si="77"/>
        <v>4</v>
      </c>
      <c r="BY54" s="171">
        <f t="shared" si="78"/>
        <v>3</v>
      </c>
      <c r="BZ54" s="171">
        <f t="shared" si="79"/>
        <v>3</v>
      </c>
      <c r="CA54" s="171">
        <f t="shared" si="80"/>
        <v>3</v>
      </c>
      <c r="CB54" s="171">
        <f t="shared" si="81"/>
        <v>3</v>
      </c>
      <c r="CC54" s="171">
        <f t="shared" si="82"/>
        <v>3</v>
      </c>
      <c r="CD54" s="171">
        <f t="shared" si="83"/>
        <v>4</v>
      </c>
      <c r="CE54" s="171">
        <f t="shared" si="84"/>
        <v>1</v>
      </c>
      <c r="CF54" s="171">
        <f t="shared" si="85"/>
        <v>2</v>
      </c>
      <c r="CG54" s="171">
        <f t="shared" si="86"/>
        <v>2</v>
      </c>
      <c r="CH54" s="171">
        <f t="shared" si="87"/>
        <v>3</v>
      </c>
      <c r="CI54" s="171">
        <f t="shared" si="88"/>
        <v>3</v>
      </c>
      <c r="CJ54" s="171">
        <f t="shared" si="89"/>
        <v>1</v>
      </c>
      <c r="CK54" s="171">
        <f t="shared" si="90"/>
        <v>3</v>
      </c>
      <c r="CL54" s="171">
        <f t="shared" si="91"/>
        <v>3</v>
      </c>
      <c r="CM54" s="171">
        <f t="shared" si="92"/>
        <v>2</v>
      </c>
      <c r="CN54" s="171">
        <f t="shared" si="93"/>
        <v>4</v>
      </c>
      <c r="CO54" s="171">
        <f t="shared" si="94"/>
        <v>4</v>
      </c>
      <c r="CP54" s="171">
        <f t="shared" si="95"/>
        <v>1</v>
      </c>
      <c r="CQ54" s="171">
        <f t="shared" si="96"/>
        <v>3</v>
      </c>
      <c r="CR54" s="171">
        <f t="shared" si="97"/>
        <v>3</v>
      </c>
      <c r="CS54" s="171">
        <f t="shared" si="98"/>
        <v>4</v>
      </c>
      <c r="CT54" s="171">
        <f t="shared" si="99"/>
        <v>3</v>
      </c>
      <c r="CU54" s="171">
        <f t="shared" si="100"/>
        <v>4</v>
      </c>
      <c r="CV54" s="171">
        <f t="shared" si="101"/>
        <v>1</v>
      </c>
      <c r="CW54" s="171">
        <f t="shared" si="102"/>
        <v>4</v>
      </c>
      <c r="CX54" s="171">
        <f t="shared" si="103"/>
        <v>4</v>
      </c>
      <c r="CY54" s="171">
        <f t="shared" si="104"/>
        <v>0</v>
      </c>
      <c r="CZ54" s="184">
        <f t="shared" si="105"/>
        <v>2.48</v>
      </c>
      <c r="DA54" s="173" t="str">
        <f t="shared" si="106"/>
        <v>Trung bình</v>
      </c>
    </row>
    <row r="55" spans="1:105" s="142" customFormat="1" ht="15" x14ac:dyDescent="0.25">
      <c r="A55" s="139">
        <v>8</v>
      </c>
      <c r="B55" s="140" t="s">
        <v>67</v>
      </c>
      <c r="C55" s="216" t="s">
        <v>29</v>
      </c>
      <c r="D55" s="217" t="s">
        <v>68</v>
      </c>
      <c r="E55" s="218" t="s">
        <v>69</v>
      </c>
      <c r="F55" s="86">
        <v>5.4</v>
      </c>
      <c r="G55" s="86">
        <v>4.0999999999999996</v>
      </c>
      <c r="H55" s="86">
        <v>4</v>
      </c>
      <c r="I55" s="86">
        <v>5.3</v>
      </c>
      <c r="J55" s="86">
        <v>5.6</v>
      </c>
      <c r="K55" s="86">
        <v>6.2</v>
      </c>
      <c r="L55" s="86">
        <v>5.7</v>
      </c>
      <c r="M55" s="86">
        <v>3.3</v>
      </c>
      <c r="N55" s="86">
        <v>5.4</v>
      </c>
      <c r="O55" s="86">
        <v>4</v>
      </c>
      <c r="P55" s="86">
        <v>0.2</v>
      </c>
      <c r="Q55" s="86">
        <v>2.8</v>
      </c>
      <c r="R55" s="86">
        <v>0.5</v>
      </c>
      <c r="S55" s="86">
        <v>2.2999999999999998</v>
      </c>
      <c r="T55" s="86">
        <v>0.8</v>
      </c>
      <c r="U55" s="86">
        <v>1.7</v>
      </c>
      <c r="V55" s="31">
        <v>4.2</v>
      </c>
      <c r="W55" s="31">
        <v>0</v>
      </c>
      <c r="X55" s="31">
        <v>0</v>
      </c>
      <c r="Y55" s="31">
        <v>6.4</v>
      </c>
      <c r="Z55" s="31">
        <v>2.4</v>
      </c>
      <c r="AA55" s="31">
        <v>0.2</v>
      </c>
      <c r="AB55" s="31">
        <v>2.8</v>
      </c>
      <c r="AC55" s="31">
        <v>0</v>
      </c>
      <c r="AD55" s="31">
        <v>1.8</v>
      </c>
      <c r="AE55" s="31">
        <v>0</v>
      </c>
      <c r="AF55" s="31">
        <v>2</v>
      </c>
      <c r="AG55" s="31">
        <v>0</v>
      </c>
      <c r="AH55" s="63">
        <v>0</v>
      </c>
      <c r="AI55" s="63">
        <v>0</v>
      </c>
      <c r="AJ55" s="63">
        <v>0</v>
      </c>
      <c r="AK55" s="63">
        <v>2.4</v>
      </c>
      <c r="AL55" s="63">
        <v>1.7</v>
      </c>
      <c r="AM55" s="63">
        <v>0</v>
      </c>
      <c r="AN55" s="63">
        <v>0</v>
      </c>
      <c r="AO55" s="63">
        <v>0</v>
      </c>
      <c r="AP55" s="63">
        <v>0</v>
      </c>
      <c r="AQ55" s="63">
        <v>0</v>
      </c>
      <c r="AR55" s="63">
        <v>0</v>
      </c>
      <c r="AS55" s="63">
        <v>0</v>
      </c>
      <c r="AT55" s="63">
        <v>0</v>
      </c>
      <c r="AU55" s="63">
        <v>0</v>
      </c>
      <c r="AV55" s="63"/>
      <c r="AW55" s="63"/>
      <c r="AX55" s="63"/>
      <c r="AY55" s="31">
        <f t="shared" si="54"/>
        <v>1.77</v>
      </c>
      <c r="AZ55" s="20"/>
      <c r="BA55" s="135">
        <v>1</v>
      </c>
      <c r="BB55" s="134">
        <f t="shared" si="55"/>
        <v>8</v>
      </c>
      <c r="BC55" s="134" t="str">
        <f t="shared" si="56"/>
        <v>15D4011028</v>
      </c>
      <c r="BD55" s="134" t="str">
        <f t="shared" si="57"/>
        <v>Lê Quang</v>
      </c>
      <c r="BE55" s="134" t="str">
        <f t="shared" si="58"/>
        <v>Duận</v>
      </c>
      <c r="BF55" s="134" t="str">
        <f t="shared" si="59"/>
        <v>03/02/1997</v>
      </c>
      <c r="BG55" s="171">
        <f t="shared" si="60"/>
        <v>1</v>
      </c>
      <c r="BH55" s="171">
        <f t="shared" si="61"/>
        <v>1</v>
      </c>
      <c r="BI55" s="171">
        <f t="shared" si="62"/>
        <v>1</v>
      </c>
      <c r="BJ55" s="171">
        <f t="shared" si="63"/>
        <v>1</v>
      </c>
      <c r="BK55" s="171">
        <f t="shared" si="64"/>
        <v>2</v>
      </c>
      <c r="BL55" s="171">
        <f t="shared" si="65"/>
        <v>2</v>
      </c>
      <c r="BM55" s="171">
        <f t="shared" si="66"/>
        <v>2</v>
      </c>
      <c r="BN55" s="171">
        <f t="shared" si="67"/>
        <v>0</v>
      </c>
      <c r="BO55" s="171">
        <f t="shared" si="68"/>
        <v>1</v>
      </c>
      <c r="BP55" s="171">
        <f t="shared" si="69"/>
        <v>1</v>
      </c>
      <c r="BQ55" s="171">
        <f t="shared" si="70"/>
        <v>0</v>
      </c>
      <c r="BR55" s="171">
        <f t="shared" si="71"/>
        <v>0</v>
      </c>
      <c r="BS55" s="171">
        <f t="shared" si="72"/>
        <v>0</v>
      </c>
      <c r="BT55" s="171">
        <f t="shared" si="73"/>
        <v>0</v>
      </c>
      <c r="BU55" s="171">
        <f t="shared" si="74"/>
        <v>0</v>
      </c>
      <c r="BV55" s="171">
        <f t="shared" si="75"/>
        <v>0</v>
      </c>
      <c r="BW55" s="171">
        <f t="shared" si="76"/>
        <v>1</v>
      </c>
      <c r="BX55" s="171">
        <f t="shared" si="77"/>
        <v>0</v>
      </c>
      <c r="BY55" s="171">
        <f t="shared" si="78"/>
        <v>0</v>
      </c>
      <c r="BZ55" s="171">
        <f t="shared" si="79"/>
        <v>2</v>
      </c>
      <c r="CA55" s="171">
        <f t="shared" si="80"/>
        <v>0</v>
      </c>
      <c r="CB55" s="171">
        <f t="shared" si="81"/>
        <v>0</v>
      </c>
      <c r="CC55" s="171">
        <f t="shared" si="82"/>
        <v>0</v>
      </c>
      <c r="CD55" s="171">
        <f t="shared" si="83"/>
        <v>0</v>
      </c>
      <c r="CE55" s="171">
        <f t="shared" si="84"/>
        <v>0</v>
      </c>
      <c r="CF55" s="171">
        <f t="shared" si="85"/>
        <v>0</v>
      </c>
      <c r="CG55" s="171">
        <f t="shared" si="86"/>
        <v>0</v>
      </c>
      <c r="CH55" s="171">
        <f t="shared" si="87"/>
        <v>0</v>
      </c>
      <c r="CI55" s="171">
        <f t="shared" si="88"/>
        <v>0</v>
      </c>
      <c r="CJ55" s="171">
        <f t="shared" si="89"/>
        <v>0</v>
      </c>
      <c r="CK55" s="171">
        <f t="shared" si="90"/>
        <v>0</v>
      </c>
      <c r="CL55" s="171">
        <f t="shared" si="91"/>
        <v>0</v>
      </c>
      <c r="CM55" s="171">
        <f t="shared" si="92"/>
        <v>0</v>
      </c>
      <c r="CN55" s="171">
        <f t="shared" si="93"/>
        <v>0</v>
      </c>
      <c r="CO55" s="171">
        <f t="shared" si="94"/>
        <v>0</v>
      </c>
      <c r="CP55" s="171">
        <f t="shared" si="95"/>
        <v>0</v>
      </c>
      <c r="CQ55" s="171">
        <f t="shared" si="96"/>
        <v>0</v>
      </c>
      <c r="CR55" s="171">
        <f t="shared" si="97"/>
        <v>0</v>
      </c>
      <c r="CS55" s="171">
        <f t="shared" si="98"/>
        <v>0</v>
      </c>
      <c r="CT55" s="171">
        <f t="shared" si="99"/>
        <v>0</v>
      </c>
      <c r="CU55" s="171">
        <f t="shared" si="100"/>
        <v>0</v>
      </c>
      <c r="CV55" s="171">
        <f t="shared" si="101"/>
        <v>0</v>
      </c>
      <c r="CW55" s="171">
        <f t="shared" si="102"/>
        <v>0</v>
      </c>
      <c r="CX55" s="171">
        <f t="shared" si="103"/>
        <v>0</v>
      </c>
      <c r="CY55" s="171">
        <f t="shared" si="104"/>
        <v>0</v>
      </c>
      <c r="CZ55" s="184">
        <f t="shared" si="105"/>
        <v>0.32</v>
      </c>
      <c r="DA55" s="173" t="str">
        <f t="shared" si="106"/>
        <v>Yếu</v>
      </c>
    </row>
    <row r="56" spans="1:105" s="142" customFormat="1" ht="15" x14ac:dyDescent="0.25">
      <c r="A56" s="139">
        <v>17</v>
      </c>
      <c r="B56" s="140" t="s">
        <v>95</v>
      </c>
      <c r="C56" s="216" t="s">
        <v>96</v>
      </c>
      <c r="D56" s="217" t="s">
        <v>90</v>
      </c>
      <c r="E56" s="218" t="s">
        <v>97</v>
      </c>
      <c r="F56" s="87">
        <v>8.8000000000000007</v>
      </c>
      <c r="G56" s="86">
        <v>3.9</v>
      </c>
      <c r="H56" s="86">
        <v>4.5999999999999996</v>
      </c>
      <c r="I56" s="86">
        <v>4.5999999999999996</v>
      </c>
      <c r="J56" s="86">
        <v>5</v>
      </c>
      <c r="K56" s="86">
        <v>7.7</v>
      </c>
      <c r="L56" s="86">
        <v>7.1</v>
      </c>
      <c r="M56" s="86">
        <v>4.8</v>
      </c>
      <c r="N56" s="86">
        <v>6.1</v>
      </c>
      <c r="O56" s="86">
        <v>4.8</v>
      </c>
      <c r="P56" s="87">
        <v>4.0999999999999996</v>
      </c>
      <c r="Q56" s="86">
        <v>4.4000000000000004</v>
      </c>
      <c r="R56" s="87">
        <v>4</v>
      </c>
      <c r="S56" s="86">
        <v>6.6</v>
      </c>
      <c r="T56" s="86">
        <v>7</v>
      </c>
      <c r="U56" s="86">
        <v>6.7</v>
      </c>
      <c r="V56" s="31">
        <v>7.6</v>
      </c>
      <c r="W56" s="31">
        <v>9</v>
      </c>
      <c r="X56" s="31">
        <v>3.7</v>
      </c>
      <c r="Y56" s="31">
        <v>6.8</v>
      </c>
      <c r="Z56" s="31">
        <v>8</v>
      </c>
      <c r="AA56" s="31">
        <v>7.1</v>
      </c>
      <c r="AB56" s="31">
        <v>9.1</v>
      </c>
      <c r="AC56" s="31">
        <v>8.1999999999999993</v>
      </c>
      <c r="AD56" s="31">
        <v>4.8</v>
      </c>
      <c r="AE56" s="31">
        <v>5.4</v>
      </c>
      <c r="AF56" s="31">
        <v>7</v>
      </c>
      <c r="AG56" s="31">
        <v>8.6</v>
      </c>
      <c r="AH56" s="63">
        <v>0</v>
      </c>
      <c r="AI56" s="63">
        <v>0</v>
      </c>
      <c r="AJ56" s="63">
        <v>2.9</v>
      </c>
      <c r="AK56" s="63">
        <v>2.4</v>
      </c>
      <c r="AL56" s="63">
        <v>2</v>
      </c>
      <c r="AM56" s="63">
        <v>0</v>
      </c>
      <c r="AN56" s="63">
        <v>0</v>
      </c>
      <c r="AO56" s="63">
        <v>0</v>
      </c>
      <c r="AP56" s="63">
        <v>0</v>
      </c>
      <c r="AQ56" s="63">
        <v>0</v>
      </c>
      <c r="AR56" s="63">
        <v>0</v>
      </c>
      <c r="AS56" s="63">
        <v>0</v>
      </c>
      <c r="AT56" s="63">
        <v>0</v>
      </c>
      <c r="AU56" s="63">
        <v>0</v>
      </c>
      <c r="AV56" s="63">
        <v>0</v>
      </c>
      <c r="AW56" s="63"/>
      <c r="AX56" s="63"/>
      <c r="AY56" s="31">
        <f t="shared" si="54"/>
        <v>4.2300000000000004</v>
      </c>
      <c r="AZ56" s="20" t="s">
        <v>1464</v>
      </c>
      <c r="BA56" s="135">
        <v>1</v>
      </c>
      <c r="BB56" s="134">
        <f t="shared" si="55"/>
        <v>17</v>
      </c>
      <c r="BC56" s="134" t="str">
        <f t="shared" si="56"/>
        <v>15D4011065</v>
      </c>
      <c r="BD56" s="134" t="str">
        <f t="shared" si="57"/>
        <v>Văn Thị</v>
      </c>
      <c r="BE56" s="134" t="str">
        <f t="shared" si="58"/>
        <v>Hiền</v>
      </c>
      <c r="BF56" s="134" t="str">
        <f t="shared" si="59"/>
        <v>01/08/1996</v>
      </c>
      <c r="BG56" s="171">
        <f t="shared" si="60"/>
        <v>4</v>
      </c>
      <c r="BH56" s="171">
        <f t="shared" si="61"/>
        <v>0</v>
      </c>
      <c r="BI56" s="171">
        <f t="shared" si="62"/>
        <v>1</v>
      </c>
      <c r="BJ56" s="171">
        <f t="shared" si="63"/>
        <v>1</v>
      </c>
      <c r="BK56" s="171">
        <f t="shared" si="64"/>
        <v>1</v>
      </c>
      <c r="BL56" s="171">
        <f t="shared" si="65"/>
        <v>3</v>
      </c>
      <c r="BM56" s="171">
        <f t="shared" si="66"/>
        <v>3</v>
      </c>
      <c r="BN56" s="171">
        <f t="shared" si="67"/>
        <v>1</v>
      </c>
      <c r="BO56" s="171">
        <f t="shared" si="68"/>
        <v>2</v>
      </c>
      <c r="BP56" s="171">
        <f t="shared" si="69"/>
        <v>1</v>
      </c>
      <c r="BQ56" s="171">
        <f t="shared" si="70"/>
        <v>1</v>
      </c>
      <c r="BR56" s="171">
        <f t="shared" si="71"/>
        <v>1</v>
      </c>
      <c r="BS56" s="171">
        <f t="shared" si="72"/>
        <v>1</v>
      </c>
      <c r="BT56" s="171">
        <f t="shared" si="73"/>
        <v>2</v>
      </c>
      <c r="BU56" s="171">
        <f t="shared" si="74"/>
        <v>3</v>
      </c>
      <c r="BV56" s="171">
        <f t="shared" si="75"/>
        <v>2</v>
      </c>
      <c r="BW56" s="171">
        <f t="shared" si="76"/>
        <v>3</v>
      </c>
      <c r="BX56" s="171">
        <f t="shared" si="77"/>
        <v>4</v>
      </c>
      <c r="BY56" s="171">
        <f t="shared" si="78"/>
        <v>0</v>
      </c>
      <c r="BZ56" s="171">
        <f t="shared" si="79"/>
        <v>2</v>
      </c>
      <c r="CA56" s="171">
        <f t="shared" si="80"/>
        <v>3</v>
      </c>
      <c r="CB56" s="171">
        <f t="shared" si="81"/>
        <v>3</v>
      </c>
      <c r="CC56" s="171">
        <f t="shared" si="82"/>
        <v>4</v>
      </c>
      <c r="CD56" s="171">
        <f t="shared" si="83"/>
        <v>3</v>
      </c>
      <c r="CE56" s="171">
        <f t="shared" si="84"/>
        <v>1</v>
      </c>
      <c r="CF56" s="171">
        <f t="shared" si="85"/>
        <v>1</v>
      </c>
      <c r="CG56" s="171">
        <f t="shared" si="86"/>
        <v>3</v>
      </c>
      <c r="CH56" s="171">
        <f t="shared" si="87"/>
        <v>4</v>
      </c>
      <c r="CI56" s="171">
        <f t="shared" si="88"/>
        <v>0</v>
      </c>
      <c r="CJ56" s="171">
        <f t="shared" si="89"/>
        <v>0</v>
      </c>
      <c r="CK56" s="171">
        <f t="shared" si="90"/>
        <v>0</v>
      </c>
      <c r="CL56" s="171">
        <f t="shared" si="91"/>
        <v>0</v>
      </c>
      <c r="CM56" s="171">
        <f t="shared" si="92"/>
        <v>0</v>
      </c>
      <c r="CN56" s="171">
        <f t="shared" si="93"/>
        <v>0</v>
      </c>
      <c r="CO56" s="171">
        <f t="shared" si="94"/>
        <v>0</v>
      </c>
      <c r="CP56" s="171">
        <f t="shared" si="95"/>
        <v>0</v>
      </c>
      <c r="CQ56" s="171">
        <f t="shared" si="96"/>
        <v>0</v>
      </c>
      <c r="CR56" s="171">
        <f t="shared" si="97"/>
        <v>0</v>
      </c>
      <c r="CS56" s="171">
        <f t="shared" si="98"/>
        <v>0</v>
      </c>
      <c r="CT56" s="171">
        <f t="shared" si="99"/>
        <v>0</v>
      </c>
      <c r="CU56" s="171">
        <f t="shared" si="100"/>
        <v>0</v>
      </c>
      <c r="CV56" s="171">
        <f t="shared" si="101"/>
        <v>0</v>
      </c>
      <c r="CW56" s="171">
        <f t="shared" si="102"/>
        <v>0</v>
      </c>
      <c r="CX56" s="171">
        <f t="shared" si="103"/>
        <v>0</v>
      </c>
      <c r="CY56" s="171">
        <f t="shared" si="104"/>
        <v>0</v>
      </c>
      <c r="CZ56" s="184">
        <f t="shared" si="105"/>
        <v>1.35</v>
      </c>
      <c r="DA56" s="173" t="str">
        <f t="shared" si="106"/>
        <v>Yếu</v>
      </c>
    </row>
    <row r="57" spans="1:105" s="142" customFormat="1" ht="15" x14ac:dyDescent="0.25">
      <c r="A57" s="139">
        <v>20</v>
      </c>
      <c r="B57" s="140" t="s">
        <v>102</v>
      </c>
      <c r="C57" s="216" t="s">
        <v>103</v>
      </c>
      <c r="D57" s="217" t="s">
        <v>28</v>
      </c>
      <c r="E57" s="218" t="s">
        <v>104</v>
      </c>
      <c r="F57" s="86">
        <v>6.4</v>
      </c>
      <c r="G57" s="86">
        <v>5.3</v>
      </c>
      <c r="H57" s="87">
        <v>3.9</v>
      </c>
      <c r="I57" s="87">
        <v>4.8</v>
      </c>
      <c r="J57" s="86">
        <v>6.4</v>
      </c>
      <c r="K57" s="86">
        <v>7.3</v>
      </c>
      <c r="L57" s="86">
        <v>6</v>
      </c>
      <c r="M57" s="86">
        <v>4.7</v>
      </c>
      <c r="N57" s="86">
        <v>4.9000000000000004</v>
      </c>
      <c r="O57" s="86">
        <v>5.9</v>
      </c>
      <c r="P57" s="86">
        <v>2.4</v>
      </c>
      <c r="Q57" s="86">
        <v>3.1</v>
      </c>
      <c r="R57" s="86">
        <v>0</v>
      </c>
      <c r="S57" s="86">
        <v>0.9</v>
      </c>
      <c r="T57" s="86">
        <v>0</v>
      </c>
      <c r="U57" s="86">
        <v>0</v>
      </c>
      <c r="V57" s="31">
        <v>0</v>
      </c>
      <c r="W57" s="31">
        <v>0</v>
      </c>
      <c r="X57" s="31">
        <v>0</v>
      </c>
      <c r="Y57" s="31">
        <v>0</v>
      </c>
      <c r="Z57" s="31">
        <v>0</v>
      </c>
      <c r="AA57" s="31">
        <v>0</v>
      </c>
      <c r="AB57" s="31">
        <v>2.8</v>
      </c>
      <c r="AC57" s="31">
        <v>2.6</v>
      </c>
      <c r="AD57" s="31">
        <v>0</v>
      </c>
      <c r="AE57" s="31">
        <v>0</v>
      </c>
      <c r="AF57" s="31">
        <v>0</v>
      </c>
      <c r="AG57" s="31">
        <v>0</v>
      </c>
      <c r="AH57" s="63">
        <v>0</v>
      </c>
      <c r="AI57" s="63">
        <v>0</v>
      </c>
      <c r="AJ57" s="63">
        <v>0</v>
      </c>
      <c r="AK57" s="63">
        <v>0</v>
      </c>
      <c r="AL57" s="63">
        <v>0</v>
      </c>
      <c r="AM57" s="63">
        <v>0</v>
      </c>
      <c r="AN57" s="63">
        <v>0</v>
      </c>
      <c r="AO57" s="63">
        <v>0</v>
      </c>
      <c r="AP57" s="63">
        <v>0</v>
      </c>
      <c r="AQ57" s="63">
        <v>0</v>
      </c>
      <c r="AR57" s="63">
        <v>0</v>
      </c>
      <c r="AS57" s="63">
        <v>0</v>
      </c>
      <c r="AT57" s="63">
        <v>0</v>
      </c>
      <c r="AU57" s="63">
        <v>0</v>
      </c>
      <c r="AV57" s="63"/>
      <c r="AW57" s="63"/>
      <c r="AX57" s="63"/>
      <c r="AY57" s="31">
        <f t="shared" si="54"/>
        <v>1.41</v>
      </c>
      <c r="AZ57" s="20"/>
      <c r="BA57" s="135">
        <v>1</v>
      </c>
      <c r="BB57" s="134">
        <f t="shared" si="55"/>
        <v>20</v>
      </c>
      <c r="BC57" s="134" t="str">
        <f t="shared" si="56"/>
        <v>15D4011072</v>
      </c>
      <c r="BD57" s="134" t="str">
        <f t="shared" si="57"/>
        <v>Trần Văn</v>
      </c>
      <c r="BE57" s="134" t="str">
        <f t="shared" si="58"/>
        <v>Huy</v>
      </c>
      <c r="BF57" s="134" t="str">
        <f t="shared" si="59"/>
        <v>12/04/1997</v>
      </c>
      <c r="BG57" s="171">
        <f t="shared" si="60"/>
        <v>2</v>
      </c>
      <c r="BH57" s="171">
        <f t="shared" si="61"/>
        <v>1</v>
      </c>
      <c r="BI57" s="171">
        <f t="shared" si="62"/>
        <v>0</v>
      </c>
      <c r="BJ57" s="171">
        <f t="shared" si="63"/>
        <v>1</v>
      </c>
      <c r="BK57" s="171">
        <f t="shared" si="64"/>
        <v>2</v>
      </c>
      <c r="BL57" s="171">
        <f t="shared" si="65"/>
        <v>3</v>
      </c>
      <c r="BM57" s="171">
        <f t="shared" si="66"/>
        <v>2</v>
      </c>
      <c r="BN57" s="171">
        <f t="shared" si="67"/>
        <v>1</v>
      </c>
      <c r="BO57" s="171">
        <f t="shared" si="68"/>
        <v>1</v>
      </c>
      <c r="BP57" s="171">
        <f t="shared" si="69"/>
        <v>2</v>
      </c>
      <c r="BQ57" s="171">
        <f t="shared" si="70"/>
        <v>0</v>
      </c>
      <c r="BR57" s="171">
        <f t="shared" si="71"/>
        <v>0</v>
      </c>
      <c r="BS57" s="171">
        <f t="shared" si="72"/>
        <v>0</v>
      </c>
      <c r="BT57" s="171">
        <f t="shared" si="73"/>
        <v>0</v>
      </c>
      <c r="BU57" s="171">
        <f t="shared" si="74"/>
        <v>0</v>
      </c>
      <c r="BV57" s="171">
        <f t="shared" si="75"/>
        <v>0</v>
      </c>
      <c r="BW57" s="171">
        <f t="shared" si="76"/>
        <v>0</v>
      </c>
      <c r="BX57" s="171">
        <f t="shared" si="77"/>
        <v>0</v>
      </c>
      <c r="BY57" s="171">
        <f t="shared" si="78"/>
        <v>0</v>
      </c>
      <c r="BZ57" s="171">
        <f t="shared" si="79"/>
        <v>0</v>
      </c>
      <c r="CA57" s="171">
        <f t="shared" si="80"/>
        <v>0</v>
      </c>
      <c r="CB57" s="171">
        <f t="shared" si="81"/>
        <v>0</v>
      </c>
      <c r="CC57" s="171">
        <f t="shared" si="82"/>
        <v>0</v>
      </c>
      <c r="CD57" s="171">
        <f t="shared" si="83"/>
        <v>0</v>
      </c>
      <c r="CE57" s="171">
        <f t="shared" si="84"/>
        <v>0</v>
      </c>
      <c r="CF57" s="171">
        <f t="shared" si="85"/>
        <v>0</v>
      </c>
      <c r="CG57" s="171">
        <f t="shared" si="86"/>
        <v>0</v>
      </c>
      <c r="CH57" s="171">
        <f t="shared" si="87"/>
        <v>0</v>
      </c>
      <c r="CI57" s="171">
        <f t="shared" si="88"/>
        <v>0</v>
      </c>
      <c r="CJ57" s="171">
        <f t="shared" si="89"/>
        <v>0</v>
      </c>
      <c r="CK57" s="171">
        <f t="shared" si="90"/>
        <v>0</v>
      </c>
      <c r="CL57" s="171">
        <f t="shared" si="91"/>
        <v>0</v>
      </c>
      <c r="CM57" s="171">
        <f t="shared" si="92"/>
        <v>0</v>
      </c>
      <c r="CN57" s="171">
        <f t="shared" si="93"/>
        <v>0</v>
      </c>
      <c r="CO57" s="171">
        <f t="shared" si="94"/>
        <v>0</v>
      </c>
      <c r="CP57" s="171">
        <f t="shared" si="95"/>
        <v>0</v>
      </c>
      <c r="CQ57" s="171">
        <f t="shared" si="96"/>
        <v>0</v>
      </c>
      <c r="CR57" s="171">
        <f t="shared" si="97"/>
        <v>0</v>
      </c>
      <c r="CS57" s="171">
        <f t="shared" si="98"/>
        <v>0</v>
      </c>
      <c r="CT57" s="171">
        <f t="shared" si="99"/>
        <v>0</v>
      </c>
      <c r="CU57" s="171">
        <f t="shared" si="100"/>
        <v>0</v>
      </c>
      <c r="CV57" s="171">
        <f t="shared" si="101"/>
        <v>0</v>
      </c>
      <c r="CW57" s="171">
        <f t="shared" si="102"/>
        <v>0</v>
      </c>
      <c r="CX57" s="171">
        <f t="shared" si="103"/>
        <v>0</v>
      </c>
      <c r="CY57" s="171">
        <f t="shared" si="104"/>
        <v>0</v>
      </c>
      <c r="CZ57" s="184">
        <f t="shared" si="105"/>
        <v>0.31</v>
      </c>
      <c r="DA57" s="173" t="str">
        <f t="shared" si="106"/>
        <v>Yếu</v>
      </c>
    </row>
    <row r="58" spans="1:105" s="142" customFormat="1" ht="15" x14ac:dyDescent="0.25">
      <c r="A58" s="139">
        <v>25</v>
      </c>
      <c r="B58" s="140" t="s">
        <v>119</v>
      </c>
      <c r="C58" s="216" t="s">
        <v>26</v>
      </c>
      <c r="D58" s="217" t="s">
        <v>120</v>
      </c>
      <c r="E58" s="218" t="s">
        <v>121</v>
      </c>
      <c r="F58" s="86">
        <v>7.8</v>
      </c>
      <c r="G58" s="86">
        <v>7.2</v>
      </c>
      <c r="H58" s="87">
        <v>5.7</v>
      </c>
      <c r="I58" s="86">
        <v>2.7</v>
      </c>
      <c r="J58" s="86">
        <v>6.8</v>
      </c>
      <c r="K58" s="86">
        <v>8.4</v>
      </c>
      <c r="L58" s="86">
        <v>5.9</v>
      </c>
      <c r="M58" s="86">
        <v>8.3000000000000007</v>
      </c>
      <c r="N58" s="86">
        <v>6.6</v>
      </c>
      <c r="O58" s="86">
        <v>6.7</v>
      </c>
      <c r="P58" s="87">
        <v>6.9</v>
      </c>
      <c r="Q58" s="86">
        <v>7</v>
      </c>
      <c r="R58" s="87">
        <v>5.6</v>
      </c>
      <c r="S58" s="86">
        <v>6.5</v>
      </c>
      <c r="T58" s="86">
        <v>6.8</v>
      </c>
      <c r="U58" s="86">
        <v>8.3000000000000007</v>
      </c>
      <c r="V58" s="31">
        <v>8.6999999999999993</v>
      </c>
      <c r="W58" s="31">
        <v>8.8000000000000007</v>
      </c>
      <c r="X58" s="31">
        <v>5.4</v>
      </c>
      <c r="Y58" s="31">
        <v>9.4</v>
      </c>
      <c r="Z58" s="31">
        <v>8.4</v>
      </c>
      <c r="AA58" s="31">
        <v>8.1999999999999993</v>
      </c>
      <c r="AB58" s="31">
        <v>9.4</v>
      </c>
      <c r="AC58" s="31">
        <v>10</v>
      </c>
      <c r="AD58" s="31">
        <v>8.5</v>
      </c>
      <c r="AE58" s="31">
        <v>4.5</v>
      </c>
      <c r="AF58" s="31">
        <v>8.8000000000000007</v>
      </c>
      <c r="AG58" s="31">
        <v>9.6999999999999993</v>
      </c>
      <c r="AH58" s="63">
        <v>7.2</v>
      </c>
      <c r="AI58" s="63">
        <v>8.1999999999999993</v>
      </c>
      <c r="AJ58" s="63">
        <v>9.1999999999999993</v>
      </c>
      <c r="AK58" s="63">
        <v>9.1</v>
      </c>
      <c r="AL58" s="63">
        <v>7.7</v>
      </c>
      <c r="AM58" s="63">
        <v>9.8000000000000007</v>
      </c>
      <c r="AN58" s="63">
        <v>9.6</v>
      </c>
      <c r="AO58" s="63">
        <v>8.6</v>
      </c>
      <c r="AP58" s="63">
        <v>8.9</v>
      </c>
      <c r="AQ58" s="63">
        <v>9.5</v>
      </c>
      <c r="AR58" s="63">
        <v>8.5</v>
      </c>
      <c r="AS58" s="63">
        <v>9.1999999999999993</v>
      </c>
      <c r="AT58" s="63">
        <v>9.4</v>
      </c>
      <c r="AU58" s="63">
        <v>7</v>
      </c>
      <c r="AV58" s="63">
        <v>8.5</v>
      </c>
      <c r="AW58" s="63">
        <v>7.4</v>
      </c>
      <c r="AX58" s="63"/>
      <c r="AY58" s="31">
        <f t="shared" si="54"/>
        <v>7.79</v>
      </c>
      <c r="AZ58" s="20" t="s">
        <v>1464</v>
      </c>
      <c r="BA58" s="135">
        <v>1</v>
      </c>
      <c r="BB58" s="134">
        <f t="shared" si="55"/>
        <v>25</v>
      </c>
      <c r="BC58" s="134" t="str">
        <f t="shared" si="56"/>
        <v>15D4011091</v>
      </c>
      <c r="BD58" s="134" t="str">
        <f t="shared" si="57"/>
        <v>Trần Thị</v>
      </c>
      <c r="BE58" s="134" t="str">
        <f t="shared" si="58"/>
        <v>Liểu</v>
      </c>
      <c r="BF58" s="134" t="str">
        <f t="shared" si="59"/>
        <v>02/02/1997</v>
      </c>
      <c r="BG58" s="171">
        <f t="shared" si="60"/>
        <v>3</v>
      </c>
      <c r="BH58" s="171">
        <f t="shared" si="61"/>
        <v>3</v>
      </c>
      <c r="BI58" s="171">
        <f t="shared" si="62"/>
        <v>2</v>
      </c>
      <c r="BJ58" s="171">
        <f t="shared" si="63"/>
        <v>0</v>
      </c>
      <c r="BK58" s="171">
        <f t="shared" si="64"/>
        <v>2</v>
      </c>
      <c r="BL58" s="171">
        <f t="shared" si="65"/>
        <v>3</v>
      </c>
      <c r="BM58" s="171">
        <f t="shared" si="66"/>
        <v>2</v>
      </c>
      <c r="BN58" s="171">
        <f t="shared" si="67"/>
        <v>3</v>
      </c>
      <c r="BO58" s="171">
        <f t="shared" si="68"/>
        <v>2</v>
      </c>
      <c r="BP58" s="171">
        <f t="shared" si="69"/>
        <v>2</v>
      </c>
      <c r="BQ58" s="171">
        <f t="shared" si="70"/>
        <v>2</v>
      </c>
      <c r="BR58" s="171">
        <f t="shared" si="71"/>
        <v>3</v>
      </c>
      <c r="BS58" s="171">
        <f t="shared" si="72"/>
        <v>2</v>
      </c>
      <c r="BT58" s="171">
        <f t="shared" si="73"/>
        <v>2</v>
      </c>
      <c r="BU58" s="171">
        <f t="shared" si="74"/>
        <v>2</v>
      </c>
      <c r="BV58" s="171">
        <f t="shared" si="75"/>
        <v>3</v>
      </c>
      <c r="BW58" s="171">
        <f t="shared" si="76"/>
        <v>4</v>
      </c>
      <c r="BX58" s="171">
        <f t="shared" si="77"/>
        <v>4</v>
      </c>
      <c r="BY58" s="171">
        <f t="shared" si="78"/>
        <v>1</v>
      </c>
      <c r="BZ58" s="171">
        <f t="shared" si="79"/>
        <v>4</v>
      </c>
      <c r="CA58" s="171">
        <f t="shared" si="80"/>
        <v>3</v>
      </c>
      <c r="CB58" s="171">
        <f t="shared" si="81"/>
        <v>3</v>
      </c>
      <c r="CC58" s="171">
        <f t="shared" si="82"/>
        <v>4</v>
      </c>
      <c r="CD58" s="171">
        <f t="shared" si="83"/>
        <v>4</v>
      </c>
      <c r="CE58" s="171">
        <f t="shared" si="84"/>
        <v>4</v>
      </c>
      <c r="CF58" s="171">
        <f t="shared" si="85"/>
        <v>1</v>
      </c>
      <c r="CG58" s="171">
        <f t="shared" si="86"/>
        <v>4</v>
      </c>
      <c r="CH58" s="171">
        <f t="shared" si="87"/>
        <v>4</v>
      </c>
      <c r="CI58" s="171">
        <f t="shared" si="88"/>
        <v>3</v>
      </c>
      <c r="CJ58" s="171">
        <f t="shared" si="89"/>
        <v>3</v>
      </c>
      <c r="CK58" s="171">
        <f t="shared" si="90"/>
        <v>4</v>
      </c>
      <c r="CL58" s="171">
        <f t="shared" si="91"/>
        <v>4</v>
      </c>
      <c r="CM58" s="171">
        <f t="shared" si="92"/>
        <v>3</v>
      </c>
      <c r="CN58" s="171">
        <f t="shared" si="93"/>
        <v>4</v>
      </c>
      <c r="CO58" s="171">
        <f t="shared" si="94"/>
        <v>4</v>
      </c>
      <c r="CP58" s="171">
        <f t="shared" si="95"/>
        <v>4</v>
      </c>
      <c r="CQ58" s="171">
        <f t="shared" si="96"/>
        <v>4</v>
      </c>
      <c r="CR58" s="171">
        <f t="shared" si="97"/>
        <v>4</v>
      </c>
      <c r="CS58" s="171">
        <f t="shared" si="98"/>
        <v>4</v>
      </c>
      <c r="CT58" s="171">
        <f t="shared" si="99"/>
        <v>4</v>
      </c>
      <c r="CU58" s="171">
        <f t="shared" si="100"/>
        <v>4</v>
      </c>
      <c r="CV58" s="171">
        <f t="shared" si="101"/>
        <v>3</v>
      </c>
      <c r="CW58" s="171">
        <f t="shared" si="102"/>
        <v>4</v>
      </c>
      <c r="CX58" s="171">
        <f t="shared" si="103"/>
        <v>3</v>
      </c>
      <c r="CY58" s="171">
        <f t="shared" si="104"/>
        <v>0</v>
      </c>
      <c r="CZ58" s="184">
        <f t="shared" si="105"/>
        <v>3.04</v>
      </c>
      <c r="DA58" s="173" t="str">
        <f t="shared" si="106"/>
        <v>Khá</v>
      </c>
    </row>
    <row r="59" spans="1:105" s="142" customFormat="1" ht="15" x14ac:dyDescent="0.25">
      <c r="A59" s="139">
        <v>26</v>
      </c>
      <c r="B59" s="140" t="s">
        <v>122</v>
      </c>
      <c r="C59" s="216" t="s">
        <v>10</v>
      </c>
      <c r="D59" s="217" t="s">
        <v>12</v>
      </c>
      <c r="E59" s="218" t="s">
        <v>123</v>
      </c>
      <c r="F59" s="86">
        <v>8.3000000000000007</v>
      </c>
      <c r="G59" s="86">
        <v>6.2</v>
      </c>
      <c r="H59" s="86">
        <v>7.2</v>
      </c>
      <c r="I59" s="86">
        <v>7.2</v>
      </c>
      <c r="J59" s="86">
        <v>7</v>
      </c>
      <c r="K59" s="86">
        <v>8.6999999999999993</v>
      </c>
      <c r="L59" s="86">
        <v>5.2</v>
      </c>
      <c r="M59" s="86">
        <v>8.1</v>
      </c>
      <c r="N59" s="86">
        <v>5.0999999999999996</v>
      </c>
      <c r="O59" s="86">
        <v>6.4</v>
      </c>
      <c r="P59" s="87">
        <v>6.7</v>
      </c>
      <c r="Q59" s="86">
        <v>5.3</v>
      </c>
      <c r="R59" s="86">
        <v>2.9</v>
      </c>
      <c r="S59" s="86">
        <v>7.6</v>
      </c>
      <c r="T59" s="86">
        <v>6.1</v>
      </c>
      <c r="U59" s="86">
        <v>7.7</v>
      </c>
      <c r="V59" s="31">
        <v>7.6</v>
      </c>
      <c r="W59" s="31">
        <v>8.5</v>
      </c>
      <c r="X59" s="31">
        <v>5</v>
      </c>
      <c r="Y59" s="31">
        <v>7.2</v>
      </c>
      <c r="Z59" s="31">
        <v>8.1</v>
      </c>
      <c r="AA59" s="31">
        <v>7.3</v>
      </c>
      <c r="AB59" s="31">
        <v>8.4</v>
      </c>
      <c r="AC59" s="31">
        <v>8</v>
      </c>
      <c r="AD59" s="31">
        <v>5.3</v>
      </c>
      <c r="AE59" s="31">
        <v>6.3</v>
      </c>
      <c r="AF59" s="31">
        <v>7.4</v>
      </c>
      <c r="AG59" s="31">
        <v>9.3000000000000007</v>
      </c>
      <c r="AH59" s="63">
        <v>6.8</v>
      </c>
      <c r="AI59" s="63">
        <v>5.9</v>
      </c>
      <c r="AJ59" s="63">
        <v>8.5</v>
      </c>
      <c r="AK59" s="63">
        <v>9.1</v>
      </c>
      <c r="AL59" s="63">
        <v>7.4</v>
      </c>
      <c r="AM59" s="63">
        <v>8.9</v>
      </c>
      <c r="AN59" s="63">
        <v>8.5</v>
      </c>
      <c r="AO59" s="63">
        <v>9.1999999999999993</v>
      </c>
      <c r="AP59" s="63">
        <v>7.6</v>
      </c>
      <c r="AQ59" s="63">
        <v>7.5</v>
      </c>
      <c r="AR59" s="63">
        <v>8.5</v>
      </c>
      <c r="AS59" s="63">
        <v>5.8</v>
      </c>
      <c r="AT59" s="63">
        <v>9.4</v>
      </c>
      <c r="AU59" s="63">
        <v>5.8</v>
      </c>
      <c r="AV59" s="63">
        <v>8</v>
      </c>
      <c r="AW59" s="63">
        <v>8.6999999999999993</v>
      </c>
      <c r="AX59" s="63"/>
      <c r="AY59" s="31">
        <f t="shared" si="54"/>
        <v>7.2</v>
      </c>
      <c r="AZ59" s="20" t="s">
        <v>1464</v>
      </c>
      <c r="BA59" s="135">
        <v>1</v>
      </c>
      <c r="BB59" s="134">
        <f t="shared" si="55"/>
        <v>26</v>
      </c>
      <c r="BC59" s="134" t="str">
        <f t="shared" si="56"/>
        <v>15D4011094</v>
      </c>
      <c r="BD59" s="134" t="str">
        <f t="shared" si="57"/>
        <v>Lê Thị Mỹ</v>
      </c>
      <c r="BE59" s="134" t="str">
        <f t="shared" si="58"/>
        <v>Linh</v>
      </c>
      <c r="BF59" s="134" t="str">
        <f t="shared" si="59"/>
        <v>24/03/1997</v>
      </c>
      <c r="BG59" s="171">
        <f t="shared" si="60"/>
        <v>3</v>
      </c>
      <c r="BH59" s="171">
        <f t="shared" si="61"/>
        <v>2</v>
      </c>
      <c r="BI59" s="171">
        <f t="shared" si="62"/>
        <v>3</v>
      </c>
      <c r="BJ59" s="171">
        <f t="shared" si="63"/>
        <v>3</v>
      </c>
      <c r="BK59" s="171">
        <f t="shared" si="64"/>
        <v>3</v>
      </c>
      <c r="BL59" s="171">
        <f t="shared" si="65"/>
        <v>4</v>
      </c>
      <c r="BM59" s="171">
        <f t="shared" si="66"/>
        <v>1</v>
      </c>
      <c r="BN59" s="171">
        <f t="shared" si="67"/>
        <v>3</v>
      </c>
      <c r="BO59" s="171">
        <f t="shared" si="68"/>
        <v>1</v>
      </c>
      <c r="BP59" s="171">
        <f t="shared" si="69"/>
        <v>2</v>
      </c>
      <c r="BQ59" s="171">
        <f t="shared" si="70"/>
        <v>2</v>
      </c>
      <c r="BR59" s="171">
        <f t="shared" si="71"/>
        <v>1</v>
      </c>
      <c r="BS59" s="171">
        <f t="shared" si="72"/>
        <v>0</v>
      </c>
      <c r="BT59" s="171">
        <f t="shared" si="73"/>
        <v>3</v>
      </c>
      <c r="BU59" s="171">
        <f t="shared" si="74"/>
        <v>2</v>
      </c>
      <c r="BV59" s="171">
        <f t="shared" si="75"/>
        <v>3</v>
      </c>
      <c r="BW59" s="171">
        <f t="shared" si="76"/>
        <v>3</v>
      </c>
      <c r="BX59" s="171">
        <f t="shared" si="77"/>
        <v>4</v>
      </c>
      <c r="BY59" s="171">
        <f t="shared" si="78"/>
        <v>1</v>
      </c>
      <c r="BZ59" s="171">
        <f t="shared" si="79"/>
        <v>3</v>
      </c>
      <c r="CA59" s="171">
        <f t="shared" si="80"/>
        <v>3</v>
      </c>
      <c r="CB59" s="171">
        <f t="shared" si="81"/>
        <v>3</v>
      </c>
      <c r="CC59" s="171">
        <f t="shared" si="82"/>
        <v>3</v>
      </c>
      <c r="CD59" s="171">
        <f t="shared" si="83"/>
        <v>3</v>
      </c>
      <c r="CE59" s="171">
        <f t="shared" si="84"/>
        <v>1</v>
      </c>
      <c r="CF59" s="171">
        <f t="shared" si="85"/>
        <v>2</v>
      </c>
      <c r="CG59" s="171">
        <f t="shared" si="86"/>
        <v>3</v>
      </c>
      <c r="CH59" s="171">
        <f t="shared" si="87"/>
        <v>4</v>
      </c>
      <c r="CI59" s="171">
        <f t="shared" si="88"/>
        <v>2</v>
      </c>
      <c r="CJ59" s="171">
        <f t="shared" si="89"/>
        <v>2</v>
      </c>
      <c r="CK59" s="171">
        <f t="shared" si="90"/>
        <v>4</v>
      </c>
      <c r="CL59" s="171">
        <f t="shared" si="91"/>
        <v>4</v>
      </c>
      <c r="CM59" s="171">
        <f t="shared" si="92"/>
        <v>3</v>
      </c>
      <c r="CN59" s="171">
        <f t="shared" si="93"/>
        <v>4</v>
      </c>
      <c r="CO59" s="171">
        <f t="shared" si="94"/>
        <v>4</v>
      </c>
      <c r="CP59" s="171">
        <f t="shared" si="95"/>
        <v>4</v>
      </c>
      <c r="CQ59" s="171">
        <f t="shared" si="96"/>
        <v>3</v>
      </c>
      <c r="CR59" s="171">
        <f t="shared" si="97"/>
        <v>3</v>
      </c>
      <c r="CS59" s="171">
        <f t="shared" si="98"/>
        <v>4</v>
      </c>
      <c r="CT59" s="171">
        <f t="shared" si="99"/>
        <v>2</v>
      </c>
      <c r="CU59" s="171">
        <f t="shared" si="100"/>
        <v>4</v>
      </c>
      <c r="CV59" s="171">
        <f t="shared" si="101"/>
        <v>2</v>
      </c>
      <c r="CW59" s="171">
        <f t="shared" si="102"/>
        <v>3</v>
      </c>
      <c r="CX59" s="171">
        <f t="shared" si="103"/>
        <v>4</v>
      </c>
      <c r="CY59" s="171">
        <f t="shared" si="104"/>
        <v>0</v>
      </c>
      <c r="CZ59" s="184">
        <f t="shared" si="105"/>
        <v>2.7</v>
      </c>
      <c r="DA59" s="173" t="str">
        <f t="shared" si="106"/>
        <v>Khá</v>
      </c>
    </row>
    <row r="60" spans="1:105" s="142" customFormat="1" ht="15" x14ac:dyDescent="0.25">
      <c r="A60" s="139">
        <v>28</v>
      </c>
      <c r="B60" s="140" t="s">
        <v>128</v>
      </c>
      <c r="C60" s="216" t="s">
        <v>24</v>
      </c>
      <c r="D60" s="217" t="s">
        <v>129</v>
      </c>
      <c r="E60" s="218" t="s">
        <v>94</v>
      </c>
      <c r="F60" s="86">
        <v>6.6</v>
      </c>
      <c r="G60" s="86">
        <v>5.8</v>
      </c>
      <c r="H60" s="86">
        <v>5.4</v>
      </c>
      <c r="I60" s="86">
        <v>6.1</v>
      </c>
      <c r="J60" s="86">
        <v>6.3</v>
      </c>
      <c r="K60" s="86">
        <v>8.3000000000000007</v>
      </c>
      <c r="L60" s="86">
        <v>6.2</v>
      </c>
      <c r="M60" s="87">
        <v>8.9</v>
      </c>
      <c r="N60" s="86">
        <v>5.8</v>
      </c>
      <c r="O60" s="86">
        <v>7.6</v>
      </c>
      <c r="P60" s="87">
        <v>6</v>
      </c>
      <c r="Q60" s="86">
        <v>6.1</v>
      </c>
      <c r="R60" s="86">
        <v>3.1</v>
      </c>
      <c r="S60" s="86">
        <v>7.2</v>
      </c>
      <c r="T60" s="86">
        <v>6.6</v>
      </c>
      <c r="U60" s="86">
        <v>7.2</v>
      </c>
      <c r="V60" s="31">
        <v>7.9</v>
      </c>
      <c r="W60" s="31">
        <v>8.8000000000000007</v>
      </c>
      <c r="X60" s="37">
        <v>7.4</v>
      </c>
      <c r="Y60" s="31">
        <v>7.9</v>
      </c>
      <c r="Z60" s="31">
        <v>8</v>
      </c>
      <c r="AA60" s="31">
        <v>7.8</v>
      </c>
      <c r="AB60" s="31">
        <v>8</v>
      </c>
      <c r="AC60" s="31">
        <v>8</v>
      </c>
      <c r="AD60" s="31">
        <v>7</v>
      </c>
      <c r="AE60" s="31">
        <v>6.5</v>
      </c>
      <c r="AF60" s="31">
        <v>7</v>
      </c>
      <c r="AG60" s="31">
        <v>9</v>
      </c>
      <c r="AH60" s="63">
        <v>4.8</v>
      </c>
      <c r="AI60" s="63">
        <v>4.7</v>
      </c>
      <c r="AJ60" s="63">
        <v>7.8</v>
      </c>
      <c r="AK60" s="63">
        <v>8.6999999999999993</v>
      </c>
      <c r="AL60" s="63">
        <v>7.4</v>
      </c>
      <c r="AM60" s="63">
        <v>9</v>
      </c>
      <c r="AN60" s="63">
        <v>8.5</v>
      </c>
      <c r="AO60" s="63">
        <v>7.2</v>
      </c>
      <c r="AP60" s="63">
        <v>6.3</v>
      </c>
      <c r="AQ60" s="63">
        <v>7.5</v>
      </c>
      <c r="AR60" s="63">
        <v>8.5</v>
      </c>
      <c r="AS60" s="63">
        <v>5.9</v>
      </c>
      <c r="AT60" s="63">
        <v>9.4</v>
      </c>
      <c r="AU60" s="63">
        <v>5.6</v>
      </c>
      <c r="AV60" s="63">
        <v>8.1999999999999993</v>
      </c>
      <c r="AW60" s="63">
        <v>8.5</v>
      </c>
      <c r="AX60" s="63"/>
      <c r="AY60" s="31">
        <f t="shared" si="54"/>
        <v>7.13</v>
      </c>
      <c r="AZ60" s="20" t="s">
        <v>1464</v>
      </c>
      <c r="BA60" s="135">
        <v>1</v>
      </c>
      <c r="BB60" s="134">
        <f t="shared" si="55"/>
        <v>28</v>
      </c>
      <c r="BC60" s="134" t="str">
        <f t="shared" si="56"/>
        <v>15D4011103</v>
      </c>
      <c r="BD60" s="134" t="str">
        <f t="shared" si="57"/>
        <v>Đoàn Thị</v>
      </c>
      <c r="BE60" s="134" t="str">
        <f t="shared" si="58"/>
        <v>Lý</v>
      </c>
      <c r="BF60" s="134" t="str">
        <f t="shared" si="59"/>
        <v>20/04/1997</v>
      </c>
      <c r="BG60" s="171">
        <f t="shared" si="60"/>
        <v>2</v>
      </c>
      <c r="BH60" s="171">
        <f t="shared" si="61"/>
        <v>2</v>
      </c>
      <c r="BI60" s="171">
        <f t="shared" si="62"/>
        <v>1</v>
      </c>
      <c r="BJ60" s="171">
        <f t="shared" si="63"/>
        <v>2</v>
      </c>
      <c r="BK60" s="171">
        <f t="shared" si="64"/>
        <v>2</v>
      </c>
      <c r="BL60" s="171">
        <f t="shared" si="65"/>
        <v>3</v>
      </c>
      <c r="BM60" s="171">
        <f t="shared" si="66"/>
        <v>2</v>
      </c>
      <c r="BN60" s="171">
        <f t="shared" si="67"/>
        <v>4</v>
      </c>
      <c r="BO60" s="171">
        <f t="shared" si="68"/>
        <v>2</v>
      </c>
      <c r="BP60" s="171">
        <f t="shared" si="69"/>
        <v>3</v>
      </c>
      <c r="BQ60" s="171">
        <f t="shared" si="70"/>
        <v>2</v>
      </c>
      <c r="BR60" s="171">
        <f t="shared" si="71"/>
        <v>2</v>
      </c>
      <c r="BS60" s="171">
        <f t="shared" si="72"/>
        <v>0</v>
      </c>
      <c r="BT60" s="171">
        <f t="shared" si="73"/>
        <v>3</v>
      </c>
      <c r="BU60" s="171">
        <f t="shared" si="74"/>
        <v>2</v>
      </c>
      <c r="BV60" s="171">
        <f t="shared" si="75"/>
        <v>3</v>
      </c>
      <c r="BW60" s="171">
        <f t="shared" si="76"/>
        <v>3</v>
      </c>
      <c r="BX60" s="171">
        <f t="shared" si="77"/>
        <v>4</v>
      </c>
      <c r="BY60" s="171">
        <f t="shared" si="78"/>
        <v>3</v>
      </c>
      <c r="BZ60" s="171">
        <f t="shared" si="79"/>
        <v>3</v>
      </c>
      <c r="CA60" s="171">
        <f t="shared" si="80"/>
        <v>3</v>
      </c>
      <c r="CB60" s="171">
        <f t="shared" si="81"/>
        <v>3</v>
      </c>
      <c r="CC60" s="171">
        <f t="shared" si="82"/>
        <v>3</v>
      </c>
      <c r="CD60" s="171">
        <f t="shared" si="83"/>
        <v>3</v>
      </c>
      <c r="CE60" s="171">
        <f t="shared" si="84"/>
        <v>3</v>
      </c>
      <c r="CF60" s="171">
        <f t="shared" si="85"/>
        <v>2</v>
      </c>
      <c r="CG60" s="171">
        <f t="shared" si="86"/>
        <v>3</v>
      </c>
      <c r="CH60" s="171">
        <f t="shared" si="87"/>
        <v>4</v>
      </c>
      <c r="CI60" s="171">
        <f t="shared" si="88"/>
        <v>1</v>
      </c>
      <c r="CJ60" s="171">
        <f t="shared" si="89"/>
        <v>1</v>
      </c>
      <c r="CK60" s="171">
        <f t="shared" si="90"/>
        <v>3</v>
      </c>
      <c r="CL60" s="171">
        <f t="shared" si="91"/>
        <v>4</v>
      </c>
      <c r="CM60" s="171">
        <f t="shared" si="92"/>
        <v>3</v>
      </c>
      <c r="CN60" s="171">
        <f t="shared" si="93"/>
        <v>4</v>
      </c>
      <c r="CO60" s="171">
        <f t="shared" si="94"/>
        <v>4</v>
      </c>
      <c r="CP60" s="171">
        <f t="shared" si="95"/>
        <v>3</v>
      </c>
      <c r="CQ60" s="171">
        <f t="shared" si="96"/>
        <v>2</v>
      </c>
      <c r="CR60" s="171">
        <f t="shared" si="97"/>
        <v>3</v>
      </c>
      <c r="CS60" s="171">
        <f t="shared" si="98"/>
        <v>4</v>
      </c>
      <c r="CT60" s="171">
        <f t="shared" si="99"/>
        <v>2</v>
      </c>
      <c r="CU60" s="171">
        <f t="shared" si="100"/>
        <v>4</v>
      </c>
      <c r="CV60" s="171">
        <f t="shared" si="101"/>
        <v>2</v>
      </c>
      <c r="CW60" s="171">
        <f t="shared" si="102"/>
        <v>3</v>
      </c>
      <c r="CX60" s="171">
        <f t="shared" si="103"/>
        <v>4</v>
      </c>
      <c r="CY60" s="171">
        <f t="shared" si="104"/>
        <v>0</v>
      </c>
      <c r="CZ60" s="184">
        <f t="shared" si="105"/>
        <v>2.7</v>
      </c>
      <c r="DA60" s="173" t="str">
        <f t="shared" si="106"/>
        <v>Khá</v>
      </c>
    </row>
    <row r="61" spans="1:105" s="142" customFormat="1" ht="15" x14ac:dyDescent="0.25">
      <c r="A61" s="139">
        <v>32</v>
      </c>
      <c r="B61" s="140" t="s">
        <v>140</v>
      </c>
      <c r="C61" s="216" t="s">
        <v>6</v>
      </c>
      <c r="D61" s="217" t="s">
        <v>33</v>
      </c>
      <c r="E61" s="218" t="s">
        <v>141</v>
      </c>
      <c r="F61" s="86">
        <v>6</v>
      </c>
      <c r="G61" s="86">
        <v>5.5</v>
      </c>
      <c r="H61" s="86">
        <v>6.5</v>
      </c>
      <c r="I61" s="86">
        <v>7.5</v>
      </c>
      <c r="J61" s="86">
        <v>6</v>
      </c>
      <c r="K61" s="86">
        <v>7.7</v>
      </c>
      <c r="L61" s="86">
        <v>7.5</v>
      </c>
      <c r="M61" s="86">
        <v>4.0999999999999996</v>
      </c>
      <c r="N61" s="86">
        <v>6.8</v>
      </c>
      <c r="O61" s="86">
        <v>5.9</v>
      </c>
      <c r="P61" s="86">
        <v>6</v>
      </c>
      <c r="Q61" s="86">
        <v>8.1999999999999993</v>
      </c>
      <c r="R61" s="86">
        <v>5</v>
      </c>
      <c r="S61" s="86">
        <v>6.3</v>
      </c>
      <c r="T61" s="86">
        <v>6.5</v>
      </c>
      <c r="U61" s="86">
        <v>8.9</v>
      </c>
      <c r="V61" s="31">
        <v>6.8</v>
      </c>
      <c r="W61" s="31">
        <v>8.8000000000000007</v>
      </c>
      <c r="X61" s="31">
        <v>7.9</v>
      </c>
      <c r="Y61" s="31">
        <v>8</v>
      </c>
      <c r="Z61" s="31">
        <v>7.9</v>
      </c>
      <c r="AA61" s="31">
        <v>7.9</v>
      </c>
      <c r="AB61" s="31">
        <v>2.8</v>
      </c>
      <c r="AC61" s="31">
        <v>0</v>
      </c>
      <c r="AD61" s="31">
        <v>0</v>
      </c>
      <c r="AE61" s="31">
        <v>0</v>
      </c>
      <c r="AF61" s="31">
        <v>0</v>
      </c>
      <c r="AG61" s="31">
        <v>0</v>
      </c>
      <c r="AH61" s="63">
        <v>0</v>
      </c>
      <c r="AI61" s="63">
        <v>0</v>
      </c>
      <c r="AJ61" s="63">
        <v>0</v>
      </c>
      <c r="AK61" s="63">
        <v>0</v>
      </c>
      <c r="AL61" s="63">
        <v>0</v>
      </c>
      <c r="AM61" s="63">
        <v>0</v>
      </c>
      <c r="AN61" s="63">
        <v>0</v>
      </c>
      <c r="AO61" s="63">
        <v>0</v>
      </c>
      <c r="AP61" s="63">
        <v>0</v>
      </c>
      <c r="AQ61" s="63">
        <v>0</v>
      </c>
      <c r="AR61" s="63">
        <v>0</v>
      </c>
      <c r="AS61" s="63">
        <v>0</v>
      </c>
      <c r="AT61" s="63">
        <v>0</v>
      </c>
      <c r="AU61" s="63">
        <v>0</v>
      </c>
      <c r="AV61" s="63"/>
      <c r="AW61" s="63"/>
      <c r="AX61" s="63"/>
      <c r="AY61" s="31">
        <f t="shared" si="54"/>
        <v>3.56</v>
      </c>
      <c r="AZ61" s="20"/>
      <c r="BA61" s="135">
        <v>1</v>
      </c>
      <c r="BB61" s="134">
        <f t="shared" si="55"/>
        <v>32</v>
      </c>
      <c r="BC61" s="134" t="str">
        <f t="shared" si="56"/>
        <v>15D4011118</v>
      </c>
      <c r="BD61" s="134" t="str">
        <f t="shared" si="57"/>
        <v>Lê Thị</v>
      </c>
      <c r="BE61" s="134" t="str">
        <f t="shared" si="58"/>
        <v>Ngân</v>
      </c>
      <c r="BF61" s="134" t="str">
        <f t="shared" si="59"/>
        <v>06/06/1997</v>
      </c>
      <c r="BG61" s="171">
        <f t="shared" si="60"/>
        <v>2</v>
      </c>
      <c r="BH61" s="171">
        <f t="shared" si="61"/>
        <v>2</v>
      </c>
      <c r="BI61" s="171">
        <f t="shared" si="62"/>
        <v>2</v>
      </c>
      <c r="BJ61" s="171">
        <f t="shared" si="63"/>
        <v>3</v>
      </c>
      <c r="BK61" s="171">
        <f t="shared" si="64"/>
        <v>2</v>
      </c>
      <c r="BL61" s="171">
        <f t="shared" si="65"/>
        <v>3</v>
      </c>
      <c r="BM61" s="171">
        <f t="shared" si="66"/>
        <v>3</v>
      </c>
      <c r="BN61" s="171">
        <f t="shared" si="67"/>
        <v>1</v>
      </c>
      <c r="BO61" s="171">
        <f t="shared" si="68"/>
        <v>2</v>
      </c>
      <c r="BP61" s="171">
        <f t="shared" si="69"/>
        <v>2</v>
      </c>
      <c r="BQ61" s="171">
        <f t="shared" si="70"/>
        <v>2</v>
      </c>
      <c r="BR61" s="171">
        <f t="shared" si="71"/>
        <v>3</v>
      </c>
      <c r="BS61" s="171">
        <f t="shared" si="72"/>
        <v>1</v>
      </c>
      <c r="BT61" s="171">
        <f t="shared" si="73"/>
        <v>2</v>
      </c>
      <c r="BU61" s="171">
        <f t="shared" si="74"/>
        <v>2</v>
      </c>
      <c r="BV61" s="171">
        <f t="shared" si="75"/>
        <v>4</v>
      </c>
      <c r="BW61" s="171">
        <f t="shared" si="76"/>
        <v>2</v>
      </c>
      <c r="BX61" s="171">
        <f t="shared" si="77"/>
        <v>4</v>
      </c>
      <c r="BY61" s="171">
        <f t="shared" si="78"/>
        <v>3</v>
      </c>
      <c r="BZ61" s="171">
        <f t="shared" si="79"/>
        <v>3</v>
      </c>
      <c r="CA61" s="171">
        <f t="shared" si="80"/>
        <v>3</v>
      </c>
      <c r="CB61" s="171">
        <f t="shared" si="81"/>
        <v>3</v>
      </c>
      <c r="CC61" s="171">
        <f t="shared" si="82"/>
        <v>0</v>
      </c>
      <c r="CD61" s="171">
        <f t="shared" si="83"/>
        <v>0</v>
      </c>
      <c r="CE61" s="171">
        <f t="shared" si="84"/>
        <v>0</v>
      </c>
      <c r="CF61" s="171">
        <f t="shared" si="85"/>
        <v>0</v>
      </c>
      <c r="CG61" s="171">
        <f t="shared" si="86"/>
        <v>0</v>
      </c>
      <c r="CH61" s="171">
        <f t="shared" si="87"/>
        <v>0</v>
      </c>
      <c r="CI61" s="171">
        <f t="shared" si="88"/>
        <v>0</v>
      </c>
      <c r="CJ61" s="171">
        <f t="shared" si="89"/>
        <v>0</v>
      </c>
      <c r="CK61" s="171">
        <f t="shared" si="90"/>
        <v>0</v>
      </c>
      <c r="CL61" s="171">
        <f t="shared" si="91"/>
        <v>0</v>
      </c>
      <c r="CM61" s="171">
        <f t="shared" si="92"/>
        <v>0</v>
      </c>
      <c r="CN61" s="171">
        <f t="shared" si="93"/>
        <v>0</v>
      </c>
      <c r="CO61" s="171">
        <f t="shared" si="94"/>
        <v>0</v>
      </c>
      <c r="CP61" s="171">
        <f t="shared" si="95"/>
        <v>0</v>
      </c>
      <c r="CQ61" s="171">
        <f t="shared" si="96"/>
        <v>0</v>
      </c>
      <c r="CR61" s="171">
        <f t="shared" si="97"/>
        <v>0</v>
      </c>
      <c r="CS61" s="171">
        <f t="shared" si="98"/>
        <v>0</v>
      </c>
      <c r="CT61" s="171">
        <f t="shared" si="99"/>
        <v>0</v>
      </c>
      <c r="CU61" s="171">
        <f t="shared" si="100"/>
        <v>0</v>
      </c>
      <c r="CV61" s="171">
        <f t="shared" si="101"/>
        <v>0</v>
      </c>
      <c r="CW61" s="171">
        <f t="shared" si="102"/>
        <v>0</v>
      </c>
      <c r="CX61" s="171">
        <f t="shared" si="103"/>
        <v>0</v>
      </c>
      <c r="CY61" s="171">
        <f t="shared" si="104"/>
        <v>0</v>
      </c>
      <c r="CZ61" s="184">
        <f t="shared" si="105"/>
        <v>1.25</v>
      </c>
      <c r="DA61" s="173" t="str">
        <f t="shared" si="106"/>
        <v>Yếu</v>
      </c>
    </row>
    <row r="62" spans="1:105" s="142" customFormat="1" ht="15" x14ac:dyDescent="0.25">
      <c r="A62" s="139">
        <v>33</v>
      </c>
      <c r="B62" s="140" t="s">
        <v>142</v>
      </c>
      <c r="C62" s="216" t="s">
        <v>143</v>
      </c>
      <c r="D62" s="217" t="s">
        <v>33</v>
      </c>
      <c r="E62" s="218" t="s">
        <v>144</v>
      </c>
      <c r="F62" s="86">
        <v>6.7</v>
      </c>
      <c r="G62" s="86">
        <v>4.5</v>
      </c>
      <c r="H62" s="86">
        <v>5.8</v>
      </c>
      <c r="I62" s="86">
        <v>7.2</v>
      </c>
      <c r="J62" s="86">
        <v>6.8</v>
      </c>
      <c r="K62" s="86">
        <v>6.2</v>
      </c>
      <c r="L62" s="86">
        <v>8.1</v>
      </c>
      <c r="M62" s="86">
        <v>6.8</v>
      </c>
      <c r="N62" s="86">
        <v>5.3</v>
      </c>
      <c r="O62" s="86">
        <v>3.2</v>
      </c>
      <c r="P62" s="87">
        <v>6.7</v>
      </c>
      <c r="Q62" s="86">
        <v>5</v>
      </c>
      <c r="R62" s="87">
        <v>6.4</v>
      </c>
      <c r="S62" s="86">
        <v>5.8</v>
      </c>
      <c r="T62" s="86">
        <v>6.3</v>
      </c>
      <c r="U62" s="86">
        <v>6.9</v>
      </c>
      <c r="V62" s="31">
        <v>7.5</v>
      </c>
      <c r="W62" s="31">
        <v>8.5</v>
      </c>
      <c r="X62" s="31">
        <v>5.0999999999999996</v>
      </c>
      <c r="Y62" s="31">
        <v>8</v>
      </c>
      <c r="Z62" s="31">
        <v>8.3000000000000007</v>
      </c>
      <c r="AA62" s="31">
        <v>8</v>
      </c>
      <c r="AB62" s="31">
        <v>7</v>
      </c>
      <c r="AC62" s="31">
        <v>8.6999999999999993</v>
      </c>
      <c r="AD62" s="31">
        <v>7.9</v>
      </c>
      <c r="AE62" s="31">
        <v>5.4</v>
      </c>
      <c r="AF62" s="31">
        <v>6.6</v>
      </c>
      <c r="AG62" s="31">
        <v>8.6</v>
      </c>
      <c r="AH62" s="63">
        <v>7</v>
      </c>
      <c r="AI62" s="37">
        <v>7.5</v>
      </c>
      <c r="AJ62" s="63">
        <v>8.3000000000000007</v>
      </c>
      <c r="AK62" s="63">
        <v>8</v>
      </c>
      <c r="AL62" s="63">
        <v>7</v>
      </c>
      <c r="AM62" s="63">
        <v>9.3000000000000007</v>
      </c>
      <c r="AN62" s="63">
        <v>8.5</v>
      </c>
      <c r="AO62" s="63">
        <v>7.9</v>
      </c>
      <c r="AP62" s="63">
        <v>6.8</v>
      </c>
      <c r="AQ62" s="63">
        <v>7.5</v>
      </c>
      <c r="AR62" s="63">
        <v>8.5</v>
      </c>
      <c r="AS62" s="63">
        <v>6.9</v>
      </c>
      <c r="AT62" s="63">
        <v>9.6999999999999993</v>
      </c>
      <c r="AU62" s="63">
        <v>5.0999999999999996</v>
      </c>
      <c r="AV62" s="63">
        <v>8.6999999999999993</v>
      </c>
      <c r="AW62" s="63">
        <v>8.8000000000000007</v>
      </c>
      <c r="AX62" s="63"/>
      <c r="AY62" s="31">
        <f t="shared" si="54"/>
        <v>7.15</v>
      </c>
      <c r="AZ62" s="20" t="s">
        <v>1464</v>
      </c>
      <c r="BA62" s="135">
        <v>0</v>
      </c>
      <c r="BB62" s="134">
        <f t="shared" si="55"/>
        <v>33</v>
      </c>
      <c r="BC62" s="134" t="str">
        <f t="shared" si="56"/>
        <v>15D4011119</v>
      </c>
      <c r="BD62" s="134" t="str">
        <f t="shared" si="57"/>
        <v>Nguyễn Tú</v>
      </c>
      <c r="BE62" s="134" t="str">
        <f t="shared" si="58"/>
        <v>Ngân</v>
      </c>
      <c r="BF62" s="134" t="str">
        <f t="shared" si="59"/>
        <v>27/07/1995</v>
      </c>
      <c r="BG62" s="171">
        <f t="shared" si="60"/>
        <v>2</v>
      </c>
      <c r="BH62" s="171">
        <f t="shared" si="61"/>
        <v>1</v>
      </c>
      <c r="BI62" s="171">
        <f t="shared" si="62"/>
        <v>2</v>
      </c>
      <c r="BJ62" s="171">
        <f t="shared" si="63"/>
        <v>3</v>
      </c>
      <c r="BK62" s="171">
        <f t="shared" si="64"/>
        <v>2</v>
      </c>
      <c r="BL62" s="171">
        <f t="shared" si="65"/>
        <v>2</v>
      </c>
      <c r="BM62" s="171">
        <f t="shared" si="66"/>
        <v>3</v>
      </c>
      <c r="BN62" s="171">
        <f t="shared" si="67"/>
        <v>2</v>
      </c>
      <c r="BO62" s="171">
        <f t="shared" si="68"/>
        <v>1</v>
      </c>
      <c r="BP62" s="171">
        <f t="shared" si="69"/>
        <v>0</v>
      </c>
      <c r="BQ62" s="171">
        <f t="shared" si="70"/>
        <v>2</v>
      </c>
      <c r="BR62" s="171">
        <f t="shared" si="71"/>
        <v>1</v>
      </c>
      <c r="BS62" s="171">
        <f t="shared" si="72"/>
        <v>2</v>
      </c>
      <c r="BT62" s="171">
        <f t="shared" si="73"/>
        <v>2</v>
      </c>
      <c r="BU62" s="171">
        <f t="shared" si="74"/>
        <v>2</v>
      </c>
      <c r="BV62" s="171">
        <f t="shared" si="75"/>
        <v>2</v>
      </c>
      <c r="BW62" s="171">
        <f t="shared" si="76"/>
        <v>3</v>
      </c>
      <c r="BX62" s="171">
        <f t="shared" si="77"/>
        <v>4</v>
      </c>
      <c r="BY62" s="171">
        <f t="shared" si="78"/>
        <v>1</v>
      </c>
      <c r="BZ62" s="171">
        <f t="shared" si="79"/>
        <v>3</v>
      </c>
      <c r="CA62" s="171">
        <f t="shared" si="80"/>
        <v>3</v>
      </c>
      <c r="CB62" s="171">
        <f t="shared" si="81"/>
        <v>3</v>
      </c>
      <c r="CC62" s="171">
        <f t="shared" si="82"/>
        <v>3</v>
      </c>
      <c r="CD62" s="171">
        <f t="shared" si="83"/>
        <v>4</v>
      </c>
      <c r="CE62" s="171">
        <f t="shared" si="84"/>
        <v>3</v>
      </c>
      <c r="CF62" s="171">
        <f t="shared" si="85"/>
        <v>1</v>
      </c>
      <c r="CG62" s="171">
        <f t="shared" si="86"/>
        <v>2</v>
      </c>
      <c r="CH62" s="171">
        <f t="shared" si="87"/>
        <v>4</v>
      </c>
      <c r="CI62" s="171">
        <f t="shared" si="88"/>
        <v>3</v>
      </c>
      <c r="CJ62" s="171">
        <f t="shared" si="89"/>
        <v>3</v>
      </c>
      <c r="CK62" s="171">
        <f t="shared" si="90"/>
        <v>3</v>
      </c>
      <c r="CL62" s="171">
        <f t="shared" si="91"/>
        <v>3</v>
      </c>
      <c r="CM62" s="171">
        <f t="shared" si="92"/>
        <v>3</v>
      </c>
      <c r="CN62" s="171">
        <f t="shared" si="93"/>
        <v>4</v>
      </c>
      <c r="CO62" s="171">
        <f t="shared" si="94"/>
        <v>4</v>
      </c>
      <c r="CP62" s="171">
        <f t="shared" si="95"/>
        <v>3</v>
      </c>
      <c r="CQ62" s="171">
        <f t="shared" si="96"/>
        <v>2</v>
      </c>
      <c r="CR62" s="171">
        <f t="shared" si="97"/>
        <v>3</v>
      </c>
      <c r="CS62" s="171">
        <f t="shared" si="98"/>
        <v>4</v>
      </c>
      <c r="CT62" s="171">
        <f t="shared" si="99"/>
        <v>2</v>
      </c>
      <c r="CU62" s="171">
        <f t="shared" si="100"/>
        <v>4</v>
      </c>
      <c r="CV62" s="171">
        <f t="shared" si="101"/>
        <v>1</v>
      </c>
      <c r="CW62" s="171">
        <f t="shared" si="102"/>
        <v>4</v>
      </c>
      <c r="CX62" s="171">
        <f t="shared" si="103"/>
        <v>4</v>
      </c>
      <c r="CY62" s="171">
        <f t="shared" si="104"/>
        <v>0</v>
      </c>
      <c r="CZ62" s="184">
        <f t="shared" si="105"/>
        <v>2.59</v>
      </c>
      <c r="DA62" s="173" t="str">
        <f t="shared" si="106"/>
        <v>Khá</v>
      </c>
    </row>
    <row r="63" spans="1:105" s="142" customFormat="1" ht="15" x14ac:dyDescent="0.25">
      <c r="A63" s="139">
        <v>37</v>
      </c>
      <c r="B63" s="140" t="s">
        <v>154</v>
      </c>
      <c r="C63" s="216" t="s">
        <v>155</v>
      </c>
      <c r="D63" s="217" t="s">
        <v>34</v>
      </c>
      <c r="E63" s="218" t="s">
        <v>156</v>
      </c>
      <c r="F63" s="86">
        <v>7.7</v>
      </c>
      <c r="G63" s="86">
        <v>5.2</v>
      </c>
      <c r="H63" s="86">
        <v>5.8</v>
      </c>
      <c r="I63" s="86">
        <v>7.9</v>
      </c>
      <c r="J63" s="86">
        <v>6.9</v>
      </c>
      <c r="K63" s="86">
        <v>7.3</v>
      </c>
      <c r="L63" s="86">
        <v>6.5</v>
      </c>
      <c r="M63" s="86">
        <v>5.8</v>
      </c>
      <c r="N63" s="86">
        <v>6</v>
      </c>
      <c r="O63" s="86">
        <v>5.6</v>
      </c>
      <c r="P63" s="86">
        <v>4.3</v>
      </c>
      <c r="Q63" s="86">
        <v>8.1999999999999993</v>
      </c>
      <c r="R63" s="86">
        <v>4</v>
      </c>
      <c r="S63" s="86">
        <v>6.2</v>
      </c>
      <c r="T63" s="86">
        <v>6.3</v>
      </c>
      <c r="U63" s="86">
        <v>6.8</v>
      </c>
      <c r="V63" s="31">
        <v>7.3</v>
      </c>
      <c r="W63" s="31">
        <v>8.8000000000000007</v>
      </c>
      <c r="X63" s="31">
        <v>7.7</v>
      </c>
      <c r="Y63" s="31">
        <v>9.3000000000000007</v>
      </c>
      <c r="Z63" s="31">
        <v>8.1999999999999993</v>
      </c>
      <c r="AA63" s="31">
        <v>8.1999999999999993</v>
      </c>
      <c r="AB63" s="31">
        <v>2.8</v>
      </c>
      <c r="AC63" s="31">
        <v>2.9</v>
      </c>
      <c r="AD63" s="31">
        <v>0</v>
      </c>
      <c r="AE63" s="31">
        <v>0</v>
      </c>
      <c r="AF63" s="31">
        <v>0</v>
      </c>
      <c r="AG63" s="31">
        <v>0</v>
      </c>
      <c r="AH63" s="63">
        <v>0</v>
      </c>
      <c r="AI63" s="63">
        <v>0</v>
      </c>
      <c r="AJ63" s="63">
        <v>0</v>
      </c>
      <c r="AK63" s="63">
        <v>0</v>
      </c>
      <c r="AL63" s="63">
        <v>2.6</v>
      </c>
      <c r="AM63" s="63">
        <v>0</v>
      </c>
      <c r="AN63" s="63">
        <v>0</v>
      </c>
      <c r="AO63" s="63">
        <v>0</v>
      </c>
      <c r="AP63" s="63">
        <v>0</v>
      </c>
      <c r="AQ63" s="63">
        <v>0</v>
      </c>
      <c r="AR63" s="63">
        <v>0</v>
      </c>
      <c r="AS63" s="63">
        <v>0</v>
      </c>
      <c r="AT63" s="63">
        <v>0</v>
      </c>
      <c r="AU63" s="63">
        <v>0</v>
      </c>
      <c r="AV63" s="63">
        <v>0</v>
      </c>
      <c r="AW63" s="63"/>
      <c r="AX63" s="63"/>
      <c r="AY63" s="31">
        <f t="shared" si="54"/>
        <v>3.64</v>
      </c>
      <c r="AZ63" s="20" t="s">
        <v>1464</v>
      </c>
      <c r="BA63" s="135">
        <v>1</v>
      </c>
      <c r="BB63" s="134">
        <f t="shared" si="55"/>
        <v>37</v>
      </c>
      <c r="BC63" s="134" t="str">
        <f t="shared" si="56"/>
        <v>15D4011137</v>
      </c>
      <c r="BD63" s="134" t="str">
        <f t="shared" si="57"/>
        <v>Lê Thị Ý</v>
      </c>
      <c r="BE63" s="134" t="str">
        <f t="shared" si="58"/>
        <v>Nhi</v>
      </c>
      <c r="BF63" s="134" t="str">
        <f t="shared" si="59"/>
        <v>01/09/1997</v>
      </c>
      <c r="BG63" s="171">
        <f t="shared" si="60"/>
        <v>3</v>
      </c>
      <c r="BH63" s="171">
        <f t="shared" si="61"/>
        <v>1</v>
      </c>
      <c r="BI63" s="171">
        <f t="shared" si="62"/>
        <v>2</v>
      </c>
      <c r="BJ63" s="171">
        <f t="shared" si="63"/>
        <v>3</v>
      </c>
      <c r="BK63" s="171">
        <f t="shared" si="64"/>
        <v>2</v>
      </c>
      <c r="BL63" s="171">
        <f t="shared" si="65"/>
        <v>3</v>
      </c>
      <c r="BM63" s="171">
        <f t="shared" si="66"/>
        <v>2</v>
      </c>
      <c r="BN63" s="171">
        <f t="shared" si="67"/>
        <v>2</v>
      </c>
      <c r="BO63" s="171">
        <f t="shared" si="68"/>
        <v>2</v>
      </c>
      <c r="BP63" s="171">
        <f t="shared" si="69"/>
        <v>2</v>
      </c>
      <c r="BQ63" s="171">
        <f t="shared" si="70"/>
        <v>1</v>
      </c>
      <c r="BR63" s="171">
        <f t="shared" si="71"/>
        <v>3</v>
      </c>
      <c r="BS63" s="171">
        <f t="shared" si="72"/>
        <v>1</v>
      </c>
      <c r="BT63" s="171">
        <f t="shared" si="73"/>
        <v>2</v>
      </c>
      <c r="BU63" s="171">
        <f t="shared" si="74"/>
        <v>2</v>
      </c>
      <c r="BV63" s="171">
        <f t="shared" si="75"/>
        <v>2</v>
      </c>
      <c r="BW63" s="171">
        <f t="shared" si="76"/>
        <v>3</v>
      </c>
      <c r="BX63" s="171">
        <f t="shared" si="77"/>
        <v>4</v>
      </c>
      <c r="BY63" s="171">
        <f t="shared" si="78"/>
        <v>3</v>
      </c>
      <c r="BZ63" s="171">
        <f t="shared" si="79"/>
        <v>4</v>
      </c>
      <c r="CA63" s="171">
        <f t="shared" si="80"/>
        <v>3</v>
      </c>
      <c r="CB63" s="171">
        <f t="shared" si="81"/>
        <v>3</v>
      </c>
      <c r="CC63" s="171">
        <f t="shared" si="82"/>
        <v>0</v>
      </c>
      <c r="CD63" s="171">
        <f t="shared" si="83"/>
        <v>0</v>
      </c>
      <c r="CE63" s="171">
        <f t="shared" si="84"/>
        <v>0</v>
      </c>
      <c r="CF63" s="171">
        <f t="shared" si="85"/>
        <v>0</v>
      </c>
      <c r="CG63" s="171">
        <f t="shared" si="86"/>
        <v>0</v>
      </c>
      <c r="CH63" s="171">
        <f t="shared" si="87"/>
        <v>0</v>
      </c>
      <c r="CI63" s="171">
        <f t="shared" si="88"/>
        <v>0</v>
      </c>
      <c r="CJ63" s="171">
        <f t="shared" si="89"/>
        <v>0</v>
      </c>
      <c r="CK63" s="171">
        <f t="shared" si="90"/>
        <v>0</v>
      </c>
      <c r="CL63" s="171">
        <f t="shared" si="91"/>
        <v>0</v>
      </c>
      <c r="CM63" s="171">
        <f t="shared" si="92"/>
        <v>0</v>
      </c>
      <c r="CN63" s="171">
        <f t="shared" si="93"/>
        <v>0</v>
      </c>
      <c r="CO63" s="171">
        <f t="shared" si="94"/>
        <v>0</v>
      </c>
      <c r="CP63" s="171">
        <f t="shared" si="95"/>
        <v>0</v>
      </c>
      <c r="CQ63" s="171">
        <f t="shared" si="96"/>
        <v>0</v>
      </c>
      <c r="CR63" s="171">
        <f t="shared" si="97"/>
        <v>0</v>
      </c>
      <c r="CS63" s="171">
        <f t="shared" si="98"/>
        <v>0</v>
      </c>
      <c r="CT63" s="171">
        <f t="shared" si="99"/>
        <v>0</v>
      </c>
      <c r="CU63" s="171">
        <f t="shared" si="100"/>
        <v>0</v>
      </c>
      <c r="CV63" s="171">
        <f t="shared" si="101"/>
        <v>0</v>
      </c>
      <c r="CW63" s="171">
        <f t="shared" si="102"/>
        <v>0</v>
      </c>
      <c r="CX63" s="171">
        <f t="shared" si="103"/>
        <v>0</v>
      </c>
      <c r="CY63" s="171">
        <f t="shared" si="104"/>
        <v>0</v>
      </c>
      <c r="CZ63" s="184">
        <f t="shared" si="105"/>
        <v>1.22</v>
      </c>
      <c r="DA63" s="173" t="str">
        <f t="shared" si="106"/>
        <v>Yếu</v>
      </c>
    </row>
    <row r="64" spans="1:105" s="142" customFormat="1" ht="15" x14ac:dyDescent="0.25">
      <c r="A64" s="139">
        <v>40</v>
      </c>
      <c r="B64" s="140" t="s">
        <v>163</v>
      </c>
      <c r="C64" s="216" t="s">
        <v>164</v>
      </c>
      <c r="D64" s="217" t="s">
        <v>165</v>
      </c>
      <c r="E64" s="218" t="s">
        <v>166</v>
      </c>
      <c r="F64" s="86">
        <v>7.6</v>
      </c>
      <c r="G64" s="86">
        <v>8.1</v>
      </c>
      <c r="H64" s="86">
        <v>6.8</v>
      </c>
      <c r="I64" s="86">
        <v>7.7</v>
      </c>
      <c r="J64" s="86">
        <v>6.5</v>
      </c>
      <c r="K64" s="86">
        <v>8</v>
      </c>
      <c r="L64" s="86">
        <v>7.1</v>
      </c>
      <c r="M64" s="86">
        <v>8.1999999999999993</v>
      </c>
      <c r="N64" s="86">
        <v>7.9</v>
      </c>
      <c r="O64" s="86">
        <v>7.3</v>
      </c>
      <c r="P64" s="86">
        <v>4.2</v>
      </c>
      <c r="Q64" s="86">
        <v>6.1</v>
      </c>
      <c r="R64" s="86">
        <v>3.9</v>
      </c>
      <c r="S64" s="86">
        <v>7.5</v>
      </c>
      <c r="T64" s="86">
        <v>7.7</v>
      </c>
      <c r="U64" s="86">
        <v>7.6</v>
      </c>
      <c r="V64" s="31">
        <v>8.6</v>
      </c>
      <c r="W64" s="31">
        <v>8.5</v>
      </c>
      <c r="X64" s="31">
        <v>7.7</v>
      </c>
      <c r="Y64" s="31">
        <v>9</v>
      </c>
      <c r="Z64" s="31">
        <v>8.5</v>
      </c>
      <c r="AA64" s="31">
        <v>8</v>
      </c>
      <c r="AB64" s="31">
        <v>9.6999999999999993</v>
      </c>
      <c r="AC64" s="31">
        <v>9.9</v>
      </c>
      <c r="AD64" s="31">
        <v>8.4</v>
      </c>
      <c r="AE64" s="31">
        <v>6.3</v>
      </c>
      <c r="AF64" s="31">
        <v>8.6</v>
      </c>
      <c r="AG64" s="31">
        <v>9.3000000000000007</v>
      </c>
      <c r="AH64" s="63">
        <v>8.6999999999999993</v>
      </c>
      <c r="AI64" s="63">
        <v>8.6999999999999993</v>
      </c>
      <c r="AJ64" s="63">
        <v>8.6</v>
      </c>
      <c r="AK64" s="63">
        <v>8.6</v>
      </c>
      <c r="AL64" s="63">
        <v>8.9</v>
      </c>
      <c r="AM64" s="63">
        <v>9.5</v>
      </c>
      <c r="AN64" s="63">
        <v>9</v>
      </c>
      <c r="AO64" s="63">
        <v>6.9</v>
      </c>
      <c r="AP64" s="63">
        <v>7.7</v>
      </c>
      <c r="AQ64" s="63">
        <v>9</v>
      </c>
      <c r="AR64" s="63">
        <v>9</v>
      </c>
      <c r="AS64" s="63">
        <v>7.3</v>
      </c>
      <c r="AT64" s="63">
        <v>9.8000000000000007</v>
      </c>
      <c r="AU64" s="63">
        <v>5.9</v>
      </c>
      <c r="AV64" s="63">
        <v>9.3000000000000007</v>
      </c>
      <c r="AW64" s="63">
        <v>7.5</v>
      </c>
      <c r="AX64" s="63"/>
      <c r="AY64" s="31">
        <f t="shared" si="54"/>
        <v>7.87</v>
      </c>
      <c r="AZ64" s="20" t="s">
        <v>1464</v>
      </c>
      <c r="BA64" s="135">
        <v>0</v>
      </c>
      <c r="BB64" s="134">
        <f t="shared" si="55"/>
        <v>40</v>
      </c>
      <c r="BC64" s="134" t="str">
        <f t="shared" si="56"/>
        <v>15D4011160</v>
      </c>
      <c r="BD64" s="134" t="str">
        <f t="shared" si="57"/>
        <v>Nguyễn Thị Thục</v>
      </c>
      <c r="BE64" s="134" t="str">
        <f t="shared" si="58"/>
        <v>Oanh</v>
      </c>
      <c r="BF64" s="134" t="str">
        <f t="shared" si="59"/>
        <v>17/05/1997</v>
      </c>
      <c r="BG64" s="171">
        <f t="shared" si="60"/>
        <v>3</v>
      </c>
      <c r="BH64" s="171">
        <f t="shared" si="61"/>
        <v>3</v>
      </c>
      <c r="BI64" s="171">
        <f t="shared" si="62"/>
        <v>2</v>
      </c>
      <c r="BJ64" s="171">
        <f t="shared" si="63"/>
        <v>3</v>
      </c>
      <c r="BK64" s="171">
        <f t="shared" si="64"/>
        <v>2</v>
      </c>
      <c r="BL64" s="171">
        <f t="shared" si="65"/>
        <v>3</v>
      </c>
      <c r="BM64" s="171">
        <f t="shared" si="66"/>
        <v>3</v>
      </c>
      <c r="BN64" s="171">
        <f t="shared" si="67"/>
        <v>3</v>
      </c>
      <c r="BO64" s="171">
        <f t="shared" si="68"/>
        <v>3</v>
      </c>
      <c r="BP64" s="171">
        <f t="shared" si="69"/>
        <v>3</v>
      </c>
      <c r="BQ64" s="171">
        <f t="shared" si="70"/>
        <v>1</v>
      </c>
      <c r="BR64" s="171">
        <f t="shared" si="71"/>
        <v>2</v>
      </c>
      <c r="BS64" s="171">
        <f t="shared" si="72"/>
        <v>0</v>
      </c>
      <c r="BT64" s="171">
        <f t="shared" si="73"/>
        <v>3</v>
      </c>
      <c r="BU64" s="171">
        <f t="shared" si="74"/>
        <v>3</v>
      </c>
      <c r="BV64" s="171">
        <f t="shared" si="75"/>
        <v>3</v>
      </c>
      <c r="BW64" s="171">
        <f t="shared" si="76"/>
        <v>4</v>
      </c>
      <c r="BX64" s="171">
        <f t="shared" si="77"/>
        <v>4</v>
      </c>
      <c r="BY64" s="171">
        <f t="shared" si="78"/>
        <v>3</v>
      </c>
      <c r="BZ64" s="171">
        <f t="shared" si="79"/>
        <v>4</v>
      </c>
      <c r="CA64" s="171">
        <f t="shared" si="80"/>
        <v>4</v>
      </c>
      <c r="CB64" s="171">
        <f t="shared" si="81"/>
        <v>3</v>
      </c>
      <c r="CC64" s="171">
        <f t="shared" si="82"/>
        <v>4</v>
      </c>
      <c r="CD64" s="171">
        <f t="shared" si="83"/>
        <v>4</v>
      </c>
      <c r="CE64" s="171">
        <f t="shared" si="84"/>
        <v>3</v>
      </c>
      <c r="CF64" s="171">
        <f t="shared" si="85"/>
        <v>2</v>
      </c>
      <c r="CG64" s="171">
        <f t="shared" si="86"/>
        <v>4</v>
      </c>
      <c r="CH64" s="171">
        <f t="shared" si="87"/>
        <v>4</v>
      </c>
      <c r="CI64" s="171">
        <f t="shared" si="88"/>
        <v>4</v>
      </c>
      <c r="CJ64" s="171">
        <f t="shared" si="89"/>
        <v>4</v>
      </c>
      <c r="CK64" s="171">
        <f t="shared" si="90"/>
        <v>4</v>
      </c>
      <c r="CL64" s="171">
        <f t="shared" si="91"/>
        <v>4</v>
      </c>
      <c r="CM64" s="171">
        <f t="shared" si="92"/>
        <v>4</v>
      </c>
      <c r="CN64" s="171">
        <f t="shared" si="93"/>
        <v>4</v>
      </c>
      <c r="CO64" s="171">
        <f t="shared" si="94"/>
        <v>4</v>
      </c>
      <c r="CP64" s="171">
        <f t="shared" si="95"/>
        <v>2</v>
      </c>
      <c r="CQ64" s="171">
        <f t="shared" si="96"/>
        <v>3</v>
      </c>
      <c r="CR64" s="171">
        <f t="shared" si="97"/>
        <v>4</v>
      </c>
      <c r="CS64" s="171">
        <f t="shared" si="98"/>
        <v>4</v>
      </c>
      <c r="CT64" s="171">
        <f t="shared" si="99"/>
        <v>3</v>
      </c>
      <c r="CU64" s="171">
        <f t="shared" si="100"/>
        <v>4</v>
      </c>
      <c r="CV64" s="171">
        <f t="shared" si="101"/>
        <v>2</v>
      </c>
      <c r="CW64" s="171">
        <f t="shared" si="102"/>
        <v>4</v>
      </c>
      <c r="CX64" s="171">
        <f t="shared" si="103"/>
        <v>3</v>
      </c>
      <c r="CY64" s="171">
        <f t="shared" si="104"/>
        <v>0</v>
      </c>
      <c r="CZ64" s="184">
        <f t="shared" si="105"/>
        <v>3.15</v>
      </c>
      <c r="DA64" s="173" t="str">
        <f t="shared" si="106"/>
        <v>Khá</v>
      </c>
    </row>
    <row r="65" spans="1:105" s="142" customFormat="1" ht="15" x14ac:dyDescent="0.25">
      <c r="A65" s="139">
        <v>43</v>
      </c>
      <c r="B65" s="140" t="s">
        <v>170</v>
      </c>
      <c r="C65" s="216" t="s">
        <v>171</v>
      </c>
      <c r="D65" s="217" t="s">
        <v>38</v>
      </c>
      <c r="E65" s="218" t="s">
        <v>172</v>
      </c>
      <c r="F65" s="86">
        <v>8</v>
      </c>
      <c r="G65" s="86">
        <v>4.8</v>
      </c>
      <c r="H65" s="87">
        <v>5.9</v>
      </c>
      <c r="I65" s="87">
        <v>4.4000000000000004</v>
      </c>
      <c r="J65" s="86">
        <v>5.2</v>
      </c>
      <c r="K65" s="86">
        <v>7</v>
      </c>
      <c r="L65" s="86">
        <v>6.7</v>
      </c>
      <c r="M65" s="86">
        <v>5.3</v>
      </c>
      <c r="N65" s="86">
        <v>4.3</v>
      </c>
      <c r="O65" s="86">
        <v>4.5999999999999996</v>
      </c>
      <c r="P65" s="86">
        <v>5.6</v>
      </c>
      <c r="Q65" s="86">
        <v>7.3</v>
      </c>
      <c r="R65" s="87">
        <v>4.2</v>
      </c>
      <c r="S65" s="86">
        <v>5.6</v>
      </c>
      <c r="T65" s="86">
        <v>6.1</v>
      </c>
      <c r="U65" s="86">
        <v>6.2</v>
      </c>
      <c r="V65" s="31">
        <v>2.6</v>
      </c>
      <c r="W65" s="31">
        <v>8.8000000000000007</v>
      </c>
      <c r="X65" s="31">
        <v>5.0999999999999996</v>
      </c>
      <c r="Y65" s="31">
        <v>7.8</v>
      </c>
      <c r="Z65" s="31">
        <v>7.7</v>
      </c>
      <c r="AA65" s="31">
        <v>8.1999999999999993</v>
      </c>
      <c r="AB65" s="31">
        <v>8.4</v>
      </c>
      <c r="AC65" s="31">
        <v>9.5</v>
      </c>
      <c r="AD65" s="31">
        <v>7.3</v>
      </c>
      <c r="AE65" s="31">
        <v>4.7</v>
      </c>
      <c r="AF65" s="31">
        <v>8.6999999999999993</v>
      </c>
      <c r="AG65" s="31">
        <v>8.6</v>
      </c>
      <c r="AH65" s="63">
        <v>7.9</v>
      </c>
      <c r="AI65" s="63">
        <v>4.7</v>
      </c>
      <c r="AJ65" s="63">
        <v>8.9</v>
      </c>
      <c r="AK65" s="63">
        <v>8.4</v>
      </c>
      <c r="AL65" s="63">
        <v>6.8</v>
      </c>
      <c r="AM65" s="63">
        <v>9.6</v>
      </c>
      <c r="AN65" s="63">
        <v>9.5</v>
      </c>
      <c r="AO65" s="63">
        <v>6.3</v>
      </c>
      <c r="AP65" s="63">
        <v>6.7</v>
      </c>
      <c r="AQ65" s="63">
        <v>8.5</v>
      </c>
      <c r="AR65" s="63">
        <v>8.5</v>
      </c>
      <c r="AS65" s="63">
        <v>3.8</v>
      </c>
      <c r="AT65" s="63">
        <v>9.8000000000000007</v>
      </c>
      <c r="AU65" s="63">
        <v>5.2</v>
      </c>
      <c r="AV65" s="63">
        <v>6</v>
      </c>
      <c r="AW65" s="63">
        <v>8.5</v>
      </c>
      <c r="AX65" s="63"/>
      <c r="AY65" s="31">
        <f t="shared" si="54"/>
        <v>6.74</v>
      </c>
      <c r="AZ65" s="20" t="s">
        <v>1464</v>
      </c>
      <c r="BA65" s="135">
        <v>0</v>
      </c>
      <c r="BB65" s="134">
        <f t="shared" si="55"/>
        <v>43</v>
      </c>
      <c r="BC65" s="134" t="str">
        <f t="shared" si="56"/>
        <v>15D4011168</v>
      </c>
      <c r="BD65" s="134" t="str">
        <f t="shared" si="57"/>
        <v>Lê Văn</v>
      </c>
      <c r="BE65" s="134" t="str">
        <f t="shared" si="58"/>
        <v>Phương</v>
      </c>
      <c r="BF65" s="134" t="str">
        <f t="shared" si="59"/>
        <v>17/08/1997</v>
      </c>
      <c r="BG65" s="171">
        <f t="shared" si="60"/>
        <v>3</v>
      </c>
      <c r="BH65" s="171">
        <f t="shared" si="61"/>
        <v>1</v>
      </c>
      <c r="BI65" s="171">
        <f t="shared" si="62"/>
        <v>2</v>
      </c>
      <c r="BJ65" s="171">
        <f t="shared" si="63"/>
        <v>1</v>
      </c>
      <c r="BK65" s="171">
        <f t="shared" si="64"/>
        <v>1</v>
      </c>
      <c r="BL65" s="171">
        <f t="shared" si="65"/>
        <v>3</v>
      </c>
      <c r="BM65" s="171">
        <f t="shared" si="66"/>
        <v>2</v>
      </c>
      <c r="BN65" s="171">
        <f t="shared" si="67"/>
        <v>1</v>
      </c>
      <c r="BO65" s="171">
        <f t="shared" si="68"/>
        <v>1</v>
      </c>
      <c r="BP65" s="171">
        <f t="shared" si="69"/>
        <v>1</v>
      </c>
      <c r="BQ65" s="171">
        <f t="shared" si="70"/>
        <v>2</v>
      </c>
      <c r="BR65" s="171">
        <f t="shared" si="71"/>
        <v>3</v>
      </c>
      <c r="BS65" s="171">
        <f t="shared" si="72"/>
        <v>1</v>
      </c>
      <c r="BT65" s="171">
        <f t="shared" si="73"/>
        <v>2</v>
      </c>
      <c r="BU65" s="171">
        <f t="shared" si="74"/>
        <v>2</v>
      </c>
      <c r="BV65" s="171">
        <f t="shared" si="75"/>
        <v>2</v>
      </c>
      <c r="BW65" s="171">
        <f t="shared" si="76"/>
        <v>0</v>
      </c>
      <c r="BX65" s="171">
        <f t="shared" si="77"/>
        <v>4</v>
      </c>
      <c r="BY65" s="171">
        <f t="shared" si="78"/>
        <v>1</v>
      </c>
      <c r="BZ65" s="171">
        <f t="shared" si="79"/>
        <v>3</v>
      </c>
      <c r="CA65" s="171">
        <f t="shared" si="80"/>
        <v>3</v>
      </c>
      <c r="CB65" s="171">
        <f t="shared" si="81"/>
        <v>3</v>
      </c>
      <c r="CC65" s="171">
        <f t="shared" si="82"/>
        <v>3</v>
      </c>
      <c r="CD65" s="171">
        <f t="shared" si="83"/>
        <v>4</v>
      </c>
      <c r="CE65" s="171">
        <f t="shared" si="84"/>
        <v>3</v>
      </c>
      <c r="CF65" s="171">
        <f t="shared" si="85"/>
        <v>1</v>
      </c>
      <c r="CG65" s="171">
        <f t="shared" si="86"/>
        <v>4</v>
      </c>
      <c r="CH65" s="171">
        <f t="shared" si="87"/>
        <v>4</v>
      </c>
      <c r="CI65" s="171">
        <f t="shared" si="88"/>
        <v>3</v>
      </c>
      <c r="CJ65" s="171">
        <f t="shared" si="89"/>
        <v>1</v>
      </c>
      <c r="CK65" s="171">
        <f t="shared" si="90"/>
        <v>4</v>
      </c>
      <c r="CL65" s="171">
        <f t="shared" si="91"/>
        <v>3</v>
      </c>
      <c r="CM65" s="171">
        <f t="shared" si="92"/>
        <v>2</v>
      </c>
      <c r="CN65" s="171">
        <f t="shared" si="93"/>
        <v>4</v>
      </c>
      <c r="CO65" s="171">
        <f t="shared" si="94"/>
        <v>4</v>
      </c>
      <c r="CP65" s="171">
        <f t="shared" si="95"/>
        <v>2</v>
      </c>
      <c r="CQ65" s="171">
        <f t="shared" si="96"/>
        <v>2</v>
      </c>
      <c r="CR65" s="171">
        <f t="shared" si="97"/>
        <v>4</v>
      </c>
      <c r="CS65" s="171">
        <f t="shared" si="98"/>
        <v>4</v>
      </c>
      <c r="CT65" s="171">
        <f t="shared" si="99"/>
        <v>0</v>
      </c>
      <c r="CU65" s="171">
        <f t="shared" si="100"/>
        <v>4</v>
      </c>
      <c r="CV65" s="171">
        <f t="shared" si="101"/>
        <v>1</v>
      </c>
      <c r="CW65" s="171">
        <f t="shared" si="102"/>
        <v>2</v>
      </c>
      <c r="CX65" s="171">
        <f t="shared" si="103"/>
        <v>4</v>
      </c>
      <c r="CY65" s="171">
        <f t="shared" si="104"/>
        <v>0</v>
      </c>
      <c r="CZ65" s="184">
        <f t="shared" si="105"/>
        <v>2.39</v>
      </c>
      <c r="DA65" s="173" t="str">
        <f t="shared" si="106"/>
        <v>Trung bình</v>
      </c>
    </row>
    <row r="66" spans="1:105" s="142" customFormat="1" ht="15" x14ac:dyDescent="0.25">
      <c r="A66" s="139">
        <v>44</v>
      </c>
      <c r="B66" s="140" t="s">
        <v>173</v>
      </c>
      <c r="C66" s="216" t="s">
        <v>47</v>
      </c>
      <c r="D66" s="217" t="s">
        <v>38</v>
      </c>
      <c r="E66" s="218" t="s">
        <v>174</v>
      </c>
      <c r="F66" s="86">
        <v>8.9</v>
      </c>
      <c r="G66" s="86">
        <v>4.8</v>
      </c>
      <c r="H66" s="86">
        <v>5</v>
      </c>
      <c r="I66" s="86">
        <v>4.5</v>
      </c>
      <c r="J66" s="86">
        <v>6.6</v>
      </c>
      <c r="K66" s="86">
        <v>6.6</v>
      </c>
      <c r="L66" s="86">
        <v>5.0999999999999996</v>
      </c>
      <c r="M66" s="86">
        <v>7.5</v>
      </c>
      <c r="N66" s="86">
        <v>7</v>
      </c>
      <c r="O66" s="86">
        <v>5.8</v>
      </c>
      <c r="P66" s="86">
        <v>5.5</v>
      </c>
      <c r="Q66" s="86">
        <v>6.4</v>
      </c>
      <c r="R66" s="86">
        <v>3.1</v>
      </c>
      <c r="S66" s="86">
        <v>7</v>
      </c>
      <c r="T66" s="86">
        <v>6.3</v>
      </c>
      <c r="U66" s="86">
        <v>8</v>
      </c>
      <c r="V66" s="31">
        <v>7.9</v>
      </c>
      <c r="W66" s="31">
        <v>9</v>
      </c>
      <c r="X66" s="31">
        <v>4.7</v>
      </c>
      <c r="Y66" s="31">
        <v>6.8</v>
      </c>
      <c r="Z66" s="31">
        <v>4.8</v>
      </c>
      <c r="AA66" s="31">
        <v>5.8</v>
      </c>
      <c r="AB66" s="31">
        <v>2.8</v>
      </c>
      <c r="AC66" s="31">
        <v>2.4</v>
      </c>
      <c r="AD66" s="31">
        <v>0.8</v>
      </c>
      <c r="AE66" s="31">
        <v>2.2000000000000002</v>
      </c>
      <c r="AF66" s="31">
        <v>2.1</v>
      </c>
      <c r="AG66" s="31">
        <v>0</v>
      </c>
      <c r="AH66" s="63">
        <v>0</v>
      </c>
      <c r="AI66" s="63">
        <v>0</v>
      </c>
      <c r="AJ66" s="63">
        <v>0</v>
      </c>
      <c r="AK66" s="63">
        <v>0</v>
      </c>
      <c r="AL66" s="63">
        <v>2.6</v>
      </c>
      <c r="AM66" s="63">
        <v>0</v>
      </c>
      <c r="AN66" s="63">
        <v>0</v>
      </c>
      <c r="AO66" s="63">
        <v>0</v>
      </c>
      <c r="AP66" s="63">
        <v>0</v>
      </c>
      <c r="AQ66" s="63">
        <v>0</v>
      </c>
      <c r="AR66" s="63">
        <v>0</v>
      </c>
      <c r="AS66" s="63">
        <v>0</v>
      </c>
      <c r="AT66" s="63">
        <v>0</v>
      </c>
      <c r="AU66" s="63">
        <v>0</v>
      </c>
      <c r="AV66" s="63"/>
      <c r="AW66" s="63"/>
      <c r="AX66" s="63"/>
      <c r="AY66" s="31">
        <f t="shared" si="54"/>
        <v>3.45</v>
      </c>
      <c r="AZ66" s="20" t="s">
        <v>1464</v>
      </c>
      <c r="BA66" s="135">
        <v>1</v>
      </c>
      <c r="BB66" s="134">
        <f t="shared" si="55"/>
        <v>44</v>
      </c>
      <c r="BC66" s="134" t="str">
        <f t="shared" si="56"/>
        <v>15D4011169</v>
      </c>
      <c r="BD66" s="134" t="str">
        <f t="shared" si="57"/>
        <v>Nguyễn Thị Ngọc</v>
      </c>
      <c r="BE66" s="134" t="str">
        <f t="shared" si="58"/>
        <v>Phương</v>
      </c>
      <c r="BF66" s="134" t="str">
        <f t="shared" si="59"/>
        <v>20/03/1996</v>
      </c>
      <c r="BG66" s="171">
        <f t="shared" si="60"/>
        <v>4</v>
      </c>
      <c r="BH66" s="171">
        <f t="shared" si="61"/>
        <v>1</v>
      </c>
      <c r="BI66" s="171">
        <f t="shared" si="62"/>
        <v>1</v>
      </c>
      <c r="BJ66" s="171">
        <f t="shared" si="63"/>
        <v>1</v>
      </c>
      <c r="BK66" s="171">
        <f t="shared" si="64"/>
        <v>2</v>
      </c>
      <c r="BL66" s="171">
        <f t="shared" si="65"/>
        <v>2</v>
      </c>
      <c r="BM66" s="171">
        <f t="shared" si="66"/>
        <v>1</v>
      </c>
      <c r="BN66" s="171">
        <f t="shared" si="67"/>
        <v>3</v>
      </c>
      <c r="BO66" s="171">
        <f t="shared" si="68"/>
        <v>3</v>
      </c>
      <c r="BP66" s="171">
        <f t="shared" si="69"/>
        <v>2</v>
      </c>
      <c r="BQ66" s="171">
        <f t="shared" si="70"/>
        <v>2</v>
      </c>
      <c r="BR66" s="171">
        <f t="shared" si="71"/>
        <v>2</v>
      </c>
      <c r="BS66" s="171">
        <f t="shared" si="72"/>
        <v>0</v>
      </c>
      <c r="BT66" s="171">
        <f t="shared" si="73"/>
        <v>3</v>
      </c>
      <c r="BU66" s="171">
        <f t="shared" si="74"/>
        <v>2</v>
      </c>
      <c r="BV66" s="171">
        <f t="shared" si="75"/>
        <v>3</v>
      </c>
      <c r="BW66" s="171">
        <f t="shared" si="76"/>
        <v>3</v>
      </c>
      <c r="BX66" s="171">
        <f t="shared" si="77"/>
        <v>4</v>
      </c>
      <c r="BY66" s="171">
        <f t="shared" si="78"/>
        <v>1</v>
      </c>
      <c r="BZ66" s="171">
        <f t="shared" si="79"/>
        <v>2</v>
      </c>
      <c r="CA66" s="171">
        <f t="shared" si="80"/>
        <v>1</v>
      </c>
      <c r="CB66" s="171">
        <f t="shared" si="81"/>
        <v>2</v>
      </c>
      <c r="CC66" s="171">
        <f t="shared" si="82"/>
        <v>0</v>
      </c>
      <c r="CD66" s="171">
        <f t="shared" si="83"/>
        <v>0</v>
      </c>
      <c r="CE66" s="171">
        <f t="shared" si="84"/>
        <v>0</v>
      </c>
      <c r="CF66" s="171">
        <f t="shared" si="85"/>
        <v>0</v>
      </c>
      <c r="CG66" s="171">
        <f t="shared" si="86"/>
        <v>0</v>
      </c>
      <c r="CH66" s="171">
        <f t="shared" si="87"/>
        <v>0</v>
      </c>
      <c r="CI66" s="171">
        <f t="shared" si="88"/>
        <v>0</v>
      </c>
      <c r="CJ66" s="171">
        <f t="shared" si="89"/>
        <v>0</v>
      </c>
      <c r="CK66" s="171">
        <f t="shared" si="90"/>
        <v>0</v>
      </c>
      <c r="CL66" s="171">
        <f t="shared" si="91"/>
        <v>0</v>
      </c>
      <c r="CM66" s="171">
        <f t="shared" si="92"/>
        <v>0</v>
      </c>
      <c r="CN66" s="171">
        <f t="shared" si="93"/>
        <v>0</v>
      </c>
      <c r="CO66" s="171">
        <f t="shared" si="94"/>
        <v>0</v>
      </c>
      <c r="CP66" s="171">
        <f t="shared" si="95"/>
        <v>0</v>
      </c>
      <c r="CQ66" s="171">
        <f t="shared" si="96"/>
        <v>0</v>
      </c>
      <c r="CR66" s="171">
        <f t="shared" si="97"/>
        <v>0</v>
      </c>
      <c r="CS66" s="171">
        <f t="shared" si="98"/>
        <v>0</v>
      </c>
      <c r="CT66" s="171">
        <f t="shared" si="99"/>
        <v>0</v>
      </c>
      <c r="CU66" s="171">
        <f t="shared" si="100"/>
        <v>0</v>
      </c>
      <c r="CV66" s="171">
        <f t="shared" si="101"/>
        <v>0</v>
      </c>
      <c r="CW66" s="171">
        <f t="shared" si="102"/>
        <v>0</v>
      </c>
      <c r="CX66" s="171">
        <f t="shared" si="103"/>
        <v>0</v>
      </c>
      <c r="CY66" s="171">
        <f t="shared" si="104"/>
        <v>0</v>
      </c>
      <c r="CZ66" s="184">
        <f t="shared" si="105"/>
        <v>1.03</v>
      </c>
      <c r="DA66" s="173" t="str">
        <f t="shared" si="106"/>
        <v>Yếu</v>
      </c>
    </row>
    <row r="67" spans="1:105" s="142" customFormat="1" ht="15" x14ac:dyDescent="0.25">
      <c r="A67" s="139">
        <v>45</v>
      </c>
      <c r="B67" s="140" t="s">
        <v>175</v>
      </c>
      <c r="C67" s="216" t="s">
        <v>176</v>
      </c>
      <c r="D67" s="217" t="s">
        <v>39</v>
      </c>
      <c r="E67" s="218" t="s">
        <v>177</v>
      </c>
      <c r="F67" s="86">
        <v>5.0999999999999996</v>
      </c>
      <c r="G67" s="86">
        <v>5.0999999999999996</v>
      </c>
      <c r="H67" s="86">
        <v>5.4</v>
      </c>
      <c r="I67" s="86">
        <v>4</v>
      </c>
      <c r="J67" s="86">
        <v>4.4000000000000004</v>
      </c>
      <c r="K67" s="86">
        <v>6.6</v>
      </c>
      <c r="L67" s="86">
        <v>5.9</v>
      </c>
      <c r="M67" s="86">
        <v>6</v>
      </c>
      <c r="N67" s="86">
        <v>5.2</v>
      </c>
      <c r="O67" s="86">
        <v>7</v>
      </c>
      <c r="P67" s="87">
        <v>4.3</v>
      </c>
      <c r="Q67" s="86">
        <v>6.7</v>
      </c>
      <c r="R67" s="86">
        <v>2.8</v>
      </c>
      <c r="S67" s="86">
        <v>6.3</v>
      </c>
      <c r="T67" s="86">
        <v>5.9</v>
      </c>
      <c r="U67" s="86">
        <v>7.3</v>
      </c>
      <c r="V67" s="31">
        <v>6.8</v>
      </c>
      <c r="W67" s="31">
        <v>9</v>
      </c>
      <c r="X67" s="31">
        <v>5.8</v>
      </c>
      <c r="Y67" s="31">
        <v>7</v>
      </c>
      <c r="Z67" s="31">
        <v>7.4</v>
      </c>
      <c r="AA67" s="31">
        <v>5.4</v>
      </c>
      <c r="AB67" s="31">
        <v>7.7</v>
      </c>
      <c r="AC67" s="31">
        <v>8.8000000000000007</v>
      </c>
      <c r="AD67" s="31">
        <v>4.9000000000000004</v>
      </c>
      <c r="AE67" s="31">
        <v>4.7</v>
      </c>
      <c r="AF67" s="31">
        <v>8.1999999999999993</v>
      </c>
      <c r="AG67" s="31">
        <v>9</v>
      </c>
      <c r="AH67" s="63">
        <v>7.1</v>
      </c>
      <c r="AI67" s="63">
        <v>4.8</v>
      </c>
      <c r="AJ67" s="63">
        <v>7.9</v>
      </c>
      <c r="AK67" s="63">
        <v>9.1</v>
      </c>
      <c r="AL67" s="63">
        <v>7.5</v>
      </c>
      <c r="AM67" s="63">
        <v>8.9</v>
      </c>
      <c r="AN67" s="63">
        <v>9</v>
      </c>
      <c r="AO67" s="63">
        <v>6.2</v>
      </c>
      <c r="AP67" s="63">
        <v>7.6</v>
      </c>
      <c r="AQ67" s="63">
        <v>8</v>
      </c>
      <c r="AR67" s="63">
        <v>8.5</v>
      </c>
      <c r="AS67" s="63">
        <v>7</v>
      </c>
      <c r="AT67" s="63">
        <v>9.8000000000000007</v>
      </c>
      <c r="AU67" s="63">
        <v>5.8</v>
      </c>
      <c r="AV67" s="63">
        <v>7.5</v>
      </c>
      <c r="AW67" s="63">
        <v>8.1999999999999993</v>
      </c>
      <c r="AX67" s="63"/>
      <c r="AY67" s="31">
        <f t="shared" si="54"/>
        <v>6.67</v>
      </c>
      <c r="AZ67" s="20" t="s">
        <v>1464</v>
      </c>
      <c r="BA67" s="135">
        <v>1</v>
      </c>
      <c r="BB67" s="134">
        <f t="shared" si="55"/>
        <v>45</v>
      </c>
      <c r="BC67" s="134" t="str">
        <f t="shared" si="56"/>
        <v>15D4011174</v>
      </c>
      <c r="BD67" s="134" t="str">
        <f t="shared" si="57"/>
        <v>Lê Thị Thuý</v>
      </c>
      <c r="BE67" s="134" t="str">
        <f t="shared" si="58"/>
        <v>Phượng</v>
      </c>
      <c r="BF67" s="134" t="str">
        <f t="shared" si="59"/>
        <v>22/03/1997</v>
      </c>
      <c r="BG67" s="171">
        <f t="shared" si="60"/>
        <v>1</v>
      </c>
      <c r="BH67" s="171">
        <f t="shared" si="61"/>
        <v>1</v>
      </c>
      <c r="BI67" s="171">
        <f t="shared" si="62"/>
        <v>1</v>
      </c>
      <c r="BJ67" s="171">
        <f t="shared" si="63"/>
        <v>1</v>
      </c>
      <c r="BK67" s="171">
        <f t="shared" si="64"/>
        <v>1</v>
      </c>
      <c r="BL67" s="171">
        <f t="shared" si="65"/>
        <v>2</v>
      </c>
      <c r="BM67" s="171">
        <f t="shared" si="66"/>
        <v>2</v>
      </c>
      <c r="BN67" s="171">
        <f t="shared" si="67"/>
        <v>2</v>
      </c>
      <c r="BO67" s="171">
        <f t="shared" si="68"/>
        <v>1</v>
      </c>
      <c r="BP67" s="171">
        <f t="shared" si="69"/>
        <v>3</v>
      </c>
      <c r="BQ67" s="171">
        <f t="shared" si="70"/>
        <v>1</v>
      </c>
      <c r="BR67" s="171">
        <f t="shared" si="71"/>
        <v>2</v>
      </c>
      <c r="BS67" s="171">
        <f t="shared" si="72"/>
        <v>0</v>
      </c>
      <c r="BT67" s="171">
        <f t="shared" si="73"/>
        <v>2</v>
      </c>
      <c r="BU67" s="171">
        <f t="shared" si="74"/>
        <v>2</v>
      </c>
      <c r="BV67" s="171">
        <f t="shared" si="75"/>
        <v>3</v>
      </c>
      <c r="BW67" s="171">
        <f t="shared" si="76"/>
        <v>2</v>
      </c>
      <c r="BX67" s="171">
        <f t="shared" si="77"/>
        <v>4</v>
      </c>
      <c r="BY67" s="171">
        <f t="shared" si="78"/>
        <v>2</v>
      </c>
      <c r="BZ67" s="171">
        <f t="shared" si="79"/>
        <v>3</v>
      </c>
      <c r="CA67" s="171">
        <f t="shared" si="80"/>
        <v>3</v>
      </c>
      <c r="CB67" s="171">
        <f t="shared" si="81"/>
        <v>1</v>
      </c>
      <c r="CC67" s="171">
        <f t="shared" si="82"/>
        <v>3</v>
      </c>
      <c r="CD67" s="171">
        <f t="shared" si="83"/>
        <v>4</v>
      </c>
      <c r="CE67" s="171">
        <f t="shared" si="84"/>
        <v>1</v>
      </c>
      <c r="CF67" s="171">
        <f t="shared" si="85"/>
        <v>1</v>
      </c>
      <c r="CG67" s="171">
        <f t="shared" si="86"/>
        <v>3</v>
      </c>
      <c r="CH67" s="171">
        <f t="shared" si="87"/>
        <v>4</v>
      </c>
      <c r="CI67" s="171">
        <f t="shared" si="88"/>
        <v>3</v>
      </c>
      <c r="CJ67" s="171">
        <f t="shared" si="89"/>
        <v>1</v>
      </c>
      <c r="CK67" s="171">
        <f t="shared" si="90"/>
        <v>3</v>
      </c>
      <c r="CL67" s="171">
        <f t="shared" si="91"/>
        <v>4</v>
      </c>
      <c r="CM67" s="171">
        <f t="shared" si="92"/>
        <v>3</v>
      </c>
      <c r="CN67" s="171">
        <f t="shared" si="93"/>
        <v>4</v>
      </c>
      <c r="CO67" s="171">
        <f t="shared" si="94"/>
        <v>4</v>
      </c>
      <c r="CP67" s="171">
        <f t="shared" si="95"/>
        <v>2</v>
      </c>
      <c r="CQ67" s="171">
        <f t="shared" si="96"/>
        <v>3</v>
      </c>
      <c r="CR67" s="171">
        <f t="shared" si="97"/>
        <v>3</v>
      </c>
      <c r="CS67" s="171">
        <f t="shared" si="98"/>
        <v>4</v>
      </c>
      <c r="CT67" s="171">
        <f t="shared" si="99"/>
        <v>3</v>
      </c>
      <c r="CU67" s="171">
        <f t="shared" si="100"/>
        <v>4</v>
      </c>
      <c r="CV67" s="171">
        <f t="shared" si="101"/>
        <v>2</v>
      </c>
      <c r="CW67" s="171">
        <f t="shared" si="102"/>
        <v>3</v>
      </c>
      <c r="CX67" s="171">
        <f t="shared" si="103"/>
        <v>3</v>
      </c>
      <c r="CY67" s="171">
        <f t="shared" si="104"/>
        <v>0</v>
      </c>
      <c r="CZ67" s="184">
        <f t="shared" si="105"/>
        <v>2.36</v>
      </c>
      <c r="DA67" s="173" t="str">
        <f t="shared" si="106"/>
        <v>Trung bình</v>
      </c>
    </row>
    <row r="68" spans="1:105" s="142" customFormat="1" ht="15" x14ac:dyDescent="0.25">
      <c r="A68" s="139">
        <v>56</v>
      </c>
      <c r="B68" s="140" t="s">
        <v>209</v>
      </c>
      <c r="C68" s="216" t="s">
        <v>210</v>
      </c>
      <c r="D68" s="217" t="s">
        <v>41</v>
      </c>
      <c r="E68" s="218" t="s">
        <v>211</v>
      </c>
      <c r="F68" s="86">
        <v>4</v>
      </c>
      <c r="G68" s="86">
        <v>2.2000000000000002</v>
      </c>
      <c r="H68" s="86">
        <v>6.1</v>
      </c>
      <c r="I68" s="86">
        <v>5.8</v>
      </c>
      <c r="J68" s="86">
        <v>5.4</v>
      </c>
      <c r="K68" s="86">
        <v>8</v>
      </c>
      <c r="L68" s="86">
        <v>7.4</v>
      </c>
      <c r="M68" s="86">
        <v>6.2</v>
      </c>
      <c r="N68" s="86">
        <v>5.3</v>
      </c>
      <c r="O68" s="86">
        <v>7.7</v>
      </c>
      <c r="P68" s="86">
        <v>2.4</v>
      </c>
      <c r="Q68" s="86">
        <v>3.2</v>
      </c>
      <c r="R68" s="86">
        <v>5.7</v>
      </c>
      <c r="S68" s="86">
        <v>6.3</v>
      </c>
      <c r="T68" s="86">
        <v>7.3</v>
      </c>
      <c r="U68" s="86">
        <v>7</v>
      </c>
      <c r="V68" s="31">
        <v>2.6</v>
      </c>
      <c r="W68" s="31">
        <v>9</v>
      </c>
      <c r="X68" s="31">
        <v>4.0999999999999996</v>
      </c>
      <c r="Y68" s="31">
        <v>2.6</v>
      </c>
      <c r="Z68" s="31">
        <v>0</v>
      </c>
      <c r="AA68" s="37">
        <v>7.9</v>
      </c>
      <c r="AB68" s="31">
        <v>8.6</v>
      </c>
      <c r="AC68" s="31">
        <v>8.9</v>
      </c>
      <c r="AD68" s="31">
        <v>6.4</v>
      </c>
      <c r="AE68" s="31">
        <v>6.5</v>
      </c>
      <c r="AF68" s="31">
        <v>6.8</v>
      </c>
      <c r="AG68" s="31">
        <v>8.6</v>
      </c>
      <c r="AH68" s="63">
        <v>4.7</v>
      </c>
      <c r="AI68" s="63">
        <v>3.9</v>
      </c>
      <c r="AJ68" s="63">
        <v>7.9</v>
      </c>
      <c r="AK68" s="63">
        <v>7.7</v>
      </c>
      <c r="AL68" s="63">
        <v>7.1</v>
      </c>
      <c r="AM68" s="63">
        <v>9.3000000000000007</v>
      </c>
      <c r="AN68" s="63">
        <v>9</v>
      </c>
      <c r="AO68" s="63">
        <v>9</v>
      </c>
      <c r="AP68" s="63">
        <v>7.8</v>
      </c>
      <c r="AQ68" s="63">
        <v>8</v>
      </c>
      <c r="AR68" s="63">
        <v>8</v>
      </c>
      <c r="AS68" s="63">
        <v>8.4</v>
      </c>
      <c r="AT68" s="63">
        <v>9.6</v>
      </c>
      <c r="AU68" s="63">
        <v>5.9</v>
      </c>
      <c r="AV68" s="63">
        <v>8.5</v>
      </c>
      <c r="AW68" s="63">
        <v>8.3000000000000007</v>
      </c>
      <c r="AX68" s="63"/>
      <c r="AY68" s="31">
        <f t="shared" si="54"/>
        <v>6.36</v>
      </c>
      <c r="AZ68" s="20" t="s">
        <v>1464</v>
      </c>
      <c r="BA68" s="135">
        <v>1</v>
      </c>
      <c r="BB68" s="134">
        <f t="shared" si="55"/>
        <v>56</v>
      </c>
      <c r="BC68" s="134" t="str">
        <f t="shared" si="56"/>
        <v>15D4011248</v>
      </c>
      <c r="BD68" s="134" t="str">
        <f t="shared" si="57"/>
        <v>Hà Thị Thanh</v>
      </c>
      <c r="BE68" s="134" t="str">
        <f t="shared" si="58"/>
        <v>Thương</v>
      </c>
      <c r="BF68" s="134" t="str">
        <f t="shared" si="59"/>
        <v>18/08/1997</v>
      </c>
      <c r="BG68" s="171">
        <f t="shared" si="60"/>
        <v>1</v>
      </c>
      <c r="BH68" s="171">
        <f t="shared" si="61"/>
        <v>0</v>
      </c>
      <c r="BI68" s="171">
        <f t="shared" si="62"/>
        <v>2</v>
      </c>
      <c r="BJ68" s="171">
        <f t="shared" si="63"/>
        <v>2</v>
      </c>
      <c r="BK68" s="171">
        <f t="shared" si="64"/>
        <v>1</v>
      </c>
      <c r="BL68" s="171">
        <f t="shared" si="65"/>
        <v>3</v>
      </c>
      <c r="BM68" s="171">
        <f t="shared" si="66"/>
        <v>3</v>
      </c>
      <c r="BN68" s="171">
        <f t="shared" si="67"/>
        <v>2</v>
      </c>
      <c r="BO68" s="171">
        <f t="shared" si="68"/>
        <v>1</v>
      </c>
      <c r="BP68" s="171">
        <f t="shared" si="69"/>
        <v>3</v>
      </c>
      <c r="BQ68" s="171">
        <f t="shared" si="70"/>
        <v>0</v>
      </c>
      <c r="BR68" s="171">
        <f t="shared" si="71"/>
        <v>0</v>
      </c>
      <c r="BS68" s="171">
        <f t="shared" si="72"/>
        <v>2</v>
      </c>
      <c r="BT68" s="171">
        <f t="shared" si="73"/>
        <v>2</v>
      </c>
      <c r="BU68" s="171">
        <f t="shared" si="74"/>
        <v>3</v>
      </c>
      <c r="BV68" s="171">
        <f t="shared" si="75"/>
        <v>3</v>
      </c>
      <c r="BW68" s="171">
        <f t="shared" si="76"/>
        <v>0</v>
      </c>
      <c r="BX68" s="171">
        <f t="shared" si="77"/>
        <v>4</v>
      </c>
      <c r="BY68" s="171">
        <f t="shared" si="78"/>
        <v>1</v>
      </c>
      <c r="BZ68" s="171">
        <f t="shared" si="79"/>
        <v>0</v>
      </c>
      <c r="CA68" s="171">
        <f t="shared" si="80"/>
        <v>0</v>
      </c>
      <c r="CB68" s="171">
        <f t="shared" si="81"/>
        <v>3</v>
      </c>
      <c r="CC68" s="171">
        <f t="shared" si="82"/>
        <v>4</v>
      </c>
      <c r="CD68" s="171">
        <f t="shared" si="83"/>
        <v>4</v>
      </c>
      <c r="CE68" s="171">
        <f t="shared" si="84"/>
        <v>2</v>
      </c>
      <c r="CF68" s="171">
        <f t="shared" si="85"/>
        <v>2</v>
      </c>
      <c r="CG68" s="171">
        <f t="shared" si="86"/>
        <v>2</v>
      </c>
      <c r="CH68" s="171">
        <f t="shared" si="87"/>
        <v>4</v>
      </c>
      <c r="CI68" s="171">
        <f t="shared" si="88"/>
        <v>1</v>
      </c>
      <c r="CJ68" s="171">
        <f t="shared" si="89"/>
        <v>0</v>
      </c>
      <c r="CK68" s="171">
        <f t="shared" si="90"/>
        <v>3</v>
      </c>
      <c r="CL68" s="171">
        <f t="shared" si="91"/>
        <v>3</v>
      </c>
      <c r="CM68" s="171">
        <f t="shared" si="92"/>
        <v>3</v>
      </c>
      <c r="CN68" s="171">
        <f t="shared" si="93"/>
        <v>4</v>
      </c>
      <c r="CO68" s="171">
        <f t="shared" si="94"/>
        <v>4</v>
      </c>
      <c r="CP68" s="171">
        <f t="shared" si="95"/>
        <v>4</v>
      </c>
      <c r="CQ68" s="171">
        <f t="shared" si="96"/>
        <v>3</v>
      </c>
      <c r="CR68" s="171">
        <f t="shared" si="97"/>
        <v>3</v>
      </c>
      <c r="CS68" s="171">
        <f t="shared" si="98"/>
        <v>3</v>
      </c>
      <c r="CT68" s="171">
        <f t="shared" si="99"/>
        <v>3</v>
      </c>
      <c r="CU68" s="171">
        <f t="shared" si="100"/>
        <v>4</v>
      </c>
      <c r="CV68" s="171">
        <f t="shared" si="101"/>
        <v>2</v>
      </c>
      <c r="CW68" s="171">
        <f t="shared" si="102"/>
        <v>4</v>
      </c>
      <c r="CX68" s="171">
        <f t="shared" si="103"/>
        <v>3</v>
      </c>
      <c r="CY68" s="171">
        <f t="shared" si="104"/>
        <v>0</v>
      </c>
      <c r="CZ68" s="184">
        <f t="shared" si="105"/>
        <v>2.21</v>
      </c>
      <c r="DA68" s="173" t="str">
        <f t="shared" si="106"/>
        <v>Trung bình</v>
      </c>
    </row>
    <row r="69" spans="1:105" s="142" customFormat="1" ht="15" x14ac:dyDescent="0.25">
      <c r="A69" s="223">
        <v>57</v>
      </c>
      <c r="B69" s="224" t="s">
        <v>212</v>
      </c>
      <c r="C69" s="225" t="s">
        <v>213</v>
      </c>
      <c r="D69" s="226" t="s">
        <v>214</v>
      </c>
      <c r="E69" s="227" t="s">
        <v>215</v>
      </c>
      <c r="F69" s="86">
        <v>4.5</v>
      </c>
      <c r="G69" s="86">
        <v>6.7</v>
      </c>
      <c r="H69" s="86">
        <v>7.5</v>
      </c>
      <c r="I69" s="86">
        <v>6.8</v>
      </c>
      <c r="J69" s="86">
        <v>5.5</v>
      </c>
      <c r="K69" s="86">
        <v>4.8</v>
      </c>
      <c r="L69" s="86">
        <v>8.1</v>
      </c>
      <c r="M69" s="86">
        <v>0</v>
      </c>
      <c r="N69" s="86">
        <v>6.5</v>
      </c>
      <c r="O69" s="86">
        <v>3.2</v>
      </c>
      <c r="P69" s="86">
        <v>1.7</v>
      </c>
      <c r="Q69" s="86">
        <v>1.5</v>
      </c>
      <c r="R69" s="86">
        <v>4.4000000000000004</v>
      </c>
      <c r="S69" s="86">
        <v>2.5</v>
      </c>
      <c r="T69" s="86">
        <v>4.9000000000000004</v>
      </c>
      <c r="U69" s="86">
        <v>6.1</v>
      </c>
      <c r="V69" s="31">
        <v>0</v>
      </c>
      <c r="W69" s="31">
        <v>0</v>
      </c>
      <c r="X69" s="31">
        <v>0</v>
      </c>
      <c r="Y69" s="31">
        <v>0</v>
      </c>
      <c r="Z69" s="31">
        <v>0</v>
      </c>
      <c r="AA69" s="31">
        <v>1.4</v>
      </c>
      <c r="AB69" s="31">
        <v>2.8</v>
      </c>
      <c r="AC69" s="31">
        <v>0</v>
      </c>
      <c r="AD69" s="31">
        <v>0</v>
      </c>
      <c r="AE69" s="31">
        <v>0</v>
      </c>
      <c r="AF69" s="31">
        <v>0</v>
      </c>
      <c r="AG69" s="31">
        <v>0</v>
      </c>
      <c r="AH69" s="63">
        <v>0</v>
      </c>
      <c r="AI69" s="63">
        <v>0</v>
      </c>
      <c r="AJ69" s="63">
        <v>0</v>
      </c>
      <c r="AK69" s="63">
        <v>0</v>
      </c>
      <c r="AL69" s="63">
        <v>2.6</v>
      </c>
      <c r="AM69" s="63">
        <v>0</v>
      </c>
      <c r="AN69" s="63">
        <v>0</v>
      </c>
      <c r="AO69" s="63">
        <v>0</v>
      </c>
      <c r="AP69" s="63">
        <v>0</v>
      </c>
      <c r="AQ69" s="63">
        <v>0</v>
      </c>
      <c r="AR69" s="63">
        <v>0</v>
      </c>
      <c r="AS69" s="63">
        <v>0</v>
      </c>
      <c r="AT69" s="63">
        <v>0</v>
      </c>
      <c r="AU69" s="63">
        <v>0</v>
      </c>
      <c r="AV69" s="63"/>
      <c r="AW69" s="63"/>
      <c r="AX69" s="63"/>
      <c r="AY69" s="31">
        <f t="shared" si="54"/>
        <v>1.75</v>
      </c>
      <c r="AZ69" s="20"/>
      <c r="BA69" s="135">
        <v>1</v>
      </c>
      <c r="BB69" s="134">
        <f t="shared" si="55"/>
        <v>57</v>
      </c>
      <c r="BC69" s="134" t="str">
        <f t="shared" si="56"/>
        <v>15D4011250</v>
      </c>
      <c r="BD69" s="134" t="str">
        <f t="shared" si="57"/>
        <v>Nguyễn Tri</v>
      </c>
      <c r="BE69" s="134" t="str">
        <f t="shared" si="58"/>
        <v>Thức</v>
      </c>
      <c r="BF69" s="134" t="str">
        <f t="shared" si="59"/>
        <v>13/11/1997</v>
      </c>
      <c r="BG69" s="171">
        <f t="shared" si="60"/>
        <v>1</v>
      </c>
      <c r="BH69" s="171">
        <f t="shared" si="61"/>
        <v>2</v>
      </c>
      <c r="BI69" s="171">
        <f t="shared" si="62"/>
        <v>3</v>
      </c>
      <c r="BJ69" s="171">
        <f t="shared" si="63"/>
        <v>2</v>
      </c>
      <c r="BK69" s="171">
        <f t="shared" si="64"/>
        <v>2</v>
      </c>
      <c r="BL69" s="171">
        <f t="shared" si="65"/>
        <v>1</v>
      </c>
      <c r="BM69" s="171">
        <f t="shared" si="66"/>
        <v>3</v>
      </c>
      <c r="BN69" s="171">
        <f t="shared" si="67"/>
        <v>0</v>
      </c>
      <c r="BO69" s="171">
        <f t="shared" si="68"/>
        <v>2</v>
      </c>
      <c r="BP69" s="171">
        <f t="shared" si="69"/>
        <v>0</v>
      </c>
      <c r="BQ69" s="171">
        <f t="shared" si="70"/>
        <v>0</v>
      </c>
      <c r="BR69" s="171">
        <f t="shared" si="71"/>
        <v>0</v>
      </c>
      <c r="BS69" s="171">
        <f t="shared" si="72"/>
        <v>1</v>
      </c>
      <c r="BT69" s="171">
        <f t="shared" si="73"/>
        <v>0</v>
      </c>
      <c r="BU69" s="171">
        <f t="shared" si="74"/>
        <v>1</v>
      </c>
      <c r="BV69" s="171">
        <f t="shared" si="75"/>
        <v>2</v>
      </c>
      <c r="BW69" s="171">
        <f t="shared" si="76"/>
        <v>0</v>
      </c>
      <c r="BX69" s="171">
        <f t="shared" si="77"/>
        <v>0</v>
      </c>
      <c r="BY69" s="171">
        <f t="shared" si="78"/>
        <v>0</v>
      </c>
      <c r="BZ69" s="171">
        <f t="shared" si="79"/>
        <v>0</v>
      </c>
      <c r="CA69" s="171">
        <f t="shared" si="80"/>
        <v>0</v>
      </c>
      <c r="CB69" s="171">
        <f t="shared" si="81"/>
        <v>0</v>
      </c>
      <c r="CC69" s="171">
        <f t="shared" si="82"/>
        <v>0</v>
      </c>
      <c r="CD69" s="171">
        <f t="shared" si="83"/>
        <v>0</v>
      </c>
      <c r="CE69" s="171">
        <f t="shared" si="84"/>
        <v>0</v>
      </c>
      <c r="CF69" s="171">
        <f t="shared" si="85"/>
        <v>0</v>
      </c>
      <c r="CG69" s="171">
        <f t="shared" si="86"/>
        <v>0</v>
      </c>
      <c r="CH69" s="171">
        <f t="shared" si="87"/>
        <v>0</v>
      </c>
      <c r="CI69" s="171">
        <f t="shared" si="88"/>
        <v>0</v>
      </c>
      <c r="CJ69" s="171">
        <f t="shared" si="89"/>
        <v>0</v>
      </c>
      <c r="CK69" s="171">
        <f t="shared" si="90"/>
        <v>0</v>
      </c>
      <c r="CL69" s="171">
        <f t="shared" si="91"/>
        <v>0</v>
      </c>
      <c r="CM69" s="171">
        <f t="shared" si="92"/>
        <v>0</v>
      </c>
      <c r="CN69" s="171">
        <f t="shared" si="93"/>
        <v>0</v>
      </c>
      <c r="CO69" s="171">
        <f t="shared" si="94"/>
        <v>0</v>
      </c>
      <c r="CP69" s="171">
        <f t="shared" si="95"/>
        <v>0</v>
      </c>
      <c r="CQ69" s="171">
        <f t="shared" si="96"/>
        <v>0</v>
      </c>
      <c r="CR69" s="171">
        <f t="shared" si="97"/>
        <v>0</v>
      </c>
      <c r="CS69" s="171">
        <f t="shared" si="98"/>
        <v>0</v>
      </c>
      <c r="CT69" s="171">
        <f t="shared" si="99"/>
        <v>0</v>
      </c>
      <c r="CU69" s="171">
        <f t="shared" si="100"/>
        <v>0</v>
      </c>
      <c r="CV69" s="171">
        <f t="shared" si="101"/>
        <v>0</v>
      </c>
      <c r="CW69" s="171">
        <f t="shared" si="102"/>
        <v>0</v>
      </c>
      <c r="CX69" s="171">
        <f t="shared" si="103"/>
        <v>0</v>
      </c>
      <c r="CY69" s="171">
        <f t="shared" si="104"/>
        <v>0</v>
      </c>
      <c r="CZ69" s="184">
        <f t="shared" si="105"/>
        <v>0.43</v>
      </c>
      <c r="DA69" s="173" t="str">
        <f t="shared" si="106"/>
        <v>Yếu</v>
      </c>
    </row>
    <row r="70" spans="1:105" s="142" customFormat="1" ht="15" x14ac:dyDescent="0.25">
      <c r="A70" s="223">
        <v>63</v>
      </c>
      <c r="B70" s="224" t="s">
        <v>230</v>
      </c>
      <c r="C70" s="225" t="s">
        <v>231</v>
      </c>
      <c r="D70" s="226" t="s">
        <v>17</v>
      </c>
      <c r="E70" s="227" t="s">
        <v>223</v>
      </c>
      <c r="F70" s="86">
        <v>5.0999999999999996</v>
      </c>
      <c r="G70" s="86">
        <v>5.5</v>
      </c>
      <c r="H70" s="86">
        <v>5.8</v>
      </c>
      <c r="I70" s="86">
        <v>5.8</v>
      </c>
      <c r="J70" s="86">
        <v>4.5</v>
      </c>
      <c r="K70" s="86">
        <v>6.2</v>
      </c>
      <c r="L70" s="86">
        <v>9.3000000000000007</v>
      </c>
      <c r="M70" s="86">
        <v>2.9</v>
      </c>
      <c r="N70" s="87">
        <v>3.7</v>
      </c>
      <c r="O70" s="87">
        <v>6.6</v>
      </c>
      <c r="P70" s="86">
        <v>1.7</v>
      </c>
      <c r="Q70" s="86">
        <v>7</v>
      </c>
      <c r="R70" s="86">
        <v>5.0999999999999996</v>
      </c>
      <c r="S70" s="86">
        <v>7.2</v>
      </c>
      <c r="T70" s="86">
        <v>6.3</v>
      </c>
      <c r="U70" s="86">
        <v>8.3000000000000007</v>
      </c>
      <c r="V70" s="31">
        <v>2.5</v>
      </c>
      <c r="W70" s="31">
        <v>9</v>
      </c>
      <c r="X70" s="31">
        <v>5</v>
      </c>
      <c r="Y70" s="31">
        <v>8.1999999999999993</v>
      </c>
      <c r="Z70" s="31">
        <v>7.9</v>
      </c>
      <c r="AA70" s="31">
        <v>5.7</v>
      </c>
      <c r="AB70" s="31">
        <v>8.4</v>
      </c>
      <c r="AC70" s="31">
        <v>7.7</v>
      </c>
      <c r="AD70" s="31">
        <v>4</v>
      </c>
      <c r="AE70" s="31">
        <v>4.3</v>
      </c>
      <c r="AF70" s="31">
        <v>7.1</v>
      </c>
      <c r="AG70" s="31">
        <v>8.6</v>
      </c>
      <c r="AH70" s="63">
        <v>0</v>
      </c>
      <c r="AI70" s="63">
        <v>0</v>
      </c>
      <c r="AJ70" s="63">
        <v>0</v>
      </c>
      <c r="AK70" s="63">
        <v>2.6</v>
      </c>
      <c r="AL70" s="63">
        <v>2.1</v>
      </c>
      <c r="AM70" s="63">
        <v>0</v>
      </c>
      <c r="AN70" s="63">
        <v>0</v>
      </c>
      <c r="AO70" s="63">
        <v>0</v>
      </c>
      <c r="AP70" s="63">
        <v>0</v>
      </c>
      <c r="AQ70" s="63">
        <v>0</v>
      </c>
      <c r="AR70" s="63">
        <v>0</v>
      </c>
      <c r="AS70" s="63">
        <v>0</v>
      </c>
      <c r="AT70" s="63">
        <v>0</v>
      </c>
      <c r="AU70" s="63">
        <v>0</v>
      </c>
      <c r="AV70" s="63">
        <v>0</v>
      </c>
      <c r="AW70" s="63"/>
      <c r="AX70" s="63"/>
      <c r="AY70" s="31">
        <f t="shared" si="54"/>
        <v>4.05</v>
      </c>
      <c r="AZ70" s="20" t="s">
        <v>1464</v>
      </c>
      <c r="BA70" s="135">
        <v>1</v>
      </c>
      <c r="BB70" s="134">
        <f t="shared" si="55"/>
        <v>63</v>
      </c>
      <c r="BC70" s="134" t="str">
        <f t="shared" si="56"/>
        <v>15D4011286</v>
      </c>
      <c r="BD70" s="134" t="str">
        <f t="shared" si="57"/>
        <v>Đoàn Thị Tường</v>
      </c>
      <c r="BE70" s="134" t="str">
        <f t="shared" si="58"/>
        <v>Vi</v>
      </c>
      <c r="BF70" s="134" t="str">
        <f t="shared" si="59"/>
        <v>18/03/1997</v>
      </c>
      <c r="BG70" s="171">
        <f t="shared" si="60"/>
        <v>1</v>
      </c>
      <c r="BH70" s="171">
        <f t="shared" si="61"/>
        <v>2</v>
      </c>
      <c r="BI70" s="171">
        <f t="shared" si="62"/>
        <v>2</v>
      </c>
      <c r="BJ70" s="171">
        <f t="shared" si="63"/>
        <v>2</v>
      </c>
      <c r="BK70" s="171">
        <f t="shared" si="64"/>
        <v>1</v>
      </c>
      <c r="BL70" s="171">
        <f t="shared" si="65"/>
        <v>2</v>
      </c>
      <c r="BM70" s="171">
        <f t="shared" si="66"/>
        <v>4</v>
      </c>
      <c r="BN70" s="171">
        <f t="shared" si="67"/>
        <v>0</v>
      </c>
      <c r="BO70" s="171">
        <f t="shared" si="68"/>
        <v>0</v>
      </c>
      <c r="BP70" s="171">
        <f t="shared" si="69"/>
        <v>2</v>
      </c>
      <c r="BQ70" s="171">
        <f t="shared" si="70"/>
        <v>0</v>
      </c>
      <c r="BR70" s="171">
        <f t="shared" si="71"/>
        <v>3</v>
      </c>
      <c r="BS70" s="171">
        <f t="shared" si="72"/>
        <v>1</v>
      </c>
      <c r="BT70" s="171">
        <f t="shared" si="73"/>
        <v>3</v>
      </c>
      <c r="BU70" s="171">
        <f t="shared" si="74"/>
        <v>2</v>
      </c>
      <c r="BV70" s="171">
        <f t="shared" si="75"/>
        <v>3</v>
      </c>
      <c r="BW70" s="171">
        <f t="shared" si="76"/>
        <v>0</v>
      </c>
      <c r="BX70" s="171">
        <f t="shared" si="77"/>
        <v>4</v>
      </c>
      <c r="BY70" s="171">
        <f t="shared" si="78"/>
        <v>1</v>
      </c>
      <c r="BZ70" s="171">
        <f t="shared" si="79"/>
        <v>3</v>
      </c>
      <c r="CA70" s="171">
        <f t="shared" si="80"/>
        <v>3</v>
      </c>
      <c r="CB70" s="171">
        <f t="shared" si="81"/>
        <v>2</v>
      </c>
      <c r="CC70" s="171">
        <f t="shared" si="82"/>
        <v>3</v>
      </c>
      <c r="CD70" s="171">
        <f t="shared" si="83"/>
        <v>3</v>
      </c>
      <c r="CE70" s="171">
        <f t="shared" si="84"/>
        <v>1</v>
      </c>
      <c r="CF70" s="171">
        <f t="shared" si="85"/>
        <v>1</v>
      </c>
      <c r="CG70" s="171">
        <f t="shared" si="86"/>
        <v>3</v>
      </c>
      <c r="CH70" s="171">
        <f t="shared" si="87"/>
        <v>4</v>
      </c>
      <c r="CI70" s="171">
        <f t="shared" si="88"/>
        <v>0</v>
      </c>
      <c r="CJ70" s="171">
        <f t="shared" si="89"/>
        <v>0</v>
      </c>
      <c r="CK70" s="171">
        <f t="shared" si="90"/>
        <v>0</v>
      </c>
      <c r="CL70" s="171">
        <f t="shared" si="91"/>
        <v>0</v>
      </c>
      <c r="CM70" s="171">
        <f t="shared" si="92"/>
        <v>0</v>
      </c>
      <c r="CN70" s="171">
        <f t="shared" si="93"/>
        <v>0</v>
      </c>
      <c r="CO70" s="171">
        <f t="shared" si="94"/>
        <v>0</v>
      </c>
      <c r="CP70" s="171">
        <f t="shared" si="95"/>
        <v>0</v>
      </c>
      <c r="CQ70" s="171">
        <f t="shared" si="96"/>
        <v>0</v>
      </c>
      <c r="CR70" s="171">
        <f t="shared" si="97"/>
        <v>0</v>
      </c>
      <c r="CS70" s="171">
        <f t="shared" si="98"/>
        <v>0</v>
      </c>
      <c r="CT70" s="171">
        <f t="shared" si="99"/>
        <v>0</v>
      </c>
      <c r="CU70" s="171">
        <f t="shared" si="100"/>
        <v>0</v>
      </c>
      <c r="CV70" s="171">
        <f t="shared" si="101"/>
        <v>0</v>
      </c>
      <c r="CW70" s="171">
        <f t="shared" si="102"/>
        <v>0</v>
      </c>
      <c r="CX70" s="171">
        <f t="shared" si="103"/>
        <v>0</v>
      </c>
      <c r="CY70" s="171">
        <f t="shared" si="104"/>
        <v>0</v>
      </c>
      <c r="CZ70" s="184">
        <f t="shared" si="105"/>
        <v>1.32</v>
      </c>
      <c r="DA70" s="173" t="str">
        <f t="shared" si="106"/>
        <v>Yếu</v>
      </c>
    </row>
    <row r="73" spans="1:105" x14ac:dyDescent="0.2">
      <c r="B73" s="357" t="s">
        <v>1391</v>
      </c>
      <c r="C73" s="357"/>
      <c r="D73" s="357"/>
      <c r="E73" s="357"/>
    </row>
    <row r="76" spans="1:105" x14ac:dyDescent="0.2">
      <c r="A76" s="166">
        <v>65</v>
      </c>
    </row>
  </sheetData>
  <sortState ref="A8:DF70">
    <sortCondition descending="1" ref="DB8:DB70"/>
  </sortState>
  <mergeCells count="11">
    <mergeCell ref="BB6:BB7"/>
    <mergeCell ref="BC6:BC7"/>
    <mergeCell ref="BD6:BE7"/>
    <mergeCell ref="BF6:BF7"/>
    <mergeCell ref="B73:E73"/>
    <mergeCell ref="A1:C1"/>
    <mergeCell ref="D1:AO1"/>
    <mergeCell ref="A6:A7"/>
    <mergeCell ref="B6:B7"/>
    <mergeCell ref="C6:D7"/>
    <mergeCell ref="E6:E7"/>
  </mergeCells>
  <conditionalFormatting sqref="F8:AX70">
    <cfRule type="cellIs" dxfId="74" priority="8" operator="lessThan">
      <formula>4</formula>
    </cfRule>
  </conditionalFormatting>
  <conditionalFormatting sqref="BG8:CY70">
    <cfRule type="cellIs" dxfId="73" priority="3" operator="lessThan">
      <formula>1</formula>
    </cfRule>
  </conditionalFormatting>
  <conditionalFormatting sqref="CW8:CY70">
    <cfRule type="cellIs" dxfId="72" priority="2" operator="equal">
      <formula>0</formula>
    </cfRule>
  </conditionalFormatting>
  <conditionalFormatting sqref="DB8:DB70">
    <cfRule type="cellIs" dxfId="71" priority="1" operator="equal">
      <formula>"CTN"</formula>
    </cfRule>
  </conditionalFormatting>
  <pageMargins left="0.22" right="0.03" top="0.27" bottom="0.27" header="0.05" footer="0.18"/>
  <pageSetup paperSize="9" scale="6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4"/>
  <sheetViews>
    <sheetView topLeftCell="A6" zoomScale="85" zoomScaleNormal="85" workbookViewId="0">
      <selection activeCell="B9" sqref="B9:D9"/>
    </sheetView>
  </sheetViews>
  <sheetFormatPr defaultColWidth="10" defaultRowHeight="15.75" x14ac:dyDescent="0.2"/>
  <cols>
    <col min="1" max="1" width="5.140625" style="2"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0" width="4.140625" style="4" bestFit="1" customWidth="1"/>
    <col min="41" max="49" width="4.140625" style="4" customWidth="1"/>
    <col min="50" max="50" width="4.140625" style="4" bestFit="1" customWidth="1"/>
    <col min="51" max="51" width="4.42578125" style="4" bestFit="1" customWidth="1"/>
    <col min="52" max="52" width="10" style="4"/>
    <col min="53" max="53" width="10" style="157"/>
    <col min="54" max="54" width="5.140625" style="4" bestFit="1" customWidth="1"/>
    <col min="55" max="55" width="11.7109375" style="4" bestFit="1" customWidth="1"/>
    <col min="56" max="56" width="13.85546875" style="4" bestFit="1" customWidth="1"/>
    <col min="57" max="57" width="5.5703125" style="4" bestFit="1" customWidth="1"/>
    <col min="58" max="58" width="11.28515625" style="4" bestFit="1" customWidth="1"/>
    <col min="59" max="103" width="4.85546875" style="4" customWidth="1"/>
    <col min="104" max="104" width="6.140625" style="4" customWidth="1"/>
    <col min="105" max="105" width="10" style="4"/>
    <col min="106" max="110" width="5.5703125" style="4" customWidth="1"/>
    <col min="111" max="16384" width="10" style="4"/>
  </cols>
  <sheetData>
    <row r="1" spans="1:110" s="10" customFormat="1" ht="40.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BA1" s="156"/>
    </row>
    <row r="2" spans="1:110"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BA2" s="157"/>
    </row>
    <row r="3" spans="1:110"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BA3" s="157"/>
    </row>
    <row r="4" spans="1:110"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6"/>
      <c r="AI4" s="26"/>
      <c r="AJ4" s="26"/>
      <c r="AK4" s="26"/>
      <c r="AL4" s="26"/>
      <c r="AM4" s="26"/>
      <c r="AN4" s="115"/>
      <c r="BA4" s="157"/>
    </row>
    <row r="5" spans="1:110" x14ac:dyDescent="0.2">
      <c r="C5" s="6"/>
      <c r="D5" s="104"/>
      <c r="E5" s="3"/>
      <c r="F5">
        <v>1</v>
      </c>
      <c r="G5"/>
      <c r="H5"/>
      <c r="I5"/>
      <c r="J5"/>
      <c r="K5">
        <v>2</v>
      </c>
      <c r="L5"/>
      <c r="M5"/>
      <c r="N5"/>
      <c r="O5"/>
      <c r="P5"/>
      <c r="Q5">
        <v>3</v>
      </c>
      <c r="R5"/>
      <c r="S5"/>
      <c r="T5"/>
      <c r="U5"/>
      <c r="V5" s="3">
        <v>4</v>
      </c>
      <c r="W5" s="3"/>
      <c r="X5" s="3"/>
      <c r="Y5" s="3"/>
      <c r="Z5" s="3"/>
      <c r="AA5" s="3"/>
      <c r="AB5" s="5">
        <v>5</v>
      </c>
      <c r="AH5" s="28">
        <v>6</v>
      </c>
      <c r="AI5" s="28"/>
      <c r="AJ5" s="28"/>
      <c r="AK5" s="28"/>
      <c r="AL5" s="28"/>
      <c r="AM5" s="28"/>
    </row>
    <row r="6" spans="1:110" s="104" customFormat="1" ht="278.25" customHeight="1" x14ac:dyDescent="0.2">
      <c r="A6" s="347" t="s">
        <v>0</v>
      </c>
      <c r="B6" s="355" t="s">
        <v>2</v>
      </c>
      <c r="C6" s="349" t="s">
        <v>1</v>
      </c>
      <c r="D6" s="350"/>
      <c r="E6" s="353"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6" t="s">
        <v>1394</v>
      </c>
      <c r="AI6" s="26" t="s">
        <v>1395</v>
      </c>
      <c r="AJ6" s="26" t="s">
        <v>1396</v>
      </c>
      <c r="AK6" s="26" t="s">
        <v>1397</v>
      </c>
      <c r="AL6" s="26" t="s">
        <v>1398</v>
      </c>
      <c r="AM6" s="26" t="s">
        <v>1399</v>
      </c>
      <c r="AN6" s="26" t="s">
        <v>1400</v>
      </c>
      <c r="AO6" s="26" t="s">
        <v>1402</v>
      </c>
      <c r="AP6" s="26" t="s">
        <v>1435</v>
      </c>
      <c r="AQ6" s="26" t="s">
        <v>1436</v>
      </c>
      <c r="AR6" s="26" t="s">
        <v>1437</v>
      </c>
      <c r="AS6" s="26" t="s">
        <v>1438</v>
      </c>
      <c r="AT6" s="26" t="s">
        <v>1439</v>
      </c>
      <c r="AU6" s="27" t="s">
        <v>1393</v>
      </c>
      <c r="AV6" s="26" t="s">
        <v>1466</v>
      </c>
      <c r="AW6" s="26" t="s">
        <v>1468</v>
      </c>
      <c r="AX6" s="26" t="s">
        <v>1467</v>
      </c>
      <c r="AY6" s="24" t="s">
        <v>3</v>
      </c>
      <c r="BA6" s="172" t="s">
        <v>1462</v>
      </c>
      <c r="BB6" s="173" t="str">
        <f>A6</f>
        <v>STT</v>
      </c>
      <c r="BC6" s="173" t="s">
        <v>2</v>
      </c>
      <c r="BD6" s="173" t="s">
        <v>1</v>
      </c>
      <c r="BE6" s="173"/>
      <c r="BF6" s="173" t="s">
        <v>1476</v>
      </c>
      <c r="BG6" s="24" t="str">
        <f>F6</f>
        <v>Tâm lý học đại cương</v>
      </c>
      <c r="BH6" s="24" t="str">
        <f t="shared" ref="BH6:BW7" si="0">G6</f>
        <v>Những nguyên lý cơ bản của chủ nghĩa Mác - Lênin 1</v>
      </c>
      <c r="BI6" s="24" t="str">
        <f t="shared" si="0"/>
        <v>Toán cao cấp 1</v>
      </c>
      <c r="BJ6" s="24" t="str">
        <f t="shared" si="0"/>
        <v>Toán cao cấp 2</v>
      </c>
      <c r="BK6" s="24" t="str">
        <f t="shared" si="0"/>
        <v>Tin học đại cương</v>
      </c>
      <c r="BL6" s="24" t="str">
        <f t="shared" si="0"/>
        <v>Khoa học môi trường</v>
      </c>
      <c r="BM6" s="24" t="str">
        <f t="shared" si="0"/>
        <v>Kinh tế vi mô 1</v>
      </c>
      <c r="BN6" s="24" t="str">
        <f t="shared" si="0"/>
        <v>Những nguyên lý cơ bản của chủ nghĩa Mác - Lênin 2</v>
      </c>
      <c r="BO6" s="24" t="str">
        <f t="shared" si="0"/>
        <v>Pháp luật đại cương</v>
      </c>
      <c r="BP6" s="24" t="str">
        <f t="shared" si="0"/>
        <v>Tư tưởng Hồ Chí Minh</v>
      </c>
      <c r="BQ6" s="24" t="str">
        <f t="shared" si="0"/>
        <v>Lý thuyết xác suất và thống kê toán</v>
      </c>
      <c r="BR6" s="24" t="str">
        <f t="shared" si="0"/>
        <v>Đường lối cách mạng của Đảng Cộng Sản Việt Nam</v>
      </c>
      <c r="BS6" s="24" t="str">
        <f t="shared" si="0"/>
        <v>Kinh tế vĩ mô 1</v>
      </c>
      <c r="BT6" s="24" t="str">
        <f t="shared" si="0"/>
        <v>Marketing căn bản</v>
      </c>
      <c r="BU6" s="24" t="str">
        <f t="shared" si="0"/>
        <v>Nguyên lý kế toán</v>
      </c>
      <c r="BV6" s="24" t="str">
        <f t="shared" si="0"/>
        <v>Kinh tế lượng</v>
      </c>
      <c r="BW6" s="24" t="str">
        <f t="shared" si="0"/>
        <v>Hệ thống các tuyến điểm du lịch</v>
      </c>
      <c r="BX6" s="24" t="str">
        <f t="shared" ref="BX6:CM7" si="1">W6</f>
        <v>Kỹ năng giao tiếp</v>
      </c>
      <c r="BY6" s="24" t="str">
        <f t="shared" si="1"/>
        <v>Ngoại ngữ chuyên ngành</v>
      </c>
      <c r="BZ6" s="24" t="str">
        <f t="shared" si="1"/>
        <v>Quản trị học</v>
      </c>
      <c r="CA6" s="24" t="str">
        <f t="shared" si="1"/>
        <v>Tổng quan du lịch</v>
      </c>
      <c r="CB6" s="24" t="str">
        <f t="shared" si="1"/>
        <v xml:space="preserve">Văn hóa học </v>
      </c>
      <c r="CC6" s="24" t="str">
        <f t="shared" si="1"/>
        <v>Địa lý du lịch</v>
      </c>
      <c r="CD6" s="24" t="str">
        <f t="shared" si="1"/>
        <v>Quản trị lữ hành</v>
      </c>
      <c r="CE6" s="24" t="str">
        <f t="shared" si="1"/>
        <v>Nguyên lý thống kê kinh tế</v>
      </c>
      <c r="CF6" s="24" t="str">
        <f t="shared" si="1"/>
        <v>Marketing dịch vụ</v>
      </c>
      <c r="CG6" s="24" t="str">
        <f t="shared" si="1"/>
        <v>Cơ sở văn hóa Việt Nam</v>
      </c>
      <c r="CH6" s="24" t="str">
        <f t="shared" si="1"/>
        <v>Nghiệp vụ hướng dẫn du lịch 1</v>
      </c>
      <c r="CI6" s="24" t="str">
        <f t="shared" si="1"/>
        <v>Ngoại ngữ chuyên ngành 2</v>
      </c>
      <c r="CJ6" s="24" t="str">
        <f t="shared" si="1"/>
        <v xml:space="preserve">Ngoại ngữ chuyên ngành 3 </v>
      </c>
      <c r="CK6" s="24" t="str">
        <f t="shared" si="1"/>
        <v>Tâm lý du khách</v>
      </c>
      <c r="CL6" s="24" t="str">
        <f t="shared" si="1"/>
        <v>Văn hóa và du lịch</v>
      </c>
      <c r="CM6" s="24" t="str">
        <f t="shared" si="1"/>
        <v>Văn hóa các dân tộc thiểu số</v>
      </c>
      <c r="CN6" s="24" t="str">
        <f t="shared" ref="CN6:CY7" si="2">AM6</f>
        <v>Thực tập nghiệp vụ</v>
      </c>
      <c r="CO6" s="24" t="str">
        <f t="shared" si="2"/>
        <v>Thực tập quản lý</v>
      </c>
      <c r="CP6" s="24" t="str">
        <f t="shared" si="2"/>
        <v>Phương pháp nghiên cứu trong du lịch</v>
      </c>
      <c r="CQ6" s="24" t="str">
        <f t="shared" si="2"/>
        <v>Du lịch MICE</v>
      </c>
      <c r="CR6" s="24" t="str">
        <f t="shared" si="2"/>
        <v>Nghiệp vụ hướng dẫn du lịch 2</v>
      </c>
      <c r="CS6" s="24" t="str">
        <f t="shared" si="2"/>
        <v>Lịch sử Việt Nam</v>
      </c>
      <c r="CT6" s="24" t="str">
        <f t="shared" si="2"/>
        <v>Kỹ năng hoạt náo trong du lịch</v>
      </c>
      <c r="CU6" s="24" t="str">
        <f t="shared" si="2"/>
        <v>Lễ tân ngoại giao</v>
      </c>
      <c r="CV6" s="24" t="str">
        <f t="shared" si="2"/>
        <v>Quản lý điểm đến</v>
      </c>
      <c r="CW6" s="24" t="str">
        <f t="shared" si="2"/>
        <v>Chuyên đề ứng xử trong du lịch</v>
      </c>
      <c r="CX6" s="24" t="str">
        <f t="shared" si="2"/>
        <v>Chuyên đề tốt nghiệp</v>
      </c>
      <c r="CY6" s="24" t="str">
        <f t="shared" si="2"/>
        <v>Khóa luận</v>
      </c>
      <c r="CZ6" s="24" t="s">
        <v>3</v>
      </c>
      <c r="DA6" s="104" t="s">
        <v>1474</v>
      </c>
    </row>
    <row r="7" spans="1:110" s="121" customFormat="1" x14ac:dyDescent="0.2">
      <c r="A7" s="348"/>
      <c r="B7" s="356"/>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3</v>
      </c>
      <c r="AR7" s="28">
        <v>3</v>
      </c>
      <c r="AS7" s="28">
        <v>2</v>
      </c>
      <c r="AT7" s="28">
        <v>2</v>
      </c>
      <c r="AU7" s="29">
        <v>2</v>
      </c>
      <c r="AV7" s="28">
        <v>2</v>
      </c>
      <c r="AW7" s="28">
        <v>5</v>
      </c>
      <c r="AX7" s="28">
        <v>7</v>
      </c>
      <c r="AY7" s="25">
        <f>SUM(F7:AW7)</f>
        <v>114</v>
      </c>
      <c r="AZ7" s="9"/>
      <c r="BA7" s="159"/>
      <c r="BB7" s="170"/>
      <c r="BC7" s="170"/>
      <c r="BD7" s="170"/>
      <c r="BE7" s="170"/>
      <c r="BF7" s="170"/>
      <c r="BG7" s="170">
        <f>F7</f>
        <v>2</v>
      </c>
      <c r="BH7" s="170">
        <f t="shared" si="0"/>
        <v>2</v>
      </c>
      <c r="BI7" s="170">
        <f t="shared" si="0"/>
        <v>2</v>
      </c>
      <c r="BJ7" s="170">
        <f t="shared" si="0"/>
        <v>2</v>
      </c>
      <c r="BK7" s="170">
        <f t="shared" si="0"/>
        <v>3</v>
      </c>
      <c r="BL7" s="170">
        <f t="shared" si="0"/>
        <v>2</v>
      </c>
      <c r="BM7" s="170">
        <f t="shared" si="0"/>
        <v>3</v>
      </c>
      <c r="BN7" s="170">
        <f t="shared" si="0"/>
        <v>3</v>
      </c>
      <c r="BO7" s="170">
        <f t="shared" si="0"/>
        <v>2</v>
      </c>
      <c r="BP7" s="170">
        <f t="shared" si="0"/>
        <v>2</v>
      </c>
      <c r="BQ7" s="170">
        <f t="shared" si="0"/>
        <v>3</v>
      </c>
      <c r="BR7" s="170">
        <f t="shared" si="0"/>
        <v>3</v>
      </c>
      <c r="BS7" s="170">
        <f t="shared" si="0"/>
        <v>3</v>
      </c>
      <c r="BT7" s="170">
        <f t="shared" si="0"/>
        <v>3</v>
      </c>
      <c r="BU7" s="170">
        <f t="shared" si="0"/>
        <v>3</v>
      </c>
      <c r="BV7" s="170">
        <f t="shared" si="0"/>
        <v>3</v>
      </c>
      <c r="BW7" s="170">
        <f t="shared" si="0"/>
        <v>3</v>
      </c>
      <c r="BX7" s="170">
        <f t="shared" si="1"/>
        <v>2</v>
      </c>
      <c r="BY7" s="170">
        <f t="shared" si="1"/>
        <v>3</v>
      </c>
      <c r="BZ7" s="170">
        <f t="shared" si="1"/>
        <v>3</v>
      </c>
      <c r="CA7" s="170">
        <f t="shared" si="1"/>
        <v>3</v>
      </c>
      <c r="CB7" s="170">
        <f t="shared" si="1"/>
        <v>3</v>
      </c>
      <c r="CC7" s="170">
        <f t="shared" si="1"/>
        <v>2</v>
      </c>
      <c r="CD7" s="170">
        <f t="shared" si="1"/>
        <v>3</v>
      </c>
      <c r="CE7" s="170">
        <f t="shared" si="1"/>
        <v>3</v>
      </c>
      <c r="CF7" s="170">
        <f t="shared" si="1"/>
        <v>3</v>
      </c>
      <c r="CG7" s="170">
        <f t="shared" si="1"/>
        <v>3</v>
      </c>
      <c r="CH7" s="170">
        <f t="shared" si="1"/>
        <v>3</v>
      </c>
      <c r="CI7" s="170">
        <f t="shared" si="1"/>
        <v>3</v>
      </c>
      <c r="CJ7" s="170">
        <f t="shared" si="1"/>
        <v>3</v>
      </c>
      <c r="CK7" s="170">
        <f t="shared" si="1"/>
        <v>2</v>
      </c>
      <c r="CL7" s="170">
        <f t="shared" si="1"/>
        <v>2</v>
      </c>
      <c r="CM7" s="170">
        <f t="shared" si="1"/>
        <v>2</v>
      </c>
      <c r="CN7" s="170">
        <f t="shared" si="2"/>
        <v>2</v>
      </c>
      <c r="CO7" s="170">
        <f t="shared" si="2"/>
        <v>2</v>
      </c>
      <c r="CP7" s="170">
        <f t="shared" si="2"/>
        <v>2</v>
      </c>
      <c r="CQ7" s="170">
        <f t="shared" si="2"/>
        <v>2</v>
      </c>
      <c r="CR7" s="170">
        <f t="shared" si="2"/>
        <v>3</v>
      </c>
      <c r="CS7" s="170">
        <f t="shared" si="2"/>
        <v>3</v>
      </c>
      <c r="CT7" s="170">
        <f t="shared" si="2"/>
        <v>2</v>
      </c>
      <c r="CU7" s="170">
        <f t="shared" si="2"/>
        <v>2</v>
      </c>
      <c r="CV7" s="170">
        <f t="shared" si="2"/>
        <v>2</v>
      </c>
      <c r="CW7" s="170">
        <f t="shared" si="2"/>
        <v>2</v>
      </c>
      <c r="CX7" s="170">
        <f t="shared" si="2"/>
        <v>5</v>
      </c>
      <c r="CY7" s="170">
        <f t="shared" si="2"/>
        <v>7</v>
      </c>
      <c r="CZ7" s="170">
        <f>SUM(BG7:CX7)</f>
        <v>114</v>
      </c>
    </row>
    <row r="8" spans="1:110" x14ac:dyDescent="0.25">
      <c r="A8" s="32">
        <v>46</v>
      </c>
      <c r="B8" s="33" t="s">
        <v>178</v>
      </c>
      <c r="C8" s="38" t="s">
        <v>179</v>
      </c>
      <c r="D8" s="105" t="s">
        <v>180</v>
      </c>
      <c r="E8" s="34" t="s">
        <v>181</v>
      </c>
      <c r="F8" s="87">
        <v>8.1</v>
      </c>
      <c r="G8" s="86">
        <v>4.5</v>
      </c>
      <c r="H8" s="86">
        <v>6</v>
      </c>
      <c r="I8" s="86">
        <v>4.2</v>
      </c>
      <c r="J8" s="86">
        <v>6.1</v>
      </c>
      <c r="K8" s="86">
        <v>8</v>
      </c>
      <c r="L8" s="86">
        <v>4.7</v>
      </c>
      <c r="M8" s="86">
        <v>5</v>
      </c>
      <c r="N8" s="86">
        <v>7.2</v>
      </c>
      <c r="O8" s="86">
        <v>7.3</v>
      </c>
      <c r="P8" s="87">
        <v>5.0999999999999996</v>
      </c>
      <c r="Q8" s="86">
        <v>6.7</v>
      </c>
      <c r="R8" s="87">
        <v>5.0999999999999996</v>
      </c>
      <c r="S8" s="86">
        <v>6.5</v>
      </c>
      <c r="T8" s="86">
        <v>6.3</v>
      </c>
      <c r="U8" s="86">
        <v>7.1</v>
      </c>
      <c r="V8" s="31">
        <v>7.5</v>
      </c>
      <c r="W8" s="31">
        <v>8</v>
      </c>
      <c r="X8" s="31">
        <v>5.4</v>
      </c>
      <c r="Y8" s="31">
        <v>7.5</v>
      </c>
      <c r="Z8" s="31">
        <v>8</v>
      </c>
      <c r="AA8" s="31">
        <v>6.6</v>
      </c>
      <c r="AB8" s="31">
        <v>8.6</v>
      </c>
      <c r="AC8" s="31">
        <v>9.5</v>
      </c>
      <c r="AD8" s="31">
        <v>7.1</v>
      </c>
      <c r="AE8" s="31">
        <v>7.8</v>
      </c>
      <c r="AF8" s="31">
        <v>7.3</v>
      </c>
      <c r="AG8" s="31">
        <v>8.6</v>
      </c>
      <c r="AH8" s="63">
        <v>7.1</v>
      </c>
      <c r="AI8" s="63">
        <v>6.9</v>
      </c>
      <c r="AJ8" s="63">
        <v>7.6</v>
      </c>
      <c r="AK8" s="63">
        <v>8.4</v>
      </c>
      <c r="AL8" s="114">
        <v>7.5</v>
      </c>
      <c r="AM8" s="63">
        <v>9</v>
      </c>
      <c r="AN8" s="63">
        <v>9.5</v>
      </c>
      <c r="AO8" s="63">
        <v>6.9</v>
      </c>
      <c r="AP8" s="63">
        <v>8</v>
      </c>
      <c r="AQ8" s="63">
        <v>8.5</v>
      </c>
      <c r="AR8" s="63">
        <v>7.2</v>
      </c>
      <c r="AS8" s="63">
        <v>9.6999999999999993</v>
      </c>
      <c r="AT8" s="63">
        <v>5.9</v>
      </c>
      <c r="AU8" s="31">
        <v>8.4</v>
      </c>
      <c r="AV8" s="63">
        <v>8.5</v>
      </c>
      <c r="AW8" s="63">
        <v>8.8000000000000007</v>
      </c>
      <c r="AX8" s="63"/>
      <c r="AY8" s="125">
        <f>ROUND((SUMPRODUCT($F$7:$AU$7,F8:AU8)+MAX(AV8*$CW$7+AW8*$CX$7,AX8*$CY$7))/$AY$7,2)</f>
        <v>7.19</v>
      </c>
      <c r="AZ8" s="20" t="s">
        <v>1464</v>
      </c>
      <c r="BA8" s="157">
        <v>1</v>
      </c>
      <c r="BB8" s="171">
        <f t="shared" ref="BB8:BF8" si="3">A8</f>
        <v>46</v>
      </c>
      <c r="BC8" s="86" t="str">
        <f t="shared" si="3"/>
        <v>15D4011177</v>
      </c>
      <c r="BD8" s="86" t="str">
        <f t="shared" si="3"/>
        <v>Nguyễn Thái</v>
      </c>
      <c r="BE8" s="86" t="str">
        <f t="shared" si="3"/>
        <v>Quan</v>
      </c>
      <c r="BF8" s="86" t="str">
        <f t="shared" si="3"/>
        <v>26/07/1997</v>
      </c>
      <c r="BG8" s="171">
        <f t="shared" ref="BG8:BP9" si="4">IF(F8&gt;=8.5,4,IF(F8&gt;=7,3,IF(F8&gt;=5.5,2,IF(F8&gt;=4,1,0))))</f>
        <v>3</v>
      </c>
      <c r="BH8" s="171">
        <f t="shared" si="4"/>
        <v>1</v>
      </c>
      <c r="BI8" s="171">
        <f t="shared" si="4"/>
        <v>2</v>
      </c>
      <c r="BJ8" s="171">
        <f t="shared" si="4"/>
        <v>1</v>
      </c>
      <c r="BK8" s="171">
        <f t="shared" si="4"/>
        <v>2</v>
      </c>
      <c r="BL8" s="171">
        <f t="shared" si="4"/>
        <v>3</v>
      </c>
      <c r="BM8" s="171">
        <f t="shared" si="4"/>
        <v>1</v>
      </c>
      <c r="BN8" s="171">
        <f t="shared" si="4"/>
        <v>1</v>
      </c>
      <c r="BO8" s="171">
        <f t="shared" si="4"/>
        <v>3</v>
      </c>
      <c r="BP8" s="171">
        <f t="shared" si="4"/>
        <v>3</v>
      </c>
      <c r="BQ8" s="171">
        <f t="shared" ref="BQ8:BZ9" si="5">IF(P8&gt;=8.5,4,IF(P8&gt;=7,3,IF(P8&gt;=5.5,2,IF(P8&gt;=4,1,0))))</f>
        <v>1</v>
      </c>
      <c r="BR8" s="171">
        <f t="shared" si="5"/>
        <v>2</v>
      </c>
      <c r="BS8" s="171">
        <f t="shared" si="5"/>
        <v>1</v>
      </c>
      <c r="BT8" s="171">
        <f t="shared" si="5"/>
        <v>2</v>
      </c>
      <c r="BU8" s="171">
        <f t="shared" si="5"/>
        <v>2</v>
      </c>
      <c r="BV8" s="171">
        <f t="shared" si="5"/>
        <v>3</v>
      </c>
      <c r="BW8" s="171">
        <f t="shared" si="5"/>
        <v>3</v>
      </c>
      <c r="BX8" s="171">
        <f t="shared" si="5"/>
        <v>3</v>
      </c>
      <c r="BY8" s="171">
        <f t="shared" si="5"/>
        <v>1</v>
      </c>
      <c r="BZ8" s="171">
        <f t="shared" si="5"/>
        <v>3</v>
      </c>
      <c r="CA8" s="171">
        <f t="shared" ref="CA8:CJ9" si="6">IF(Z8&gt;=8.5,4,IF(Z8&gt;=7,3,IF(Z8&gt;=5.5,2,IF(Z8&gt;=4,1,0))))</f>
        <v>3</v>
      </c>
      <c r="CB8" s="171">
        <f t="shared" si="6"/>
        <v>2</v>
      </c>
      <c r="CC8" s="171">
        <f t="shared" si="6"/>
        <v>4</v>
      </c>
      <c r="CD8" s="171">
        <f t="shared" si="6"/>
        <v>4</v>
      </c>
      <c r="CE8" s="171">
        <f t="shared" si="6"/>
        <v>3</v>
      </c>
      <c r="CF8" s="171">
        <f t="shared" si="6"/>
        <v>3</v>
      </c>
      <c r="CG8" s="171">
        <f t="shared" si="6"/>
        <v>3</v>
      </c>
      <c r="CH8" s="171">
        <f t="shared" si="6"/>
        <v>4</v>
      </c>
      <c r="CI8" s="171">
        <f t="shared" si="6"/>
        <v>3</v>
      </c>
      <c r="CJ8" s="171">
        <f t="shared" si="6"/>
        <v>2</v>
      </c>
      <c r="CK8" s="171">
        <f t="shared" ref="CK8:CT9" si="7">IF(AJ8&gt;=8.5,4,IF(AJ8&gt;=7,3,IF(AJ8&gt;=5.5,2,IF(AJ8&gt;=4,1,0))))</f>
        <v>3</v>
      </c>
      <c r="CL8" s="171">
        <f t="shared" si="7"/>
        <v>3</v>
      </c>
      <c r="CM8" s="171">
        <f t="shared" si="7"/>
        <v>3</v>
      </c>
      <c r="CN8" s="171">
        <f t="shared" si="7"/>
        <v>4</v>
      </c>
      <c r="CO8" s="171">
        <f t="shared" si="7"/>
        <v>4</v>
      </c>
      <c r="CP8" s="171">
        <f t="shared" si="7"/>
        <v>2</v>
      </c>
      <c r="CQ8" s="171">
        <f t="shared" si="7"/>
        <v>3</v>
      </c>
      <c r="CR8" s="171">
        <f t="shared" si="7"/>
        <v>4</v>
      </c>
      <c r="CS8" s="171">
        <f t="shared" si="7"/>
        <v>3</v>
      </c>
      <c r="CT8" s="171">
        <f t="shared" si="7"/>
        <v>4</v>
      </c>
      <c r="CU8" s="171">
        <f t="shared" ref="CU8:CY9" si="8">IF(AT8&gt;=8.5,4,IF(AT8&gt;=7,3,IF(AT8&gt;=5.5,2,IF(AT8&gt;=4,1,0))))</f>
        <v>2</v>
      </c>
      <c r="CV8" s="171">
        <f t="shared" si="8"/>
        <v>3</v>
      </c>
      <c r="CW8" s="171">
        <f t="shared" si="8"/>
        <v>4</v>
      </c>
      <c r="CX8" s="171">
        <f t="shared" si="8"/>
        <v>4</v>
      </c>
      <c r="CY8" s="171">
        <f t="shared" si="8"/>
        <v>0</v>
      </c>
      <c r="CZ8" s="188">
        <f>ROUND((SUMPRODUCT($F$7:$AU$7,BG8:CV8)+MAX(CW8*$CW$7+CX8*$CX$7,CY8*$CY$7))/$AY$7,2)</f>
        <v>2.67</v>
      </c>
      <c r="DA8" s="9" t="str">
        <f t="shared" ref="DA8" si="9">IF(CZ8&gt;=3.6,"Xuất sắc",IF(CZ8&gt;=3.2,"Giỏi",IF(CZ8&gt;=2.5,"Khá",IF(CZ8&gt;=2,"Trung bình","Yếu"))))</f>
        <v>Khá</v>
      </c>
      <c r="DB8" s="142"/>
      <c r="DC8" s="9"/>
      <c r="DD8" s="9"/>
      <c r="DE8" s="9"/>
      <c r="DF8" s="9"/>
    </row>
    <row r="9" spans="1:110" x14ac:dyDescent="0.25">
      <c r="A9" s="57">
        <v>58</v>
      </c>
      <c r="B9" s="252" t="s">
        <v>216</v>
      </c>
      <c r="C9" s="253" t="s">
        <v>217</v>
      </c>
      <c r="D9" s="254" t="s">
        <v>43</v>
      </c>
      <c r="E9" s="58" t="s">
        <v>218</v>
      </c>
      <c r="F9" s="86">
        <v>6.7</v>
      </c>
      <c r="G9" s="86">
        <v>4.9000000000000004</v>
      </c>
      <c r="H9" s="86">
        <v>5.9</v>
      </c>
      <c r="I9" s="86">
        <v>5.0999999999999996</v>
      </c>
      <c r="J9" s="86">
        <v>7.5</v>
      </c>
      <c r="K9" s="86">
        <v>7.2</v>
      </c>
      <c r="L9" s="86">
        <v>8.1999999999999993</v>
      </c>
      <c r="M9" s="86">
        <v>5.6</v>
      </c>
      <c r="N9" s="86">
        <v>7.2</v>
      </c>
      <c r="O9" s="86">
        <v>4.5999999999999996</v>
      </c>
      <c r="P9" s="87">
        <v>6.4</v>
      </c>
      <c r="Q9" s="86">
        <v>5.6</v>
      </c>
      <c r="R9" s="87">
        <v>4.5</v>
      </c>
      <c r="S9" s="86">
        <v>7</v>
      </c>
      <c r="T9" s="86">
        <v>6.8</v>
      </c>
      <c r="U9" s="86">
        <v>6.7</v>
      </c>
      <c r="V9" s="31">
        <v>7.7</v>
      </c>
      <c r="W9" s="31">
        <v>7.5</v>
      </c>
      <c r="X9" s="31">
        <v>8</v>
      </c>
      <c r="Y9" s="31">
        <v>4.9000000000000004</v>
      </c>
      <c r="Z9" s="31">
        <v>7.4</v>
      </c>
      <c r="AA9" s="31">
        <v>5.4</v>
      </c>
      <c r="AB9" s="31">
        <v>8.4</v>
      </c>
      <c r="AC9" s="31">
        <v>8.3000000000000007</v>
      </c>
      <c r="AD9" s="37">
        <v>4.9000000000000004</v>
      </c>
      <c r="AE9" s="114">
        <v>7.8</v>
      </c>
      <c r="AF9" s="31">
        <v>6.1</v>
      </c>
      <c r="AG9" s="31">
        <v>9</v>
      </c>
      <c r="AH9" s="63">
        <v>8.1</v>
      </c>
      <c r="AI9" s="63">
        <v>9.4</v>
      </c>
      <c r="AJ9" s="63">
        <v>7.6</v>
      </c>
      <c r="AK9" s="63">
        <v>7.7</v>
      </c>
      <c r="AL9" s="63">
        <v>6.1</v>
      </c>
      <c r="AM9" s="63">
        <v>9.1999999999999993</v>
      </c>
      <c r="AN9" s="63">
        <v>9.5</v>
      </c>
      <c r="AO9" s="63">
        <v>6.6</v>
      </c>
      <c r="AP9" s="63">
        <v>9.5</v>
      </c>
      <c r="AQ9" s="63">
        <v>8.5</v>
      </c>
      <c r="AR9" s="63">
        <v>7.1</v>
      </c>
      <c r="AS9" s="63">
        <v>9.6</v>
      </c>
      <c r="AT9" s="63">
        <v>6</v>
      </c>
      <c r="AU9" s="31">
        <v>8.3000000000000007</v>
      </c>
      <c r="AV9" s="63">
        <v>9.3000000000000007</v>
      </c>
      <c r="AW9" s="63">
        <v>9</v>
      </c>
      <c r="AX9" s="63"/>
      <c r="AY9" s="125">
        <f>ROUND((SUMPRODUCT($F$7:$AU$7,F9:AU9)+MAX(AV9*$CW$7+AW9*$CX$7,AX9*$CY$7))/$AY$7,2)</f>
        <v>7.21</v>
      </c>
      <c r="AZ9" s="20" t="s">
        <v>1464</v>
      </c>
      <c r="BA9" s="157">
        <v>1</v>
      </c>
      <c r="BB9" s="171">
        <f t="shared" ref="BB9" si="10">A9</f>
        <v>58</v>
      </c>
      <c r="BC9" s="86" t="str">
        <f t="shared" ref="BC9" si="11">B9</f>
        <v>15D4011254</v>
      </c>
      <c r="BD9" s="86" t="str">
        <f t="shared" ref="BD9" si="12">C9</f>
        <v>Nguyễn Thủy</v>
      </c>
      <c r="BE9" s="86" t="str">
        <f t="shared" ref="BE9" si="13">D9</f>
        <v>Tiên</v>
      </c>
      <c r="BF9" s="86" t="str">
        <f t="shared" ref="BF9" si="14">E9</f>
        <v>01/02/1997</v>
      </c>
      <c r="BG9" s="171">
        <f t="shared" si="4"/>
        <v>2</v>
      </c>
      <c r="BH9" s="171">
        <f t="shared" si="4"/>
        <v>1</v>
      </c>
      <c r="BI9" s="171">
        <f t="shared" si="4"/>
        <v>2</v>
      </c>
      <c r="BJ9" s="171">
        <f t="shared" si="4"/>
        <v>1</v>
      </c>
      <c r="BK9" s="171">
        <f t="shared" si="4"/>
        <v>3</v>
      </c>
      <c r="BL9" s="171">
        <f t="shared" si="4"/>
        <v>3</v>
      </c>
      <c r="BM9" s="171">
        <f t="shared" si="4"/>
        <v>3</v>
      </c>
      <c r="BN9" s="171">
        <f t="shared" si="4"/>
        <v>2</v>
      </c>
      <c r="BO9" s="171">
        <f t="shared" si="4"/>
        <v>3</v>
      </c>
      <c r="BP9" s="171">
        <f t="shared" si="4"/>
        <v>1</v>
      </c>
      <c r="BQ9" s="171">
        <f t="shared" si="5"/>
        <v>2</v>
      </c>
      <c r="BR9" s="171">
        <f t="shared" si="5"/>
        <v>2</v>
      </c>
      <c r="BS9" s="171">
        <f t="shared" si="5"/>
        <v>1</v>
      </c>
      <c r="BT9" s="171">
        <f t="shared" si="5"/>
        <v>3</v>
      </c>
      <c r="BU9" s="171">
        <f t="shared" si="5"/>
        <v>2</v>
      </c>
      <c r="BV9" s="171">
        <f t="shared" si="5"/>
        <v>2</v>
      </c>
      <c r="BW9" s="171">
        <f t="shared" si="5"/>
        <v>3</v>
      </c>
      <c r="BX9" s="171">
        <f t="shared" si="5"/>
        <v>3</v>
      </c>
      <c r="BY9" s="171">
        <f t="shared" si="5"/>
        <v>3</v>
      </c>
      <c r="BZ9" s="171">
        <f t="shared" si="5"/>
        <v>1</v>
      </c>
      <c r="CA9" s="171">
        <f t="shared" si="6"/>
        <v>3</v>
      </c>
      <c r="CB9" s="171">
        <f t="shared" si="6"/>
        <v>1</v>
      </c>
      <c r="CC9" s="171">
        <f t="shared" si="6"/>
        <v>3</v>
      </c>
      <c r="CD9" s="171">
        <f t="shared" si="6"/>
        <v>3</v>
      </c>
      <c r="CE9" s="171">
        <f t="shared" si="6"/>
        <v>1</v>
      </c>
      <c r="CF9" s="171">
        <f t="shared" si="6"/>
        <v>3</v>
      </c>
      <c r="CG9" s="171">
        <f t="shared" si="6"/>
        <v>2</v>
      </c>
      <c r="CH9" s="171">
        <f t="shared" si="6"/>
        <v>4</v>
      </c>
      <c r="CI9" s="171">
        <f t="shared" si="6"/>
        <v>3</v>
      </c>
      <c r="CJ9" s="171">
        <f t="shared" si="6"/>
        <v>4</v>
      </c>
      <c r="CK9" s="171">
        <f t="shared" si="7"/>
        <v>3</v>
      </c>
      <c r="CL9" s="171">
        <f t="shared" si="7"/>
        <v>3</v>
      </c>
      <c r="CM9" s="171">
        <f t="shared" si="7"/>
        <v>2</v>
      </c>
      <c r="CN9" s="171">
        <f t="shared" si="7"/>
        <v>4</v>
      </c>
      <c r="CO9" s="171">
        <f t="shared" si="7"/>
        <v>4</v>
      </c>
      <c r="CP9" s="171">
        <f t="shared" si="7"/>
        <v>2</v>
      </c>
      <c r="CQ9" s="171">
        <f t="shared" si="7"/>
        <v>4</v>
      </c>
      <c r="CR9" s="171">
        <f t="shared" si="7"/>
        <v>4</v>
      </c>
      <c r="CS9" s="171">
        <f t="shared" si="7"/>
        <v>3</v>
      </c>
      <c r="CT9" s="171">
        <f t="shared" si="7"/>
        <v>4</v>
      </c>
      <c r="CU9" s="171">
        <f t="shared" si="8"/>
        <v>2</v>
      </c>
      <c r="CV9" s="171">
        <f t="shared" si="8"/>
        <v>3</v>
      </c>
      <c r="CW9" s="171">
        <f t="shared" si="8"/>
        <v>4</v>
      </c>
      <c r="CX9" s="171">
        <f t="shared" si="8"/>
        <v>4</v>
      </c>
      <c r="CY9" s="171">
        <f t="shared" si="8"/>
        <v>0</v>
      </c>
      <c r="CZ9" s="188">
        <f>ROUND((SUMPRODUCT($F$7:$AU$7,BG9:CV9)+MAX(CW9*$CW$7+CX9*$CX$7,CY9*$CY$7))/$AY$7,2)</f>
        <v>2.65</v>
      </c>
      <c r="DA9" s="9" t="str">
        <f t="shared" ref="DA9" si="15">IF(CZ9&gt;=3.6,"Xuất sắc",IF(CZ9&gt;=3.2,"Giỏi",IF(CZ9&gt;=2.5,"Khá",IF(CZ9&gt;=2,"Trung bình","Yếu"))))</f>
        <v>Khá</v>
      </c>
      <c r="DB9" s="142"/>
      <c r="DC9" s="9"/>
      <c r="DD9" s="9"/>
      <c r="DE9" s="9"/>
      <c r="DF9" s="9"/>
    </row>
    <row r="11" spans="1:110" ht="38.25" hidden="1" customHeight="1" x14ac:dyDescent="0.2"/>
    <row r="12" spans="1:110" ht="101.25" hidden="1" customHeight="1" x14ac:dyDescent="0.2">
      <c r="B12" s="357" t="s">
        <v>1391</v>
      </c>
      <c r="C12" s="357"/>
      <c r="D12" s="357"/>
      <c r="E12" s="357"/>
    </row>
    <row r="13" spans="1:110" ht="30.75" hidden="1" customHeight="1" x14ac:dyDescent="0.2"/>
    <row r="14" spans="1:110" ht="30.75" hidden="1" customHeight="1" x14ac:dyDescent="0.2"/>
  </sheetData>
  <mergeCells count="7">
    <mergeCell ref="A1:C1"/>
    <mergeCell ref="D1:AN1"/>
    <mergeCell ref="B12:E12"/>
    <mergeCell ref="A6:A7"/>
    <mergeCell ref="B6:B7"/>
    <mergeCell ref="C6:D7"/>
    <mergeCell ref="E6:E7"/>
  </mergeCells>
  <phoneticPr fontId="2" type="noConversion"/>
  <conditionalFormatting sqref="F8:AX9">
    <cfRule type="cellIs" dxfId="70" priority="8" operator="lessThan">
      <formula>4</formula>
    </cfRule>
  </conditionalFormatting>
  <conditionalFormatting sqref="BB8:BF9 CZ8:CZ9">
    <cfRule type="cellIs" dxfId="69" priority="4" operator="lessThan">
      <formula>1</formula>
    </cfRule>
  </conditionalFormatting>
  <conditionalFormatting sqref="BG8:CY9">
    <cfRule type="cellIs" dxfId="68" priority="3" operator="lessThan">
      <formula>1</formula>
    </cfRule>
  </conditionalFormatting>
  <conditionalFormatting sqref="CW8:CY9">
    <cfRule type="cellIs" dxfId="67" priority="2" operator="equal">
      <formula>0</formula>
    </cfRule>
  </conditionalFormatting>
  <conditionalFormatting sqref="DB8:DB9">
    <cfRule type="cellIs" dxfId="66" priority="1" operator="equal">
      <formula>"CTN"</formula>
    </cfRule>
  </conditionalFormatting>
  <pageMargins left="0.22" right="0.03" top="0.27" bottom="0.27" header="0.05" footer="0.18"/>
  <pageSetup paperSize="9" scale="60" orientation="landscape"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62"/>
  <sheetViews>
    <sheetView topLeftCell="A31" zoomScale="85" zoomScaleNormal="85" workbookViewId="0">
      <selection activeCell="DB31" sqref="DB1:DF1048576"/>
    </sheetView>
  </sheetViews>
  <sheetFormatPr defaultColWidth="10" defaultRowHeight="15.75" x14ac:dyDescent="0.2"/>
  <cols>
    <col min="1" max="1" width="5" style="166" bestFit="1" customWidth="1"/>
    <col min="2" max="2" width="12.85546875" style="166" bestFit="1" customWidth="1"/>
    <col min="3" max="3" width="18.2851562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2" width="3.7109375" style="4" bestFit="1" customWidth="1"/>
    <col min="23" max="23" width="4.5703125" style="4" bestFit="1" customWidth="1"/>
    <col min="24" max="27" width="3.7109375" style="4" bestFit="1" customWidth="1"/>
    <col min="28" max="38" width="3.5703125" style="4" bestFit="1" customWidth="1"/>
    <col min="39" max="40" width="4.5703125" style="4" bestFit="1" customWidth="1"/>
    <col min="41" max="44" width="4.140625" style="4" bestFit="1" customWidth="1"/>
    <col min="45" max="45" width="4.7109375" style="4" bestFit="1" customWidth="1"/>
    <col min="46" max="47" width="4.140625" style="4" bestFit="1" customWidth="1"/>
    <col min="48" max="48" width="4.140625" style="4" customWidth="1"/>
    <col min="49" max="49" width="5.85546875" style="4" customWidth="1"/>
    <col min="50" max="50" width="4.140625" style="4" bestFit="1" customWidth="1"/>
    <col min="51" max="51" width="4.42578125" style="9" bestFit="1" customWidth="1"/>
    <col min="52" max="52" width="4.42578125" style="4" customWidth="1"/>
    <col min="53" max="53" width="6.7109375" style="4" customWidth="1"/>
    <col min="54" max="54" width="5.140625" style="190" bestFit="1" customWidth="1"/>
    <col min="55" max="55" width="13.5703125" style="190" bestFit="1" customWidth="1"/>
    <col min="56" max="56" width="20.7109375" style="190" bestFit="1" customWidth="1"/>
    <col min="57" max="57" width="10.5703125" style="190" customWidth="1"/>
    <col min="58" max="58" width="11.85546875" style="190" bestFit="1" customWidth="1"/>
    <col min="59" max="74" width="3.7109375" style="190" bestFit="1" customWidth="1"/>
    <col min="75" max="103" width="4.140625" style="190" bestFit="1" customWidth="1"/>
    <col min="104" max="104" width="5" style="190" bestFit="1" customWidth="1"/>
    <col min="105" max="105" width="11.85546875" style="190" bestFit="1" customWidth="1"/>
    <col min="106" max="110" width="6.28515625" style="190" customWidth="1"/>
    <col min="111" max="152" width="10" style="190"/>
    <col min="153" max="16384" width="10" style="4"/>
  </cols>
  <sheetData>
    <row r="1" spans="1:152" s="10" customFormat="1" ht="33.75" customHeight="1" x14ac:dyDescent="0.2">
      <c r="A1" s="345" t="s">
        <v>1427</v>
      </c>
      <c r="B1" s="345"/>
      <c r="C1" s="345"/>
      <c r="D1" s="346" t="s">
        <v>19</v>
      </c>
      <c r="E1" s="346"/>
      <c r="F1" s="346"/>
      <c r="G1" s="346"/>
      <c r="H1" s="346"/>
      <c r="I1" s="346"/>
      <c r="J1" s="346"/>
      <c r="K1" s="346"/>
      <c r="L1" s="346"/>
      <c r="M1" s="346"/>
      <c r="AY1" s="149"/>
      <c r="BB1" s="345" t="s">
        <v>1427</v>
      </c>
      <c r="BC1" s="345"/>
      <c r="BD1" s="345"/>
      <c r="BE1" s="346" t="s">
        <v>19</v>
      </c>
      <c r="BF1" s="346"/>
      <c r="BG1" s="346"/>
      <c r="BH1" s="346"/>
      <c r="BI1" s="346"/>
      <c r="BJ1" s="346"/>
      <c r="BK1" s="346"/>
      <c r="BL1" s="346"/>
      <c r="BM1" s="346"/>
      <c r="BN1" s="346"/>
      <c r="CZ1" s="149"/>
      <c r="DA1" s="189"/>
      <c r="DB1" s="189"/>
      <c r="DC1" s="189"/>
      <c r="DD1" s="189"/>
      <c r="DE1" s="189"/>
      <c r="DF1" s="189"/>
      <c r="DG1" s="189"/>
      <c r="DH1" s="189"/>
      <c r="DI1" s="189"/>
      <c r="DJ1" s="189"/>
      <c r="DK1" s="189"/>
      <c r="DL1" s="189"/>
      <c r="DM1" s="189"/>
      <c r="DN1" s="189"/>
      <c r="DO1" s="189"/>
      <c r="DP1" s="189"/>
      <c r="DQ1" s="189"/>
      <c r="DR1" s="189"/>
      <c r="DS1" s="189"/>
      <c r="DT1" s="189"/>
      <c r="DU1" s="189"/>
      <c r="DV1" s="189"/>
      <c r="DW1" s="189"/>
      <c r="DX1" s="189"/>
      <c r="DY1" s="189"/>
      <c r="DZ1" s="189"/>
      <c r="EA1" s="189"/>
      <c r="EB1" s="189"/>
      <c r="EC1" s="189"/>
      <c r="ED1" s="189"/>
      <c r="EE1" s="189"/>
      <c r="EF1" s="189"/>
      <c r="EG1" s="189"/>
      <c r="EH1" s="189"/>
      <c r="EI1" s="189"/>
      <c r="EJ1" s="189"/>
      <c r="EK1" s="189"/>
      <c r="EL1" s="189"/>
      <c r="EM1" s="189"/>
      <c r="EN1" s="189"/>
      <c r="EO1" s="189"/>
      <c r="EP1" s="189"/>
      <c r="EQ1" s="189"/>
      <c r="ER1" s="189"/>
      <c r="ES1" s="189"/>
      <c r="ET1" s="189"/>
      <c r="EU1" s="189"/>
      <c r="EV1" s="189"/>
    </row>
    <row r="2" spans="1:152" s="8" customFormat="1" ht="14.25" x14ac:dyDescent="0.2">
      <c r="B2" s="115"/>
      <c r="C2" s="115"/>
      <c r="D2" s="132" t="s">
        <v>20</v>
      </c>
      <c r="E2" s="115"/>
      <c r="F2" s="115"/>
      <c r="G2" s="115"/>
      <c r="H2" s="115"/>
      <c r="I2" s="115"/>
      <c r="J2" s="115"/>
      <c r="K2" s="115"/>
      <c r="L2" s="115"/>
      <c r="M2" s="115"/>
      <c r="AY2" s="155"/>
      <c r="BC2" s="115"/>
      <c r="BD2" s="115"/>
      <c r="BE2" s="132" t="s">
        <v>20</v>
      </c>
      <c r="BF2" s="115"/>
      <c r="BG2" s="115"/>
      <c r="BH2" s="115"/>
      <c r="BI2" s="115"/>
      <c r="BJ2" s="115"/>
      <c r="BK2" s="115"/>
      <c r="BL2" s="115"/>
      <c r="BM2" s="115"/>
      <c r="BN2" s="115"/>
      <c r="CZ2" s="155"/>
      <c r="DA2" s="190"/>
      <c r="DB2" s="190"/>
      <c r="DC2" s="190"/>
      <c r="DD2" s="190"/>
      <c r="DE2" s="190"/>
      <c r="DF2" s="190"/>
      <c r="DG2" s="190"/>
      <c r="DH2" s="190"/>
      <c r="DI2" s="190"/>
      <c r="DJ2" s="190"/>
      <c r="DK2" s="190"/>
      <c r="DL2" s="190"/>
      <c r="DM2" s="190"/>
      <c r="DN2" s="190"/>
      <c r="DO2" s="190"/>
      <c r="DP2" s="190"/>
      <c r="DQ2" s="190"/>
      <c r="DR2" s="190"/>
      <c r="DS2" s="190"/>
      <c r="DT2" s="190"/>
      <c r="DU2" s="190"/>
      <c r="DV2" s="190"/>
      <c r="DW2" s="190"/>
      <c r="DX2" s="190"/>
      <c r="DY2" s="190"/>
      <c r="DZ2" s="190"/>
      <c r="EA2" s="190"/>
      <c r="EB2" s="190"/>
      <c r="EC2" s="190"/>
      <c r="ED2" s="190"/>
      <c r="EE2" s="190"/>
      <c r="EF2" s="190"/>
      <c r="EG2" s="190"/>
      <c r="EH2" s="190"/>
      <c r="EI2" s="190"/>
      <c r="EJ2" s="190"/>
      <c r="EK2" s="190"/>
      <c r="EL2" s="190"/>
      <c r="EM2" s="190"/>
      <c r="EN2" s="190"/>
      <c r="EO2" s="190"/>
      <c r="EP2" s="190"/>
      <c r="EQ2" s="190"/>
      <c r="ER2" s="190"/>
      <c r="ES2" s="190"/>
      <c r="ET2" s="190"/>
      <c r="EU2" s="190"/>
      <c r="EV2" s="190"/>
    </row>
    <row r="3" spans="1:152" s="8" customFormat="1" ht="14.25" x14ac:dyDescent="0.2">
      <c r="B3" s="115"/>
      <c r="C3" s="115"/>
      <c r="D3" s="132" t="s">
        <v>500</v>
      </c>
      <c r="E3" s="115"/>
      <c r="F3" s="115"/>
      <c r="G3" s="115"/>
      <c r="H3" s="115"/>
      <c r="I3" s="115"/>
      <c r="J3" s="115"/>
      <c r="K3" s="115"/>
      <c r="L3" s="115"/>
      <c r="M3" s="115"/>
      <c r="AY3" s="155"/>
      <c r="BC3" s="115"/>
      <c r="BD3" s="115"/>
      <c r="BE3" s="132" t="s">
        <v>500</v>
      </c>
      <c r="BF3" s="115"/>
      <c r="BG3" s="115"/>
      <c r="BH3" s="115"/>
      <c r="BI3" s="115"/>
      <c r="BJ3" s="115"/>
      <c r="BK3" s="115"/>
      <c r="BL3" s="115"/>
      <c r="BM3" s="115"/>
      <c r="BN3" s="115"/>
      <c r="CZ3" s="155"/>
      <c r="DA3" s="190"/>
      <c r="DB3" s="190"/>
      <c r="DC3" s="190"/>
      <c r="DD3" s="190"/>
      <c r="DE3" s="190"/>
      <c r="DF3" s="190"/>
      <c r="DG3" s="190"/>
      <c r="DH3" s="190"/>
      <c r="DI3" s="190"/>
      <c r="DJ3" s="190"/>
      <c r="DK3" s="190"/>
      <c r="DL3" s="190"/>
      <c r="DM3" s="190"/>
      <c r="DN3" s="190"/>
      <c r="DO3" s="190"/>
      <c r="DP3" s="190"/>
      <c r="DQ3" s="190"/>
      <c r="DR3" s="190"/>
      <c r="DS3" s="190"/>
      <c r="DT3" s="190"/>
      <c r="DU3" s="190"/>
      <c r="DV3" s="190"/>
      <c r="DW3" s="190"/>
      <c r="DX3" s="190"/>
      <c r="DY3" s="190"/>
      <c r="DZ3" s="190"/>
      <c r="EA3" s="190"/>
      <c r="EB3" s="190"/>
      <c r="EC3" s="190"/>
      <c r="ED3" s="190"/>
      <c r="EE3" s="190"/>
      <c r="EF3" s="190"/>
      <c r="EG3" s="190"/>
      <c r="EH3" s="190"/>
      <c r="EI3" s="190"/>
      <c r="EJ3" s="190"/>
      <c r="EK3" s="190"/>
      <c r="EL3" s="190"/>
      <c r="EM3" s="190"/>
      <c r="EN3" s="190"/>
      <c r="EO3" s="190"/>
      <c r="EP3" s="190"/>
      <c r="EQ3" s="190"/>
      <c r="ER3" s="190"/>
      <c r="ES3" s="190"/>
      <c r="ET3" s="190"/>
      <c r="EU3" s="190"/>
      <c r="EV3" s="190"/>
    </row>
    <row r="4" spans="1:152" s="8" customFormat="1" ht="14.25" x14ac:dyDescent="0.2">
      <c r="B4" s="115"/>
      <c r="C4" s="115"/>
      <c r="D4" s="132" t="s">
        <v>501</v>
      </c>
      <c r="E4" s="115"/>
      <c r="F4" s="115"/>
      <c r="G4" s="115"/>
      <c r="H4" s="115"/>
      <c r="I4" s="115"/>
      <c r="J4" s="115"/>
      <c r="K4" s="115"/>
      <c r="L4" s="115"/>
      <c r="M4" s="115"/>
      <c r="AY4" s="155"/>
      <c r="BC4" s="115"/>
      <c r="BD4" s="115"/>
      <c r="BE4" s="132" t="s">
        <v>501</v>
      </c>
      <c r="BF4" s="115"/>
      <c r="BG4" s="115"/>
      <c r="BH4" s="115"/>
      <c r="BI4" s="115"/>
      <c r="BJ4" s="115"/>
      <c r="BK4" s="115"/>
      <c r="BL4" s="115"/>
      <c r="BM4" s="115"/>
      <c r="BN4" s="115"/>
      <c r="CZ4" s="155"/>
      <c r="DA4" s="190"/>
      <c r="DB4" s="190"/>
      <c r="DC4" s="190"/>
      <c r="DD4" s="190"/>
      <c r="DE4" s="190"/>
      <c r="DF4" s="190"/>
      <c r="DG4" s="190"/>
      <c r="DH4" s="190"/>
      <c r="DI4" s="190"/>
      <c r="DJ4" s="190"/>
      <c r="DK4" s="190"/>
      <c r="DL4" s="190"/>
      <c r="DM4" s="190"/>
      <c r="DN4" s="190"/>
      <c r="DO4" s="190"/>
      <c r="DP4" s="190"/>
      <c r="DQ4" s="190"/>
      <c r="DR4" s="190"/>
      <c r="DS4" s="190"/>
      <c r="DT4" s="190"/>
      <c r="DU4" s="190"/>
      <c r="DV4" s="190"/>
      <c r="DW4" s="190"/>
      <c r="DX4" s="190"/>
      <c r="DY4" s="190"/>
      <c r="DZ4" s="190"/>
      <c r="EA4" s="190"/>
      <c r="EB4" s="190"/>
      <c r="EC4" s="190"/>
      <c r="ED4" s="190"/>
      <c r="EE4" s="190"/>
      <c r="EF4" s="190"/>
      <c r="EG4" s="190"/>
      <c r="EH4" s="190"/>
      <c r="EI4" s="190"/>
      <c r="EJ4" s="190"/>
      <c r="EK4" s="190"/>
      <c r="EL4" s="190"/>
      <c r="EM4" s="190"/>
      <c r="EN4" s="190"/>
      <c r="EO4" s="190"/>
      <c r="EP4" s="190"/>
      <c r="EQ4" s="190"/>
      <c r="ER4" s="190"/>
      <c r="ES4" s="190"/>
      <c r="ET4" s="190"/>
      <c r="EU4" s="190"/>
      <c r="EV4" s="190"/>
    </row>
    <row r="5" spans="1:152"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78"/>
      <c r="BD5" s="6"/>
      <c r="BE5" s="3"/>
      <c r="BF5" s="3"/>
      <c r="BG5">
        <v>1</v>
      </c>
      <c r="BH5"/>
      <c r="BI5"/>
      <c r="BJ5"/>
      <c r="BK5"/>
      <c r="BL5">
        <v>2</v>
      </c>
      <c r="BM5"/>
      <c r="BN5"/>
      <c r="BO5"/>
      <c r="BP5"/>
      <c r="BQ5"/>
      <c r="BR5">
        <v>3</v>
      </c>
      <c r="BS5"/>
      <c r="BT5"/>
      <c r="BU5"/>
      <c r="BV5"/>
      <c r="BW5" s="3">
        <v>4</v>
      </c>
      <c r="BX5" s="3"/>
      <c r="BY5" s="3"/>
      <c r="BZ5" s="3"/>
      <c r="CA5" s="3"/>
      <c r="CB5" s="3"/>
      <c r="CC5" s="5">
        <v>5</v>
      </c>
      <c r="CD5" s="4"/>
      <c r="CE5" s="4"/>
      <c r="CF5" s="4"/>
      <c r="CG5" s="4"/>
      <c r="CH5" s="4"/>
      <c r="CI5" s="4">
        <v>6</v>
      </c>
      <c r="CJ5" s="4"/>
      <c r="CK5" s="4"/>
      <c r="CL5" s="4"/>
      <c r="CM5" s="4"/>
      <c r="CN5" s="4"/>
      <c r="CO5" s="4"/>
      <c r="CP5" s="4">
        <v>7</v>
      </c>
      <c r="CQ5" s="4"/>
      <c r="CR5" s="4"/>
      <c r="CS5" s="4"/>
      <c r="CT5" s="4"/>
      <c r="CU5" s="4"/>
      <c r="CV5" s="4"/>
      <c r="CW5" s="4"/>
      <c r="CX5" s="4"/>
      <c r="CY5" s="4"/>
      <c r="CZ5" s="9"/>
    </row>
    <row r="6" spans="1:152" s="121" customFormat="1" ht="270.75" customHeight="1" x14ac:dyDescent="0.2">
      <c r="A6" s="347" t="s">
        <v>0</v>
      </c>
      <c r="B6" s="347" t="s">
        <v>2</v>
      </c>
      <c r="C6" s="349" t="s">
        <v>1</v>
      </c>
      <c r="D6" s="350"/>
      <c r="E6" s="353"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6" t="s">
        <v>1396</v>
      </c>
      <c r="AI6" s="26" t="s">
        <v>1397</v>
      </c>
      <c r="AJ6" s="26" t="s">
        <v>1398</v>
      </c>
      <c r="AK6" s="27" t="s">
        <v>1394</v>
      </c>
      <c r="AL6" s="27" t="s">
        <v>1408</v>
      </c>
      <c r="AM6" s="27" t="s">
        <v>1399</v>
      </c>
      <c r="AN6" s="27" t="s">
        <v>1400</v>
      </c>
      <c r="AO6" s="26" t="s">
        <v>1434</v>
      </c>
      <c r="AP6" s="26" t="s">
        <v>1402</v>
      </c>
      <c r="AQ6" s="26" t="s">
        <v>1435</v>
      </c>
      <c r="AR6" s="27" t="s">
        <v>1382</v>
      </c>
      <c r="AS6" s="27" t="s">
        <v>1445</v>
      </c>
      <c r="AT6" s="27" t="s">
        <v>1446</v>
      </c>
      <c r="AU6" s="27" t="s">
        <v>1403</v>
      </c>
      <c r="AV6" s="27" t="s">
        <v>1470</v>
      </c>
      <c r="AW6" s="27" t="s">
        <v>1473</v>
      </c>
      <c r="AX6" s="27" t="s">
        <v>1467</v>
      </c>
      <c r="AY6" s="24" t="s">
        <v>3</v>
      </c>
      <c r="AZ6" s="83"/>
      <c r="BA6" s="83"/>
      <c r="BB6" s="347" t="s">
        <v>0</v>
      </c>
      <c r="BC6" s="347" t="s">
        <v>2</v>
      </c>
      <c r="BD6" s="349" t="s">
        <v>1</v>
      </c>
      <c r="BE6" s="350"/>
      <c r="BF6" s="353" t="s">
        <v>1476</v>
      </c>
      <c r="BG6" s="93" t="s">
        <v>1355</v>
      </c>
      <c r="BH6" s="93" t="s">
        <v>1368</v>
      </c>
      <c r="BI6" s="94" t="s">
        <v>1356</v>
      </c>
      <c r="BJ6" s="94" t="s">
        <v>1357</v>
      </c>
      <c r="BK6" s="94" t="s">
        <v>1358</v>
      </c>
      <c r="BL6" s="94" t="s">
        <v>1359</v>
      </c>
      <c r="BM6" s="94" t="s">
        <v>1370</v>
      </c>
      <c r="BN6" s="94" t="s">
        <v>1360</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26" t="s">
        <v>245</v>
      </c>
      <c r="CD6" s="26" t="s">
        <v>1376</v>
      </c>
      <c r="CE6" s="26" t="s">
        <v>1377</v>
      </c>
      <c r="CF6" s="27" t="s">
        <v>417</v>
      </c>
      <c r="CG6" s="27" t="s">
        <v>1378</v>
      </c>
      <c r="CH6" s="27" t="s">
        <v>1379</v>
      </c>
      <c r="CI6" s="26" t="s">
        <v>1396</v>
      </c>
      <c r="CJ6" s="26" t="s">
        <v>1397</v>
      </c>
      <c r="CK6" s="26" t="s">
        <v>1398</v>
      </c>
      <c r="CL6" s="27" t="s">
        <v>1394</v>
      </c>
      <c r="CM6" s="27" t="s">
        <v>1408</v>
      </c>
      <c r="CN6" s="27" t="s">
        <v>1399</v>
      </c>
      <c r="CO6" s="27" t="s">
        <v>1400</v>
      </c>
      <c r="CP6" s="26" t="s">
        <v>1434</v>
      </c>
      <c r="CQ6" s="26" t="s">
        <v>1402</v>
      </c>
      <c r="CR6" s="26" t="s">
        <v>1435</v>
      </c>
      <c r="CS6" s="27" t="s">
        <v>1382</v>
      </c>
      <c r="CT6" s="27" t="s">
        <v>1445</v>
      </c>
      <c r="CU6" s="27" t="s">
        <v>1446</v>
      </c>
      <c r="CV6" s="27" t="s">
        <v>1403</v>
      </c>
      <c r="CW6" s="27" t="s">
        <v>1470</v>
      </c>
      <c r="CX6" s="27" t="s">
        <v>1473</v>
      </c>
      <c r="CY6" s="27" t="s">
        <v>1467</v>
      </c>
      <c r="CZ6" s="24" t="s">
        <v>3</v>
      </c>
      <c r="DA6" s="234" t="s">
        <v>1474</v>
      </c>
      <c r="DB6" s="191"/>
      <c r="DC6" s="191"/>
      <c r="DD6" s="191"/>
      <c r="DE6" s="191"/>
      <c r="DF6" s="191"/>
      <c r="DG6" s="191"/>
      <c r="DH6" s="191"/>
      <c r="DI6" s="191"/>
      <c r="DJ6" s="191"/>
      <c r="DK6" s="191"/>
      <c r="DL6" s="191"/>
      <c r="DM6" s="191"/>
      <c r="DN6" s="191"/>
      <c r="DO6" s="191"/>
      <c r="DP6" s="191"/>
      <c r="DQ6" s="191"/>
      <c r="DR6" s="191"/>
      <c r="DS6" s="191"/>
      <c r="DT6" s="191"/>
      <c r="DU6" s="191"/>
      <c r="DV6" s="191"/>
      <c r="DW6" s="191"/>
      <c r="DX6" s="191"/>
      <c r="DY6" s="191"/>
      <c r="DZ6" s="191"/>
      <c r="EA6" s="191"/>
      <c r="EB6" s="191"/>
      <c r="EC6" s="191"/>
      <c r="ED6" s="191"/>
      <c r="EE6" s="191"/>
      <c r="EF6" s="191"/>
      <c r="EG6" s="191"/>
      <c r="EH6" s="191"/>
      <c r="EI6" s="191"/>
      <c r="EJ6" s="191"/>
      <c r="EK6" s="191"/>
      <c r="EL6" s="191"/>
      <c r="EM6" s="191"/>
      <c r="EN6" s="191"/>
      <c r="EO6" s="191"/>
      <c r="EP6" s="191"/>
      <c r="EQ6" s="191"/>
      <c r="ER6" s="191"/>
      <c r="ES6" s="191"/>
      <c r="ET6" s="191"/>
      <c r="EU6" s="191"/>
      <c r="EV6" s="191"/>
    </row>
    <row r="7" spans="1:152" s="121" customFormat="1" x14ac:dyDescent="0.2">
      <c r="A7" s="348"/>
      <c r="B7" s="348"/>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9">
        <v>3</v>
      </c>
      <c r="AL7" s="29">
        <v>3</v>
      </c>
      <c r="AM7" s="29">
        <v>2</v>
      </c>
      <c r="AN7" s="29">
        <v>2</v>
      </c>
      <c r="AO7" s="28">
        <v>2</v>
      </c>
      <c r="AP7" s="28">
        <v>2</v>
      </c>
      <c r="AQ7" s="28">
        <v>2</v>
      </c>
      <c r="AR7" s="29">
        <v>3</v>
      </c>
      <c r="AS7" s="29">
        <v>2</v>
      </c>
      <c r="AT7" s="29">
        <v>2</v>
      </c>
      <c r="AU7" s="29">
        <v>3</v>
      </c>
      <c r="AV7" s="29">
        <v>2</v>
      </c>
      <c r="AW7" s="29">
        <v>5</v>
      </c>
      <c r="AX7" s="29">
        <v>7</v>
      </c>
      <c r="AY7" s="25">
        <f>SUM(F7:AW7)</f>
        <v>114</v>
      </c>
      <c r="AZ7" s="84"/>
      <c r="BA7" s="84"/>
      <c r="BB7" s="348"/>
      <c r="BC7" s="348"/>
      <c r="BD7" s="351"/>
      <c r="BE7" s="352"/>
      <c r="BF7" s="354"/>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9">
        <v>3</v>
      </c>
      <c r="CM7" s="29">
        <v>3</v>
      </c>
      <c r="CN7" s="29">
        <v>2</v>
      </c>
      <c r="CO7" s="29">
        <v>2</v>
      </c>
      <c r="CP7" s="28">
        <v>2</v>
      </c>
      <c r="CQ7" s="28">
        <v>2</v>
      </c>
      <c r="CR7" s="28">
        <v>2</v>
      </c>
      <c r="CS7" s="29">
        <v>3</v>
      </c>
      <c r="CT7" s="29">
        <v>2</v>
      </c>
      <c r="CU7" s="29">
        <v>2</v>
      </c>
      <c r="CV7" s="29">
        <v>3</v>
      </c>
      <c r="CW7" s="29">
        <v>2</v>
      </c>
      <c r="CX7" s="29">
        <v>5</v>
      </c>
      <c r="CY7" s="29">
        <v>7</v>
      </c>
      <c r="CZ7" s="25">
        <f>SUM(BG7:CX7)</f>
        <v>114</v>
      </c>
      <c r="DA7" s="234"/>
      <c r="DB7" s="191"/>
      <c r="DC7" s="191"/>
      <c r="DD7" s="191"/>
      <c r="DE7" s="191"/>
      <c r="DF7" s="191"/>
      <c r="DG7" s="191"/>
      <c r="DH7" s="191"/>
      <c r="DI7" s="191"/>
      <c r="DJ7" s="191"/>
      <c r="DK7" s="191"/>
      <c r="DL7" s="191"/>
      <c r="DM7" s="191"/>
      <c r="DN7" s="191"/>
      <c r="DO7" s="191"/>
      <c r="DP7" s="191"/>
      <c r="DQ7" s="191"/>
      <c r="DR7" s="191"/>
      <c r="DS7" s="191"/>
      <c r="DT7" s="191"/>
      <c r="DU7" s="191"/>
      <c r="DV7" s="191"/>
      <c r="DW7" s="191"/>
      <c r="DX7" s="191"/>
      <c r="DY7" s="191"/>
      <c r="DZ7" s="191"/>
      <c r="EA7" s="191"/>
      <c r="EB7" s="191"/>
      <c r="EC7" s="191"/>
      <c r="ED7" s="191"/>
      <c r="EE7" s="191"/>
      <c r="EF7" s="191"/>
      <c r="EG7" s="191"/>
      <c r="EH7" s="191"/>
      <c r="EI7" s="191"/>
      <c r="EJ7" s="191"/>
      <c r="EK7" s="191"/>
      <c r="EL7" s="191"/>
      <c r="EM7" s="191"/>
      <c r="EN7" s="191"/>
      <c r="EO7" s="191"/>
      <c r="EP7" s="191"/>
      <c r="EQ7" s="191"/>
      <c r="ER7" s="191"/>
      <c r="ES7" s="191"/>
      <c r="ET7" s="191"/>
      <c r="EU7" s="191"/>
      <c r="EV7" s="191"/>
    </row>
    <row r="8" spans="1:152" s="142" customFormat="1" ht="15" x14ac:dyDescent="0.25">
      <c r="A8" s="139">
        <v>1</v>
      </c>
      <c r="B8" s="140" t="s">
        <v>503</v>
      </c>
      <c r="C8" s="216" t="s">
        <v>504</v>
      </c>
      <c r="D8" s="214" t="s">
        <v>5</v>
      </c>
      <c r="E8" s="218" t="s">
        <v>505</v>
      </c>
      <c r="F8" s="87">
        <v>7.4</v>
      </c>
      <c r="G8" s="86">
        <v>5.8</v>
      </c>
      <c r="H8" s="86">
        <v>5.0999999999999996</v>
      </c>
      <c r="I8" s="86">
        <v>5.4</v>
      </c>
      <c r="J8" s="86">
        <v>5.3</v>
      </c>
      <c r="K8" s="87">
        <v>8.4</v>
      </c>
      <c r="L8" s="86">
        <v>5.3</v>
      </c>
      <c r="M8" s="87">
        <v>8.6999999999999993</v>
      </c>
      <c r="N8" s="87">
        <v>6.7</v>
      </c>
      <c r="O8" s="87">
        <v>8</v>
      </c>
      <c r="P8" s="87">
        <v>5.7</v>
      </c>
      <c r="Q8" s="86">
        <v>6.6</v>
      </c>
      <c r="R8" s="87">
        <v>5</v>
      </c>
      <c r="S8" s="86">
        <v>6.4</v>
      </c>
      <c r="T8" s="86">
        <v>5.8</v>
      </c>
      <c r="U8" s="87">
        <v>5.8</v>
      </c>
      <c r="V8" s="31">
        <v>6.9</v>
      </c>
      <c r="W8" s="31">
        <v>8.8000000000000007</v>
      </c>
      <c r="X8" s="31">
        <v>6.7</v>
      </c>
      <c r="Y8" s="31">
        <v>7.6</v>
      </c>
      <c r="Z8" s="31">
        <v>7.3</v>
      </c>
      <c r="AA8" s="31">
        <v>7.5</v>
      </c>
      <c r="AB8" s="31">
        <v>8.4</v>
      </c>
      <c r="AC8" s="31">
        <v>8</v>
      </c>
      <c r="AD8" s="31">
        <v>5.2</v>
      </c>
      <c r="AE8" s="31">
        <v>6.3</v>
      </c>
      <c r="AF8" s="31">
        <v>6.6</v>
      </c>
      <c r="AG8" s="31">
        <v>8.6</v>
      </c>
      <c r="AH8" s="31">
        <v>6.4</v>
      </c>
      <c r="AI8" s="31">
        <v>8.4</v>
      </c>
      <c r="AJ8" s="31">
        <v>7.3</v>
      </c>
      <c r="AK8" s="31">
        <v>7.6</v>
      </c>
      <c r="AL8" s="31">
        <v>5.5</v>
      </c>
      <c r="AM8" s="31">
        <v>8.9</v>
      </c>
      <c r="AN8" s="31">
        <v>9.1</v>
      </c>
      <c r="AO8" s="31">
        <v>8.6</v>
      </c>
      <c r="AP8" s="31">
        <v>8.1999999999999993</v>
      </c>
      <c r="AQ8" s="31">
        <v>8.5</v>
      </c>
      <c r="AR8" s="31">
        <v>6.6</v>
      </c>
      <c r="AS8" s="31">
        <v>9</v>
      </c>
      <c r="AT8" s="31">
        <v>8</v>
      </c>
      <c r="AU8" s="31">
        <v>5.7</v>
      </c>
      <c r="AV8" s="31">
        <v>8.5</v>
      </c>
      <c r="AW8" s="31">
        <v>8.5</v>
      </c>
      <c r="AX8" s="31"/>
      <c r="AY8" s="179">
        <f t="shared" ref="AY8:AY39" si="0">ROUND((SUMPRODUCT($F$7:$AU$7,F8:AU8)+MAX(AV8*$AV$7+AW8*$AW$7,AX8*$AX$7))/$AY$7,1)</f>
        <v>7.1</v>
      </c>
      <c r="AZ8" s="85" t="s">
        <v>1464</v>
      </c>
      <c r="BA8" s="85"/>
      <c r="BB8" s="235">
        <f t="shared" ref="BB8:BB39" si="1">A8</f>
        <v>1</v>
      </c>
      <c r="BC8" s="235" t="str">
        <f t="shared" ref="BC8:BC39" si="2">B8</f>
        <v>15D4011006</v>
      </c>
      <c r="BD8" s="235" t="str">
        <f t="shared" ref="BD8:BD39" si="3">C8</f>
        <v>Trương Thị Phương</v>
      </c>
      <c r="BE8" s="235" t="str">
        <f t="shared" ref="BE8:BE39" si="4">D8</f>
        <v>Anh</v>
      </c>
      <c r="BF8" s="235" t="str">
        <f t="shared" ref="BF8:BF39" si="5">E8</f>
        <v>16/04/1997</v>
      </c>
      <c r="BG8" s="171">
        <f t="shared" ref="BG8:BG39" si="6">IF(F8&gt;=8.5,4,IF(F8&gt;=7,3,IF(F8&gt;=5.5,2,IF(F8&gt;=4,1,0))))</f>
        <v>3</v>
      </c>
      <c r="BH8" s="171">
        <f t="shared" ref="BH8:BH39" si="7">IF(G8&gt;=8.5,4,IF(G8&gt;=7,3,IF(G8&gt;=5.5,2,IF(G8&gt;=4,1,0))))</f>
        <v>2</v>
      </c>
      <c r="BI8" s="171">
        <f t="shared" ref="BI8:BI39" si="8">IF(H8&gt;=8.5,4,IF(H8&gt;=7,3,IF(H8&gt;=5.5,2,IF(H8&gt;=4,1,0))))</f>
        <v>1</v>
      </c>
      <c r="BJ8" s="171">
        <f t="shared" ref="BJ8:BJ39" si="9">IF(I8&gt;=8.5,4,IF(I8&gt;=7,3,IF(I8&gt;=5.5,2,IF(I8&gt;=4,1,0))))</f>
        <v>1</v>
      </c>
      <c r="BK8" s="171">
        <f t="shared" ref="BK8:BK39" si="10">IF(J8&gt;=8.5,4,IF(J8&gt;=7,3,IF(J8&gt;=5.5,2,IF(J8&gt;=4,1,0))))</f>
        <v>1</v>
      </c>
      <c r="BL8" s="171">
        <f t="shared" ref="BL8:BL39" si="11">IF(K8&gt;=8.5,4,IF(K8&gt;=7,3,IF(K8&gt;=5.5,2,IF(K8&gt;=4,1,0))))</f>
        <v>3</v>
      </c>
      <c r="BM8" s="171">
        <f t="shared" ref="BM8:BM39" si="12">IF(L8&gt;=8.5,4,IF(L8&gt;=7,3,IF(L8&gt;=5.5,2,IF(L8&gt;=4,1,0))))</f>
        <v>1</v>
      </c>
      <c r="BN8" s="171">
        <f t="shared" ref="BN8:BN39" si="13">IF(M8&gt;=8.5,4,IF(M8&gt;=7,3,IF(M8&gt;=5.5,2,IF(M8&gt;=4,1,0))))</f>
        <v>4</v>
      </c>
      <c r="BO8" s="171">
        <f t="shared" ref="BO8:BO39" si="14">IF(N8&gt;=8.5,4,IF(N8&gt;=7,3,IF(N8&gt;=5.5,2,IF(N8&gt;=4,1,0))))</f>
        <v>2</v>
      </c>
      <c r="BP8" s="171">
        <f t="shared" ref="BP8:BP39" si="15">IF(O8&gt;=8.5,4,IF(O8&gt;=7,3,IF(O8&gt;=5.5,2,IF(O8&gt;=4,1,0))))</f>
        <v>3</v>
      </c>
      <c r="BQ8" s="171">
        <f t="shared" ref="BQ8:BQ39" si="16">IF(P8&gt;=8.5,4,IF(P8&gt;=7,3,IF(P8&gt;=5.5,2,IF(P8&gt;=4,1,0))))</f>
        <v>2</v>
      </c>
      <c r="BR8" s="171">
        <f t="shared" ref="BR8:BR39" si="17">IF(Q8&gt;=8.5,4,IF(Q8&gt;=7,3,IF(Q8&gt;=5.5,2,IF(Q8&gt;=4,1,0))))</f>
        <v>2</v>
      </c>
      <c r="BS8" s="171">
        <f t="shared" ref="BS8:BS39" si="18">IF(R8&gt;=8.5,4,IF(R8&gt;=7,3,IF(R8&gt;=5.5,2,IF(R8&gt;=4,1,0))))</f>
        <v>1</v>
      </c>
      <c r="BT8" s="171">
        <f t="shared" ref="BT8:BT39" si="19">IF(S8&gt;=8.5,4,IF(S8&gt;=7,3,IF(S8&gt;=5.5,2,IF(S8&gt;=4,1,0))))</f>
        <v>2</v>
      </c>
      <c r="BU8" s="171">
        <f t="shared" ref="BU8:BU39" si="20">IF(T8&gt;=8.5,4,IF(T8&gt;=7,3,IF(T8&gt;=5.5,2,IF(T8&gt;=4,1,0))))</f>
        <v>2</v>
      </c>
      <c r="BV8" s="171">
        <f t="shared" ref="BV8:BV39" si="21">IF(U8&gt;=8.5,4,IF(U8&gt;=7,3,IF(U8&gt;=5.5,2,IF(U8&gt;=4,1,0))))</f>
        <v>2</v>
      </c>
      <c r="BW8" s="171">
        <f t="shared" ref="BW8:BW39" si="22">IF(V8&gt;=8.5,4,IF(V8&gt;=7,3,IF(V8&gt;=5.5,2,IF(V8&gt;=4,1,0))))</f>
        <v>2</v>
      </c>
      <c r="BX8" s="171">
        <f t="shared" ref="BX8:BX39" si="23">IF(W8&gt;=8.5,4,IF(W8&gt;=7,3,IF(W8&gt;=5.5,2,IF(W8&gt;=4,1,0))))</f>
        <v>4</v>
      </c>
      <c r="BY8" s="171">
        <f t="shared" ref="BY8:BY39" si="24">IF(X8&gt;=8.5,4,IF(X8&gt;=7,3,IF(X8&gt;=5.5,2,IF(X8&gt;=4,1,0))))</f>
        <v>2</v>
      </c>
      <c r="BZ8" s="171">
        <f t="shared" ref="BZ8:BZ39" si="25">IF(Y8&gt;=8.5,4,IF(Y8&gt;=7,3,IF(Y8&gt;=5.5,2,IF(Y8&gt;=4,1,0))))</f>
        <v>3</v>
      </c>
      <c r="CA8" s="171">
        <f t="shared" ref="CA8:CA39" si="26">IF(Z8&gt;=8.5,4,IF(Z8&gt;=7,3,IF(Z8&gt;=5.5,2,IF(Z8&gt;=4,1,0))))</f>
        <v>3</v>
      </c>
      <c r="CB8" s="171">
        <f t="shared" ref="CB8:CB39" si="27">IF(AA8&gt;=8.5,4,IF(AA8&gt;=7,3,IF(AA8&gt;=5.5,2,IF(AA8&gt;=4,1,0))))</f>
        <v>3</v>
      </c>
      <c r="CC8" s="171">
        <f t="shared" ref="CC8:CC39" si="28">IF(AB8&gt;=8.5,4,IF(AB8&gt;=7,3,IF(AB8&gt;=5.5,2,IF(AB8&gt;=4,1,0))))</f>
        <v>3</v>
      </c>
      <c r="CD8" s="171">
        <f t="shared" ref="CD8:CD39" si="29">IF(AC8&gt;=8.5,4,IF(AC8&gt;=7,3,IF(AC8&gt;=5.5,2,IF(AC8&gt;=4,1,0))))</f>
        <v>3</v>
      </c>
      <c r="CE8" s="171">
        <f t="shared" ref="CE8:CE39" si="30">IF(AD8&gt;=8.5,4,IF(AD8&gt;=7,3,IF(AD8&gt;=5.5,2,IF(AD8&gt;=4,1,0))))</f>
        <v>1</v>
      </c>
      <c r="CF8" s="171">
        <f t="shared" ref="CF8:CF39" si="31">IF(AE8&gt;=8.5,4,IF(AE8&gt;=7,3,IF(AE8&gt;=5.5,2,IF(AE8&gt;=4,1,0))))</f>
        <v>2</v>
      </c>
      <c r="CG8" s="171">
        <f t="shared" ref="CG8:CG39" si="32">IF(AF8&gt;=8.5,4,IF(AF8&gt;=7,3,IF(AF8&gt;=5.5,2,IF(AF8&gt;=4,1,0))))</f>
        <v>2</v>
      </c>
      <c r="CH8" s="171">
        <f t="shared" ref="CH8:CH39" si="33">IF(AG8&gt;=8.5,4,IF(AG8&gt;=7,3,IF(AG8&gt;=5.5,2,IF(AG8&gt;=4,1,0))))</f>
        <v>4</v>
      </c>
      <c r="CI8" s="171">
        <f t="shared" ref="CI8:CI39" si="34">IF(AH8&gt;=8.5,4,IF(AH8&gt;=7,3,IF(AH8&gt;=5.5,2,IF(AH8&gt;=4,1,0))))</f>
        <v>2</v>
      </c>
      <c r="CJ8" s="171">
        <f t="shared" ref="CJ8:CJ39" si="35">IF(AI8&gt;=8.5,4,IF(AI8&gt;=7,3,IF(AI8&gt;=5.5,2,IF(AI8&gt;=4,1,0))))</f>
        <v>3</v>
      </c>
      <c r="CK8" s="171">
        <f t="shared" ref="CK8:CK39" si="36">IF(AJ8&gt;=8.5,4,IF(AJ8&gt;=7,3,IF(AJ8&gt;=5.5,2,IF(AJ8&gt;=4,1,0))))</f>
        <v>3</v>
      </c>
      <c r="CL8" s="171">
        <f t="shared" ref="CL8:CL39" si="37">IF(AK8&gt;=8.5,4,IF(AK8&gt;=7,3,IF(AK8&gt;=5.5,2,IF(AK8&gt;=4,1,0))))</f>
        <v>3</v>
      </c>
      <c r="CM8" s="171">
        <f t="shared" ref="CM8:CM39" si="38">IF(AL8&gt;=8.5,4,IF(AL8&gt;=7,3,IF(AL8&gt;=5.5,2,IF(AL8&gt;=4,1,0))))</f>
        <v>2</v>
      </c>
      <c r="CN8" s="171">
        <f t="shared" ref="CN8:CN39" si="39">IF(AM8&gt;=8.5,4,IF(AM8&gt;=7,3,IF(AM8&gt;=5.5,2,IF(AM8&gt;=4,1,0))))</f>
        <v>4</v>
      </c>
      <c r="CO8" s="171">
        <f t="shared" ref="CO8:CO39" si="40">IF(AN8&gt;=8.5,4,IF(AN8&gt;=7,3,IF(AN8&gt;=5.5,2,IF(AN8&gt;=4,1,0))))</f>
        <v>4</v>
      </c>
      <c r="CP8" s="171">
        <f t="shared" ref="CP8:CP39" si="41">IF(AO8&gt;=8.5,4,IF(AO8&gt;=7,3,IF(AO8&gt;=5.5,2,IF(AO8&gt;=4,1,0))))</f>
        <v>4</v>
      </c>
      <c r="CQ8" s="171">
        <f t="shared" ref="CQ8:CQ39" si="42">IF(AP8&gt;=8.5,4,IF(AP8&gt;=7,3,IF(AP8&gt;=5.5,2,IF(AP8&gt;=4,1,0))))</f>
        <v>3</v>
      </c>
      <c r="CR8" s="171">
        <f t="shared" ref="CR8:CR39" si="43">IF(AQ8&gt;=8.5,4,IF(AQ8&gt;=7,3,IF(AQ8&gt;=5.5,2,IF(AQ8&gt;=4,1,0))))</f>
        <v>4</v>
      </c>
      <c r="CS8" s="171">
        <f t="shared" ref="CS8:CS39" si="44">IF(AR8&gt;=8.5,4,IF(AR8&gt;=7,3,IF(AR8&gt;=5.5,2,IF(AR8&gt;=4,1,0))))</f>
        <v>2</v>
      </c>
      <c r="CT8" s="171">
        <f t="shared" ref="CT8:CT39" si="45">IF(AS8&gt;=8.5,4,IF(AS8&gt;=7,3,IF(AS8&gt;=5.5,2,IF(AS8&gt;=4,1,0))))</f>
        <v>4</v>
      </c>
      <c r="CU8" s="171">
        <f t="shared" ref="CU8:CU39" si="46">IF(AT8&gt;=8.5,4,IF(AT8&gt;=7,3,IF(AT8&gt;=5.5,2,IF(AT8&gt;=4,1,0))))</f>
        <v>3</v>
      </c>
      <c r="CV8" s="171">
        <f t="shared" ref="CV8:CV39" si="47">IF(AU8&gt;=8.5,4,IF(AU8&gt;=7,3,IF(AU8&gt;=5.5,2,IF(AU8&gt;=4,1,0))))</f>
        <v>2</v>
      </c>
      <c r="CW8" s="171">
        <f t="shared" ref="CW8:CW39" si="48">IF(AV8&gt;=8.5,4,IF(AV8&gt;=7,3,IF(AV8&gt;=5.5,2,IF(AV8&gt;=4,1,0))))</f>
        <v>4</v>
      </c>
      <c r="CX8" s="171">
        <f t="shared" ref="CX8:CX39" si="49">IF(AW8&gt;=8.5,4,IF(AW8&gt;=7,3,IF(AW8&gt;=5.5,2,IF(AW8&gt;=4,1,0))))</f>
        <v>4</v>
      </c>
      <c r="CY8" s="171">
        <f t="shared" ref="CY8:CY39" si="50">IF(AX8&gt;=8.5,4,IF(AX8&gt;=7,3,IF(AX8&gt;=5.5,2,IF(AX8&gt;=4,1,0))))</f>
        <v>0</v>
      </c>
      <c r="CZ8" s="195">
        <f t="shared" ref="CZ8:CZ39" si="51">ROUND((SUMPRODUCT($F$7:$AU$7,BG8:CV8)+MAX(CW8*$AV$7+CX8*$AW$7,CY8*$AX$7))/$AY$7,2)</f>
        <v>2.57</v>
      </c>
      <c r="DA8" s="236" t="str">
        <f t="shared" ref="DA8:DA39" si="52">IF(CZ8&gt;=3.6,"Xuất sắc",IF(CZ8&gt;=3.2,"Giỏi",IF(CZ8&gt;=2.5,"Khá",IF(CZ8&gt;=2,"Trung bình","Yếu"))))</f>
        <v>Khá</v>
      </c>
      <c r="DC8" s="237"/>
      <c r="DD8" s="237"/>
      <c r="DE8" s="237"/>
      <c r="DF8" s="237"/>
      <c r="DG8" s="237"/>
      <c r="DH8" s="237"/>
      <c r="DI8" s="237"/>
      <c r="DJ8" s="237"/>
      <c r="DK8" s="237"/>
      <c r="DL8" s="237"/>
      <c r="DM8" s="237"/>
      <c r="DN8" s="237"/>
      <c r="DO8" s="237"/>
      <c r="DP8" s="237"/>
      <c r="DQ8" s="237"/>
      <c r="DR8" s="237"/>
      <c r="DS8" s="237"/>
      <c r="DT8" s="237"/>
      <c r="DU8" s="237"/>
      <c r="DV8" s="237"/>
      <c r="DW8" s="237"/>
      <c r="DX8" s="237"/>
      <c r="DY8" s="237"/>
      <c r="DZ8" s="237"/>
      <c r="EA8" s="237"/>
      <c r="EB8" s="237"/>
      <c r="EC8" s="237"/>
      <c r="ED8" s="237"/>
      <c r="EE8" s="237"/>
      <c r="EF8" s="237"/>
      <c r="EG8" s="237"/>
      <c r="EH8" s="237"/>
      <c r="EI8" s="237"/>
      <c r="EJ8" s="237"/>
      <c r="EK8" s="237"/>
      <c r="EL8" s="237"/>
      <c r="EM8" s="237"/>
      <c r="EN8" s="237"/>
      <c r="EO8" s="237"/>
      <c r="EP8" s="237"/>
      <c r="EQ8" s="237"/>
      <c r="ER8" s="237"/>
      <c r="ES8" s="237"/>
      <c r="ET8" s="237"/>
      <c r="EU8" s="237"/>
      <c r="EV8" s="237"/>
    </row>
    <row r="9" spans="1:152" s="142" customFormat="1" ht="15" x14ac:dyDescent="0.25">
      <c r="A9" s="139">
        <v>2</v>
      </c>
      <c r="B9" s="144" t="s">
        <v>506</v>
      </c>
      <c r="C9" s="216" t="s">
        <v>47</v>
      </c>
      <c r="D9" s="214" t="s">
        <v>22</v>
      </c>
      <c r="E9" s="218" t="s">
        <v>507</v>
      </c>
      <c r="F9" s="86">
        <v>9.1</v>
      </c>
      <c r="G9" s="86">
        <v>6.6</v>
      </c>
      <c r="H9" s="86">
        <v>5.2</v>
      </c>
      <c r="I9" s="86">
        <v>5.9</v>
      </c>
      <c r="J9" s="86">
        <v>5.7</v>
      </c>
      <c r="K9" s="86">
        <v>8.6999999999999993</v>
      </c>
      <c r="L9" s="86">
        <v>7.6</v>
      </c>
      <c r="M9" s="86">
        <v>8.5</v>
      </c>
      <c r="N9" s="86">
        <v>5.9</v>
      </c>
      <c r="O9" s="86">
        <v>5.8</v>
      </c>
      <c r="P9" s="87">
        <v>6.1</v>
      </c>
      <c r="Q9" s="86">
        <v>7.4</v>
      </c>
      <c r="R9" s="87">
        <v>6.1</v>
      </c>
      <c r="S9" s="86">
        <v>7.2</v>
      </c>
      <c r="T9" s="86">
        <v>8.4</v>
      </c>
      <c r="U9" s="86">
        <v>4.3</v>
      </c>
      <c r="V9" s="31">
        <v>8.1999999999999993</v>
      </c>
      <c r="W9" s="31">
        <v>8.8000000000000007</v>
      </c>
      <c r="X9" s="31">
        <v>6.4</v>
      </c>
      <c r="Y9" s="31">
        <v>9.1</v>
      </c>
      <c r="Z9" s="31">
        <v>8.1999999999999993</v>
      </c>
      <c r="AA9" s="31">
        <v>7.7</v>
      </c>
      <c r="AB9" s="31">
        <v>8.4</v>
      </c>
      <c r="AC9" s="31">
        <v>6.5</v>
      </c>
      <c r="AD9" s="31">
        <v>7</v>
      </c>
      <c r="AE9" s="31">
        <v>6.6</v>
      </c>
      <c r="AF9" s="31">
        <v>7</v>
      </c>
      <c r="AG9" s="31">
        <v>9.3000000000000007</v>
      </c>
      <c r="AH9" s="31">
        <v>8.9</v>
      </c>
      <c r="AI9" s="31">
        <v>8.3000000000000007</v>
      </c>
      <c r="AJ9" s="31">
        <v>7</v>
      </c>
      <c r="AK9" s="31">
        <v>8.4</v>
      </c>
      <c r="AL9" s="31">
        <v>5.9</v>
      </c>
      <c r="AM9" s="31">
        <v>9.3000000000000007</v>
      </c>
      <c r="AN9" s="31">
        <v>8.8000000000000007</v>
      </c>
      <c r="AO9" s="31">
        <v>8.6999999999999993</v>
      </c>
      <c r="AP9" s="31">
        <v>8.5</v>
      </c>
      <c r="AQ9" s="31">
        <v>7.5</v>
      </c>
      <c r="AR9" s="31">
        <v>6.4</v>
      </c>
      <c r="AS9" s="31">
        <v>9</v>
      </c>
      <c r="AT9" s="31">
        <v>8.5</v>
      </c>
      <c r="AU9" s="31">
        <v>7.1</v>
      </c>
      <c r="AV9" s="31">
        <v>8.5</v>
      </c>
      <c r="AW9" s="31">
        <v>8.8000000000000007</v>
      </c>
      <c r="AX9" s="31"/>
      <c r="AY9" s="179">
        <f t="shared" si="0"/>
        <v>7.5</v>
      </c>
      <c r="AZ9" s="85" t="s">
        <v>1464</v>
      </c>
      <c r="BA9" s="85"/>
      <c r="BB9" s="235">
        <f t="shared" si="1"/>
        <v>2</v>
      </c>
      <c r="BC9" s="235" t="str">
        <f t="shared" si="2"/>
        <v>15D4011009</v>
      </c>
      <c r="BD9" s="235" t="str">
        <f t="shared" si="3"/>
        <v>Nguyễn Thị Ngọc</v>
      </c>
      <c r="BE9" s="235" t="str">
        <f t="shared" si="4"/>
        <v>Ánh</v>
      </c>
      <c r="BF9" s="235" t="str">
        <f t="shared" si="5"/>
        <v>06/12/1997</v>
      </c>
      <c r="BG9" s="171">
        <f t="shared" si="6"/>
        <v>4</v>
      </c>
      <c r="BH9" s="171">
        <f t="shared" si="7"/>
        <v>2</v>
      </c>
      <c r="BI9" s="171">
        <f t="shared" si="8"/>
        <v>1</v>
      </c>
      <c r="BJ9" s="171">
        <f t="shared" si="9"/>
        <v>2</v>
      </c>
      <c r="BK9" s="171">
        <f t="shared" si="10"/>
        <v>2</v>
      </c>
      <c r="BL9" s="171">
        <f t="shared" si="11"/>
        <v>4</v>
      </c>
      <c r="BM9" s="171">
        <f t="shared" si="12"/>
        <v>3</v>
      </c>
      <c r="BN9" s="171">
        <f t="shared" si="13"/>
        <v>4</v>
      </c>
      <c r="BO9" s="171">
        <f t="shared" si="14"/>
        <v>2</v>
      </c>
      <c r="BP9" s="171">
        <f t="shared" si="15"/>
        <v>2</v>
      </c>
      <c r="BQ9" s="171">
        <f t="shared" si="16"/>
        <v>2</v>
      </c>
      <c r="BR9" s="171">
        <f t="shared" si="17"/>
        <v>3</v>
      </c>
      <c r="BS9" s="171">
        <f t="shared" si="18"/>
        <v>2</v>
      </c>
      <c r="BT9" s="171">
        <f t="shared" si="19"/>
        <v>3</v>
      </c>
      <c r="BU9" s="171">
        <f t="shared" si="20"/>
        <v>3</v>
      </c>
      <c r="BV9" s="171">
        <f t="shared" si="21"/>
        <v>1</v>
      </c>
      <c r="BW9" s="171">
        <f t="shared" si="22"/>
        <v>3</v>
      </c>
      <c r="BX9" s="171">
        <f t="shared" si="23"/>
        <v>4</v>
      </c>
      <c r="BY9" s="171">
        <f t="shared" si="24"/>
        <v>2</v>
      </c>
      <c r="BZ9" s="171">
        <f t="shared" si="25"/>
        <v>4</v>
      </c>
      <c r="CA9" s="171">
        <f t="shared" si="26"/>
        <v>3</v>
      </c>
      <c r="CB9" s="171">
        <f t="shared" si="27"/>
        <v>3</v>
      </c>
      <c r="CC9" s="171">
        <f t="shared" si="28"/>
        <v>3</v>
      </c>
      <c r="CD9" s="171">
        <f t="shared" si="29"/>
        <v>2</v>
      </c>
      <c r="CE9" s="171">
        <f t="shared" si="30"/>
        <v>3</v>
      </c>
      <c r="CF9" s="171">
        <f t="shared" si="31"/>
        <v>2</v>
      </c>
      <c r="CG9" s="171">
        <f t="shared" si="32"/>
        <v>3</v>
      </c>
      <c r="CH9" s="171">
        <f t="shared" si="33"/>
        <v>4</v>
      </c>
      <c r="CI9" s="171">
        <f t="shared" si="34"/>
        <v>4</v>
      </c>
      <c r="CJ9" s="171">
        <f t="shared" si="35"/>
        <v>3</v>
      </c>
      <c r="CK9" s="171">
        <f t="shared" si="36"/>
        <v>3</v>
      </c>
      <c r="CL9" s="171">
        <f t="shared" si="37"/>
        <v>3</v>
      </c>
      <c r="CM9" s="171">
        <f t="shared" si="38"/>
        <v>2</v>
      </c>
      <c r="CN9" s="171">
        <f t="shared" si="39"/>
        <v>4</v>
      </c>
      <c r="CO9" s="171">
        <f t="shared" si="40"/>
        <v>4</v>
      </c>
      <c r="CP9" s="171">
        <f t="shared" si="41"/>
        <v>4</v>
      </c>
      <c r="CQ9" s="171">
        <f t="shared" si="42"/>
        <v>4</v>
      </c>
      <c r="CR9" s="171">
        <f t="shared" si="43"/>
        <v>3</v>
      </c>
      <c r="CS9" s="171">
        <f t="shared" si="44"/>
        <v>2</v>
      </c>
      <c r="CT9" s="171">
        <f t="shared" si="45"/>
        <v>4</v>
      </c>
      <c r="CU9" s="171">
        <f t="shared" si="46"/>
        <v>4</v>
      </c>
      <c r="CV9" s="171">
        <f t="shared" si="47"/>
        <v>3</v>
      </c>
      <c r="CW9" s="171">
        <f t="shared" si="48"/>
        <v>4</v>
      </c>
      <c r="CX9" s="171">
        <f t="shared" si="49"/>
        <v>4</v>
      </c>
      <c r="CY9" s="171">
        <f t="shared" si="50"/>
        <v>0</v>
      </c>
      <c r="CZ9" s="195">
        <f t="shared" si="51"/>
        <v>2.95</v>
      </c>
      <c r="DA9" s="236" t="str">
        <f t="shared" si="52"/>
        <v>Khá</v>
      </c>
      <c r="DC9" s="237"/>
      <c r="DD9" s="237"/>
      <c r="DE9" s="237"/>
      <c r="DF9" s="237"/>
      <c r="DG9" s="237"/>
      <c r="DH9" s="237"/>
      <c r="DI9" s="237"/>
      <c r="DJ9" s="237"/>
      <c r="DK9" s="237"/>
      <c r="DL9" s="237"/>
      <c r="DM9" s="237"/>
      <c r="DN9" s="237"/>
      <c r="DO9" s="237"/>
      <c r="DP9" s="237"/>
      <c r="DQ9" s="237"/>
      <c r="DR9" s="237"/>
      <c r="DS9" s="237"/>
      <c r="DT9" s="237"/>
      <c r="DU9" s="237"/>
      <c r="DV9" s="237"/>
      <c r="DW9" s="237"/>
      <c r="DX9" s="237"/>
      <c r="DY9" s="237"/>
      <c r="DZ9" s="237"/>
      <c r="EA9" s="237"/>
      <c r="EB9" s="237"/>
      <c r="EC9" s="237"/>
      <c r="ED9" s="237"/>
      <c r="EE9" s="237"/>
      <c r="EF9" s="237"/>
      <c r="EG9" s="237"/>
      <c r="EH9" s="237"/>
      <c r="EI9" s="237"/>
      <c r="EJ9" s="237"/>
      <c r="EK9" s="237"/>
      <c r="EL9" s="237"/>
      <c r="EM9" s="237"/>
      <c r="EN9" s="237"/>
      <c r="EO9" s="237"/>
      <c r="EP9" s="237"/>
      <c r="EQ9" s="237"/>
      <c r="ER9" s="237"/>
      <c r="ES9" s="237"/>
      <c r="ET9" s="237"/>
      <c r="EU9" s="237"/>
      <c r="EV9" s="237"/>
    </row>
    <row r="10" spans="1:152" s="142" customFormat="1" ht="15" x14ac:dyDescent="0.25">
      <c r="A10" s="139">
        <v>3</v>
      </c>
      <c r="B10" s="140" t="s">
        <v>508</v>
      </c>
      <c r="C10" s="216" t="s">
        <v>509</v>
      </c>
      <c r="D10" s="214" t="s">
        <v>510</v>
      </c>
      <c r="E10" s="218" t="s">
        <v>511</v>
      </c>
      <c r="F10" s="86">
        <v>7.9</v>
      </c>
      <c r="G10" s="86">
        <v>5.8</v>
      </c>
      <c r="H10" s="86">
        <v>5.8</v>
      </c>
      <c r="I10" s="86">
        <v>4.4000000000000004</v>
      </c>
      <c r="J10" s="86">
        <v>5.3</v>
      </c>
      <c r="K10" s="86">
        <v>6.6</v>
      </c>
      <c r="L10" s="86">
        <v>6.4</v>
      </c>
      <c r="M10" s="86">
        <v>7</v>
      </c>
      <c r="N10" s="86">
        <v>8.1</v>
      </c>
      <c r="O10" s="86">
        <v>5.4</v>
      </c>
      <c r="P10" s="86">
        <v>4</v>
      </c>
      <c r="Q10" s="86">
        <v>8.8000000000000007</v>
      </c>
      <c r="R10" s="86">
        <v>4.5999999999999996</v>
      </c>
      <c r="S10" s="86">
        <v>7.6</v>
      </c>
      <c r="T10" s="86">
        <v>7.5</v>
      </c>
      <c r="U10" s="86">
        <v>4.4000000000000004</v>
      </c>
      <c r="V10" s="31">
        <v>9.1</v>
      </c>
      <c r="W10" s="31">
        <v>9</v>
      </c>
      <c r="X10" s="31">
        <v>4.5</v>
      </c>
      <c r="Y10" s="31">
        <v>9.1</v>
      </c>
      <c r="Z10" s="31">
        <v>8.8000000000000007</v>
      </c>
      <c r="AA10" s="31">
        <v>6.8</v>
      </c>
      <c r="AB10" s="31">
        <v>9.6999999999999993</v>
      </c>
      <c r="AC10" s="31">
        <v>7.4</v>
      </c>
      <c r="AD10" s="31">
        <v>6.5</v>
      </c>
      <c r="AE10" s="31">
        <v>8.1999999999999993</v>
      </c>
      <c r="AF10" s="31">
        <v>9.4</v>
      </c>
      <c r="AG10" s="31">
        <v>9.6999999999999993</v>
      </c>
      <c r="AH10" s="31">
        <v>8.9</v>
      </c>
      <c r="AI10" s="31">
        <v>8.6999999999999993</v>
      </c>
      <c r="AJ10" s="31">
        <v>8</v>
      </c>
      <c r="AK10" s="31">
        <v>5.9</v>
      </c>
      <c r="AL10" s="31">
        <v>5.0999999999999996</v>
      </c>
      <c r="AM10" s="31">
        <v>9</v>
      </c>
      <c r="AN10" s="31">
        <v>8.6999999999999993</v>
      </c>
      <c r="AO10" s="31">
        <v>6.2</v>
      </c>
      <c r="AP10" s="31">
        <v>8.5</v>
      </c>
      <c r="AQ10" s="31">
        <v>9</v>
      </c>
      <c r="AR10" s="31">
        <v>8</v>
      </c>
      <c r="AS10" s="31">
        <v>9</v>
      </c>
      <c r="AT10" s="31">
        <v>8</v>
      </c>
      <c r="AU10" s="31">
        <v>8.4</v>
      </c>
      <c r="AV10" s="31"/>
      <c r="AW10" s="31"/>
      <c r="AX10" s="31">
        <v>8.6999999999999993</v>
      </c>
      <c r="AY10" s="179">
        <f t="shared" si="0"/>
        <v>7.4</v>
      </c>
      <c r="AZ10" s="85" t="s">
        <v>1465</v>
      </c>
      <c r="BA10" s="85"/>
      <c r="BB10" s="235">
        <f t="shared" si="1"/>
        <v>3</v>
      </c>
      <c r="BC10" s="235" t="str">
        <f t="shared" si="2"/>
        <v>15D4011012</v>
      </c>
      <c r="BD10" s="235" t="str">
        <f t="shared" si="3"/>
        <v>Nguyễn Thị Thu</v>
      </c>
      <c r="BE10" s="235" t="str">
        <f t="shared" si="4"/>
        <v>Ba</v>
      </c>
      <c r="BF10" s="235" t="str">
        <f t="shared" si="5"/>
        <v>03/03/1996</v>
      </c>
      <c r="BG10" s="171">
        <f t="shared" si="6"/>
        <v>3</v>
      </c>
      <c r="BH10" s="171">
        <f t="shared" si="7"/>
        <v>2</v>
      </c>
      <c r="BI10" s="171">
        <f t="shared" si="8"/>
        <v>2</v>
      </c>
      <c r="BJ10" s="171">
        <f t="shared" si="9"/>
        <v>1</v>
      </c>
      <c r="BK10" s="171">
        <f t="shared" si="10"/>
        <v>1</v>
      </c>
      <c r="BL10" s="171">
        <f t="shared" si="11"/>
        <v>2</v>
      </c>
      <c r="BM10" s="171">
        <f t="shared" si="12"/>
        <v>2</v>
      </c>
      <c r="BN10" s="171">
        <f t="shared" si="13"/>
        <v>3</v>
      </c>
      <c r="BO10" s="171">
        <f t="shared" si="14"/>
        <v>3</v>
      </c>
      <c r="BP10" s="171">
        <f t="shared" si="15"/>
        <v>1</v>
      </c>
      <c r="BQ10" s="171">
        <f t="shared" si="16"/>
        <v>1</v>
      </c>
      <c r="BR10" s="171">
        <f t="shared" si="17"/>
        <v>4</v>
      </c>
      <c r="BS10" s="171">
        <f t="shared" si="18"/>
        <v>1</v>
      </c>
      <c r="BT10" s="171">
        <f t="shared" si="19"/>
        <v>3</v>
      </c>
      <c r="BU10" s="171">
        <f t="shared" si="20"/>
        <v>3</v>
      </c>
      <c r="BV10" s="171">
        <f t="shared" si="21"/>
        <v>1</v>
      </c>
      <c r="BW10" s="171">
        <f t="shared" si="22"/>
        <v>4</v>
      </c>
      <c r="BX10" s="171">
        <f t="shared" si="23"/>
        <v>4</v>
      </c>
      <c r="BY10" s="171">
        <f t="shared" si="24"/>
        <v>1</v>
      </c>
      <c r="BZ10" s="171">
        <f t="shared" si="25"/>
        <v>4</v>
      </c>
      <c r="CA10" s="171">
        <f t="shared" si="26"/>
        <v>4</v>
      </c>
      <c r="CB10" s="171">
        <f t="shared" si="27"/>
        <v>2</v>
      </c>
      <c r="CC10" s="171">
        <f t="shared" si="28"/>
        <v>4</v>
      </c>
      <c r="CD10" s="171">
        <f t="shared" si="29"/>
        <v>3</v>
      </c>
      <c r="CE10" s="171">
        <f t="shared" si="30"/>
        <v>2</v>
      </c>
      <c r="CF10" s="171">
        <f t="shared" si="31"/>
        <v>3</v>
      </c>
      <c r="CG10" s="171">
        <f t="shared" si="32"/>
        <v>4</v>
      </c>
      <c r="CH10" s="171">
        <f t="shared" si="33"/>
        <v>4</v>
      </c>
      <c r="CI10" s="171">
        <f t="shared" si="34"/>
        <v>4</v>
      </c>
      <c r="CJ10" s="171">
        <f t="shared" si="35"/>
        <v>4</v>
      </c>
      <c r="CK10" s="171">
        <f t="shared" si="36"/>
        <v>3</v>
      </c>
      <c r="CL10" s="171">
        <f t="shared" si="37"/>
        <v>2</v>
      </c>
      <c r="CM10" s="171">
        <f t="shared" si="38"/>
        <v>1</v>
      </c>
      <c r="CN10" s="171">
        <f t="shared" si="39"/>
        <v>4</v>
      </c>
      <c r="CO10" s="171">
        <f t="shared" si="40"/>
        <v>4</v>
      </c>
      <c r="CP10" s="171">
        <f t="shared" si="41"/>
        <v>2</v>
      </c>
      <c r="CQ10" s="171">
        <f t="shared" si="42"/>
        <v>4</v>
      </c>
      <c r="CR10" s="171">
        <f t="shared" si="43"/>
        <v>4</v>
      </c>
      <c r="CS10" s="171">
        <f t="shared" si="44"/>
        <v>3</v>
      </c>
      <c r="CT10" s="171">
        <f t="shared" si="45"/>
        <v>4</v>
      </c>
      <c r="CU10" s="171">
        <f t="shared" si="46"/>
        <v>3</v>
      </c>
      <c r="CV10" s="171">
        <f t="shared" si="47"/>
        <v>3</v>
      </c>
      <c r="CW10" s="171">
        <f t="shared" si="48"/>
        <v>0</v>
      </c>
      <c r="CX10" s="171">
        <f t="shared" si="49"/>
        <v>0</v>
      </c>
      <c r="CY10" s="171">
        <f t="shared" si="50"/>
        <v>4</v>
      </c>
      <c r="CZ10" s="195">
        <f t="shared" si="51"/>
        <v>2.82</v>
      </c>
      <c r="DA10" s="236" t="str">
        <f t="shared" si="52"/>
        <v>Khá</v>
      </c>
      <c r="DC10" s="237"/>
      <c r="DD10" s="237"/>
      <c r="DE10" s="237"/>
      <c r="DF10" s="237"/>
      <c r="DG10" s="237"/>
      <c r="DH10" s="237"/>
      <c r="DI10" s="237"/>
      <c r="DJ10" s="237"/>
      <c r="DK10" s="237"/>
      <c r="DL10" s="237"/>
      <c r="DM10" s="237"/>
      <c r="DN10" s="237"/>
      <c r="DO10" s="237"/>
      <c r="DP10" s="237"/>
      <c r="DQ10" s="237"/>
      <c r="DR10" s="237"/>
      <c r="DS10" s="237"/>
      <c r="DT10" s="237"/>
      <c r="DU10" s="237"/>
      <c r="DV10" s="237"/>
      <c r="DW10" s="237"/>
      <c r="DX10" s="237"/>
      <c r="DY10" s="237"/>
      <c r="DZ10" s="237"/>
      <c r="EA10" s="237"/>
      <c r="EB10" s="237"/>
      <c r="EC10" s="237"/>
      <c r="ED10" s="237"/>
      <c r="EE10" s="237"/>
      <c r="EF10" s="237"/>
      <c r="EG10" s="237"/>
      <c r="EH10" s="237"/>
      <c r="EI10" s="237"/>
      <c r="EJ10" s="237"/>
      <c r="EK10" s="237"/>
      <c r="EL10" s="237"/>
      <c r="EM10" s="237"/>
      <c r="EN10" s="237"/>
      <c r="EO10" s="237"/>
      <c r="EP10" s="237"/>
      <c r="EQ10" s="237"/>
      <c r="ER10" s="237"/>
      <c r="ES10" s="237"/>
      <c r="ET10" s="237"/>
      <c r="EU10" s="237"/>
      <c r="EV10" s="237"/>
    </row>
    <row r="11" spans="1:152" s="142" customFormat="1" ht="15" x14ac:dyDescent="0.25">
      <c r="A11" s="139">
        <v>5</v>
      </c>
      <c r="B11" s="140" t="s">
        <v>516</v>
      </c>
      <c r="C11" s="216" t="s">
        <v>517</v>
      </c>
      <c r="D11" s="214" t="s">
        <v>58</v>
      </c>
      <c r="E11" s="218" t="s">
        <v>518</v>
      </c>
      <c r="F11" s="86">
        <v>7.5</v>
      </c>
      <c r="G11" s="86">
        <v>7.8</v>
      </c>
      <c r="H11" s="86">
        <v>5</v>
      </c>
      <c r="I11" s="87">
        <v>6.1</v>
      </c>
      <c r="J11" s="86">
        <v>5.8</v>
      </c>
      <c r="K11" s="86">
        <v>7.7</v>
      </c>
      <c r="L11" s="86">
        <v>6.5</v>
      </c>
      <c r="M11" s="86">
        <v>7.6</v>
      </c>
      <c r="N11" s="86">
        <v>6.8</v>
      </c>
      <c r="O11" s="86">
        <v>5.6</v>
      </c>
      <c r="P11" s="87">
        <v>4.2</v>
      </c>
      <c r="Q11" s="86">
        <v>7</v>
      </c>
      <c r="R11" s="86">
        <v>4.9000000000000004</v>
      </c>
      <c r="S11" s="86">
        <v>7.2</v>
      </c>
      <c r="T11" s="86">
        <v>5.7</v>
      </c>
      <c r="U11" s="87">
        <v>5.5</v>
      </c>
      <c r="V11" s="31">
        <v>7.7</v>
      </c>
      <c r="W11" s="31">
        <v>8.8000000000000007</v>
      </c>
      <c r="X11" s="31">
        <v>5</v>
      </c>
      <c r="Y11" s="31">
        <v>8.1</v>
      </c>
      <c r="Z11" s="31">
        <v>8.6</v>
      </c>
      <c r="AA11" s="31">
        <v>7</v>
      </c>
      <c r="AB11" s="31">
        <v>8.6999999999999993</v>
      </c>
      <c r="AC11" s="31">
        <v>5.8</v>
      </c>
      <c r="AD11" s="31">
        <v>5.9</v>
      </c>
      <c r="AE11" s="31">
        <v>8</v>
      </c>
      <c r="AF11" s="31">
        <v>6.2</v>
      </c>
      <c r="AG11" s="31">
        <v>9.3000000000000007</v>
      </c>
      <c r="AH11" s="31">
        <v>8.9</v>
      </c>
      <c r="AI11" s="31">
        <v>8.5</v>
      </c>
      <c r="AJ11" s="31">
        <v>7.4</v>
      </c>
      <c r="AK11" s="31">
        <v>6.8</v>
      </c>
      <c r="AL11" s="31">
        <v>7.3</v>
      </c>
      <c r="AM11" s="31">
        <v>9</v>
      </c>
      <c r="AN11" s="31">
        <v>8.6</v>
      </c>
      <c r="AO11" s="31">
        <v>4.5999999999999996</v>
      </c>
      <c r="AP11" s="31">
        <v>8.1</v>
      </c>
      <c r="AQ11" s="31">
        <v>8</v>
      </c>
      <c r="AR11" s="31">
        <v>6.1</v>
      </c>
      <c r="AS11" s="31">
        <v>9</v>
      </c>
      <c r="AT11" s="31">
        <v>8.5</v>
      </c>
      <c r="AU11" s="31">
        <v>8.3000000000000007</v>
      </c>
      <c r="AV11" s="31">
        <v>8.8000000000000007</v>
      </c>
      <c r="AW11" s="31">
        <v>8</v>
      </c>
      <c r="AX11" s="31"/>
      <c r="AY11" s="179">
        <f t="shared" si="0"/>
        <v>7.1</v>
      </c>
      <c r="AZ11" s="85" t="s">
        <v>1464</v>
      </c>
      <c r="BA11" s="85"/>
      <c r="BB11" s="235">
        <f t="shared" si="1"/>
        <v>5</v>
      </c>
      <c r="BC11" s="235" t="str">
        <f t="shared" si="2"/>
        <v>15D4011018</v>
      </c>
      <c r="BD11" s="235" t="str">
        <f t="shared" si="3"/>
        <v>Huỳnh Thị Minh</v>
      </c>
      <c r="BE11" s="235" t="str">
        <f t="shared" si="4"/>
        <v>Châu</v>
      </c>
      <c r="BF11" s="235" t="str">
        <f t="shared" si="5"/>
        <v>21/08/1997</v>
      </c>
      <c r="BG11" s="171">
        <f t="shared" si="6"/>
        <v>3</v>
      </c>
      <c r="BH11" s="171">
        <f t="shared" si="7"/>
        <v>3</v>
      </c>
      <c r="BI11" s="171">
        <f t="shared" si="8"/>
        <v>1</v>
      </c>
      <c r="BJ11" s="171">
        <f t="shared" si="9"/>
        <v>2</v>
      </c>
      <c r="BK11" s="171">
        <f t="shared" si="10"/>
        <v>2</v>
      </c>
      <c r="BL11" s="171">
        <f t="shared" si="11"/>
        <v>3</v>
      </c>
      <c r="BM11" s="171">
        <f t="shared" si="12"/>
        <v>2</v>
      </c>
      <c r="BN11" s="171">
        <f t="shared" si="13"/>
        <v>3</v>
      </c>
      <c r="BO11" s="171">
        <f t="shared" si="14"/>
        <v>2</v>
      </c>
      <c r="BP11" s="171">
        <f t="shared" si="15"/>
        <v>2</v>
      </c>
      <c r="BQ11" s="171">
        <f t="shared" si="16"/>
        <v>1</v>
      </c>
      <c r="BR11" s="171">
        <f t="shared" si="17"/>
        <v>3</v>
      </c>
      <c r="BS11" s="171">
        <f t="shared" si="18"/>
        <v>1</v>
      </c>
      <c r="BT11" s="171">
        <f t="shared" si="19"/>
        <v>3</v>
      </c>
      <c r="BU11" s="171">
        <f t="shared" si="20"/>
        <v>2</v>
      </c>
      <c r="BV11" s="171">
        <f t="shared" si="21"/>
        <v>2</v>
      </c>
      <c r="BW11" s="171">
        <f t="shared" si="22"/>
        <v>3</v>
      </c>
      <c r="BX11" s="171">
        <f t="shared" si="23"/>
        <v>4</v>
      </c>
      <c r="BY11" s="171">
        <f t="shared" si="24"/>
        <v>1</v>
      </c>
      <c r="BZ11" s="171">
        <f t="shared" si="25"/>
        <v>3</v>
      </c>
      <c r="CA11" s="171">
        <f t="shared" si="26"/>
        <v>4</v>
      </c>
      <c r="CB11" s="171">
        <f t="shared" si="27"/>
        <v>3</v>
      </c>
      <c r="CC11" s="171">
        <f t="shared" si="28"/>
        <v>4</v>
      </c>
      <c r="CD11" s="171">
        <f t="shared" si="29"/>
        <v>2</v>
      </c>
      <c r="CE11" s="171">
        <f t="shared" si="30"/>
        <v>2</v>
      </c>
      <c r="CF11" s="171">
        <f t="shared" si="31"/>
        <v>3</v>
      </c>
      <c r="CG11" s="171">
        <f t="shared" si="32"/>
        <v>2</v>
      </c>
      <c r="CH11" s="171">
        <f t="shared" si="33"/>
        <v>4</v>
      </c>
      <c r="CI11" s="171">
        <f t="shared" si="34"/>
        <v>4</v>
      </c>
      <c r="CJ11" s="171">
        <f t="shared" si="35"/>
        <v>4</v>
      </c>
      <c r="CK11" s="171">
        <f t="shared" si="36"/>
        <v>3</v>
      </c>
      <c r="CL11" s="171">
        <f t="shared" si="37"/>
        <v>2</v>
      </c>
      <c r="CM11" s="171">
        <f t="shared" si="38"/>
        <v>3</v>
      </c>
      <c r="CN11" s="171">
        <f t="shared" si="39"/>
        <v>4</v>
      </c>
      <c r="CO11" s="171">
        <f t="shared" si="40"/>
        <v>4</v>
      </c>
      <c r="CP11" s="171">
        <f t="shared" si="41"/>
        <v>1</v>
      </c>
      <c r="CQ11" s="171">
        <f t="shared" si="42"/>
        <v>3</v>
      </c>
      <c r="CR11" s="171">
        <f t="shared" si="43"/>
        <v>3</v>
      </c>
      <c r="CS11" s="171">
        <f t="shared" si="44"/>
        <v>2</v>
      </c>
      <c r="CT11" s="171">
        <f t="shared" si="45"/>
        <v>4</v>
      </c>
      <c r="CU11" s="171">
        <f t="shared" si="46"/>
        <v>4</v>
      </c>
      <c r="CV11" s="171">
        <f t="shared" si="47"/>
        <v>3</v>
      </c>
      <c r="CW11" s="171">
        <f t="shared" si="48"/>
        <v>4</v>
      </c>
      <c r="CX11" s="171">
        <f t="shared" si="49"/>
        <v>3</v>
      </c>
      <c r="CY11" s="171">
        <f t="shared" si="50"/>
        <v>0</v>
      </c>
      <c r="CZ11" s="195">
        <f t="shared" si="51"/>
        <v>2.69</v>
      </c>
      <c r="DA11" s="236" t="str">
        <f t="shared" si="52"/>
        <v>Khá</v>
      </c>
      <c r="DC11" s="237"/>
      <c r="DD11" s="237"/>
      <c r="DE11" s="237"/>
      <c r="DF11" s="237"/>
      <c r="DG11" s="237"/>
      <c r="DH11" s="237"/>
      <c r="DI11" s="237"/>
      <c r="DJ11" s="237"/>
      <c r="DK11" s="237"/>
      <c r="DL11" s="237"/>
      <c r="DM11" s="237"/>
      <c r="DN11" s="237"/>
      <c r="DO11" s="237"/>
      <c r="DP11" s="237"/>
      <c r="DQ11" s="237"/>
      <c r="DR11" s="237"/>
      <c r="DS11" s="237"/>
      <c r="DT11" s="237"/>
      <c r="DU11" s="237"/>
      <c r="DV11" s="237"/>
      <c r="DW11" s="237"/>
      <c r="DX11" s="237"/>
      <c r="DY11" s="237"/>
      <c r="DZ11" s="237"/>
      <c r="EA11" s="237"/>
      <c r="EB11" s="237"/>
      <c r="EC11" s="237"/>
      <c r="ED11" s="237"/>
      <c r="EE11" s="237"/>
      <c r="EF11" s="237"/>
      <c r="EG11" s="237"/>
      <c r="EH11" s="237"/>
      <c r="EI11" s="237"/>
      <c r="EJ11" s="237"/>
      <c r="EK11" s="237"/>
      <c r="EL11" s="237"/>
      <c r="EM11" s="237"/>
      <c r="EN11" s="237"/>
      <c r="EO11" s="237"/>
      <c r="EP11" s="237"/>
      <c r="EQ11" s="237"/>
      <c r="ER11" s="237"/>
      <c r="ES11" s="237"/>
      <c r="ET11" s="237"/>
      <c r="EU11" s="237"/>
      <c r="EV11" s="237"/>
    </row>
    <row r="12" spans="1:152" s="142" customFormat="1" ht="15" x14ac:dyDescent="0.25">
      <c r="A12" s="139">
        <v>6</v>
      </c>
      <c r="B12" s="140" t="s">
        <v>519</v>
      </c>
      <c r="C12" s="216" t="s">
        <v>520</v>
      </c>
      <c r="D12" s="214" t="s">
        <v>521</v>
      </c>
      <c r="E12" s="218" t="s">
        <v>452</v>
      </c>
      <c r="F12" s="86">
        <v>8</v>
      </c>
      <c r="G12" s="86">
        <v>7.8</v>
      </c>
      <c r="H12" s="87">
        <v>4.4000000000000004</v>
      </c>
      <c r="I12" s="87">
        <v>4.7</v>
      </c>
      <c r="J12" s="86">
        <v>5.3</v>
      </c>
      <c r="K12" s="86">
        <v>5.6</v>
      </c>
      <c r="L12" s="86">
        <v>5.8</v>
      </c>
      <c r="M12" s="86">
        <v>6.2</v>
      </c>
      <c r="N12" s="86">
        <v>5.9</v>
      </c>
      <c r="O12" s="86">
        <v>5.5</v>
      </c>
      <c r="P12" s="87">
        <v>4.5999999999999996</v>
      </c>
      <c r="Q12" s="86">
        <v>7.9</v>
      </c>
      <c r="R12" s="87">
        <v>5.8</v>
      </c>
      <c r="S12" s="86">
        <v>7.4</v>
      </c>
      <c r="T12" s="86">
        <v>6.4</v>
      </c>
      <c r="U12" s="87">
        <v>8.1</v>
      </c>
      <c r="V12" s="31">
        <v>7.7</v>
      </c>
      <c r="W12" s="31">
        <v>9</v>
      </c>
      <c r="X12" s="31">
        <v>6.8</v>
      </c>
      <c r="Y12" s="31">
        <v>7.8</v>
      </c>
      <c r="Z12" s="31">
        <v>7.6</v>
      </c>
      <c r="AA12" s="31">
        <v>6.3</v>
      </c>
      <c r="AB12" s="31">
        <v>8.4</v>
      </c>
      <c r="AC12" s="31">
        <v>8.9</v>
      </c>
      <c r="AD12" s="31">
        <v>7.2</v>
      </c>
      <c r="AE12" s="31">
        <v>8</v>
      </c>
      <c r="AF12" s="31">
        <v>8</v>
      </c>
      <c r="AG12" s="31">
        <v>8.6</v>
      </c>
      <c r="AH12" s="31">
        <v>7.8</v>
      </c>
      <c r="AI12" s="31">
        <v>8.5</v>
      </c>
      <c r="AJ12" s="31">
        <v>7.3</v>
      </c>
      <c r="AK12" s="31">
        <v>8</v>
      </c>
      <c r="AL12" s="31">
        <v>6.2</v>
      </c>
      <c r="AM12" s="31">
        <v>9.3000000000000007</v>
      </c>
      <c r="AN12" s="31">
        <v>8.8000000000000007</v>
      </c>
      <c r="AO12" s="31">
        <v>4</v>
      </c>
      <c r="AP12" s="31">
        <v>8.1</v>
      </c>
      <c r="AQ12" s="31">
        <v>7.5</v>
      </c>
      <c r="AR12" s="31">
        <v>4.9000000000000004</v>
      </c>
      <c r="AS12" s="31">
        <v>9.5</v>
      </c>
      <c r="AT12" s="31">
        <v>8.5</v>
      </c>
      <c r="AU12" s="31">
        <v>7.7</v>
      </c>
      <c r="AV12" s="31">
        <v>9.5</v>
      </c>
      <c r="AW12" s="31">
        <v>8.5</v>
      </c>
      <c r="AX12" s="31"/>
      <c r="AY12" s="179">
        <f t="shared" si="0"/>
        <v>7.2</v>
      </c>
      <c r="AZ12" s="85" t="s">
        <v>1464</v>
      </c>
      <c r="BA12" s="85"/>
      <c r="BB12" s="235">
        <f t="shared" si="1"/>
        <v>6</v>
      </c>
      <c r="BC12" s="235" t="str">
        <f t="shared" si="2"/>
        <v>15D4011027</v>
      </c>
      <c r="BD12" s="235" t="str">
        <f t="shared" si="3"/>
        <v>Võ Quang</v>
      </c>
      <c r="BE12" s="235" t="str">
        <f t="shared" si="4"/>
        <v>Dinh</v>
      </c>
      <c r="BF12" s="235" t="str">
        <f t="shared" si="5"/>
        <v>15/02/1997</v>
      </c>
      <c r="BG12" s="171">
        <f t="shared" si="6"/>
        <v>3</v>
      </c>
      <c r="BH12" s="171">
        <f t="shared" si="7"/>
        <v>3</v>
      </c>
      <c r="BI12" s="171">
        <f t="shared" si="8"/>
        <v>1</v>
      </c>
      <c r="BJ12" s="171">
        <f t="shared" si="9"/>
        <v>1</v>
      </c>
      <c r="BK12" s="171">
        <f t="shared" si="10"/>
        <v>1</v>
      </c>
      <c r="BL12" s="171">
        <f t="shared" si="11"/>
        <v>2</v>
      </c>
      <c r="BM12" s="171">
        <f t="shared" si="12"/>
        <v>2</v>
      </c>
      <c r="BN12" s="171">
        <f t="shared" si="13"/>
        <v>2</v>
      </c>
      <c r="BO12" s="171">
        <f t="shared" si="14"/>
        <v>2</v>
      </c>
      <c r="BP12" s="171">
        <f t="shared" si="15"/>
        <v>2</v>
      </c>
      <c r="BQ12" s="171">
        <f t="shared" si="16"/>
        <v>1</v>
      </c>
      <c r="BR12" s="171">
        <f t="shared" si="17"/>
        <v>3</v>
      </c>
      <c r="BS12" s="171">
        <f t="shared" si="18"/>
        <v>2</v>
      </c>
      <c r="BT12" s="171">
        <f t="shared" si="19"/>
        <v>3</v>
      </c>
      <c r="BU12" s="171">
        <f t="shared" si="20"/>
        <v>2</v>
      </c>
      <c r="BV12" s="171">
        <f t="shared" si="21"/>
        <v>3</v>
      </c>
      <c r="BW12" s="171">
        <f t="shared" si="22"/>
        <v>3</v>
      </c>
      <c r="BX12" s="171">
        <f t="shared" si="23"/>
        <v>4</v>
      </c>
      <c r="BY12" s="171">
        <f t="shared" si="24"/>
        <v>2</v>
      </c>
      <c r="BZ12" s="171">
        <f t="shared" si="25"/>
        <v>3</v>
      </c>
      <c r="CA12" s="171">
        <f t="shared" si="26"/>
        <v>3</v>
      </c>
      <c r="CB12" s="171">
        <f t="shared" si="27"/>
        <v>2</v>
      </c>
      <c r="CC12" s="171">
        <f t="shared" si="28"/>
        <v>3</v>
      </c>
      <c r="CD12" s="171">
        <f t="shared" si="29"/>
        <v>4</v>
      </c>
      <c r="CE12" s="171">
        <f t="shared" si="30"/>
        <v>3</v>
      </c>
      <c r="CF12" s="171">
        <f t="shared" si="31"/>
        <v>3</v>
      </c>
      <c r="CG12" s="171">
        <f t="shared" si="32"/>
        <v>3</v>
      </c>
      <c r="CH12" s="171">
        <f t="shared" si="33"/>
        <v>4</v>
      </c>
      <c r="CI12" s="171">
        <f t="shared" si="34"/>
        <v>3</v>
      </c>
      <c r="CJ12" s="171">
        <f t="shared" si="35"/>
        <v>4</v>
      </c>
      <c r="CK12" s="171">
        <f t="shared" si="36"/>
        <v>3</v>
      </c>
      <c r="CL12" s="171">
        <f t="shared" si="37"/>
        <v>3</v>
      </c>
      <c r="CM12" s="171">
        <f t="shared" si="38"/>
        <v>2</v>
      </c>
      <c r="CN12" s="171">
        <f t="shared" si="39"/>
        <v>4</v>
      </c>
      <c r="CO12" s="171">
        <f t="shared" si="40"/>
        <v>4</v>
      </c>
      <c r="CP12" s="171">
        <f t="shared" si="41"/>
        <v>1</v>
      </c>
      <c r="CQ12" s="171">
        <f t="shared" si="42"/>
        <v>3</v>
      </c>
      <c r="CR12" s="171">
        <f t="shared" si="43"/>
        <v>3</v>
      </c>
      <c r="CS12" s="171">
        <f t="shared" si="44"/>
        <v>1</v>
      </c>
      <c r="CT12" s="171">
        <f t="shared" si="45"/>
        <v>4</v>
      </c>
      <c r="CU12" s="171">
        <f t="shared" si="46"/>
        <v>4</v>
      </c>
      <c r="CV12" s="171">
        <f t="shared" si="47"/>
        <v>3</v>
      </c>
      <c r="CW12" s="171">
        <f t="shared" si="48"/>
        <v>4</v>
      </c>
      <c r="CX12" s="171">
        <f t="shared" si="49"/>
        <v>4</v>
      </c>
      <c r="CY12" s="171">
        <f t="shared" si="50"/>
        <v>0</v>
      </c>
      <c r="CZ12" s="195">
        <f t="shared" si="51"/>
        <v>2.72</v>
      </c>
      <c r="DA12" s="236" t="str">
        <f t="shared" si="52"/>
        <v>Khá</v>
      </c>
      <c r="DC12" s="237"/>
      <c r="DD12" s="237"/>
      <c r="DE12" s="237"/>
      <c r="DF12" s="237"/>
      <c r="DG12" s="237"/>
      <c r="DH12" s="237"/>
      <c r="DI12" s="237"/>
      <c r="DJ12" s="237"/>
      <c r="DK12" s="237"/>
      <c r="DL12" s="237"/>
      <c r="DM12" s="237"/>
      <c r="DN12" s="237"/>
      <c r="DO12" s="237"/>
      <c r="DP12" s="237"/>
      <c r="DQ12" s="237"/>
      <c r="DR12" s="237"/>
      <c r="DS12" s="237"/>
      <c r="DT12" s="237"/>
      <c r="DU12" s="237"/>
      <c r="DV12" s="237"/>
      <c r="DW12" s="237"/>
      <c r="DX12" s="237"/>
      <c r="DY12" s="237"/>
      <c r="DZ12" s="237"/>
      <c r="EA12" s="237"/>
      <c r="EB12" s="237"/>
      <c r="EC12" s="237"/>
      <c r="ED12" s="237"/>
      <c r="EE12" s="237"/>
      <c r="EF12" s="237"/>
      <c r="EG12" s="237"/>
      <c r="EH12" s="237"/>
      <c r="EI12" s="237"/>
      <c r="EJ12" s="237"/>
      <c r="EK12" s="237"/>
      <c r="EL12" s="237"/>
      <c r="EM12" s="237"/>
      <c r="EN12" s="237"/>
      <c r="EO12" s="237"/>
      <c r="EP12" s="237"/>
      <c r="EQ12" s="237"/>
      <c r="ER12" s="237"/>
      <c r="ES12" s="237"/>
      <c r="ET12" s="237"/>
      <c r="EU12" s="237"/>
      <c r="EV12" s="237"/>
    </row>
    <row r="13" spans="1:152" s="142" customFormat="1" ht="15" x14ac:dyDescent="0.25">
      <c r="A13" s="139">
        <v>7</v>
      </c>
      <c r="B13" s="140" t="s">
        <v>522</v>
      </c>
      <c r="C13" s="216" t="s">
        <v>523</v>
      </c>
      <c r="D13" s="214" t="s">
        <v>524</v>
      </c>
      <c r="E13" s="218" t="s">
        <v>525</v>
      </c>
      <c r="F13" s="86">
        <v>8.9</v>
      </c>
      <c r="G13" s="86">
        <v>5.2</v>
      </c>
      <c r="H13" s="86">
        <v>8.9</v>
      </c>
      <c r="I13" s="86">
        <v>7.9</v>
      </c>
      <c r="J13" s="86">
        <v>7.3</v>
      </c>
      <c r="K13" s="86">
        <v>8.4</v>
      </c>
      <c r="L13" s="86">
        <v>9.1999999999999993</v>
      </c>
      <c r="M13" s="86">
        <v>8.5</v>
      </c>
      <c r="N13" s="86">
        <v>6.6</v>
      </c>
      <c r="O13" s="86">
        <v>8</v>
      </c>
      <c r="P13" s="86">
        <v>6.1</v>
      </c>
      <c r="Q13" s="86">
        <v>8.8000000000000007</v>
      </c>
      <c r="R13" s="86">
        <v>6.4</v>
      </c>
      <c r="S13" s="86">
        <v>9.1999999999999993</v>
      </c>
      <c r="T13" s="86">
        <v>6.1</v>
      </c>
      <c r="U13" s="86">
        <v>8.4</v>
      </c>
      <c r="V13" s="31">
        <v>7.7</v>
      </c>
      <c r="W13" s="31">
        <v>9</v>
      </c>
      <c r="X13" s="31">
        <v>8.9</v>
      </c>
      <c r="Y13" s="31">
        <v>8.6</v>
      </c>
      <c r="Z13" s="31">
        <v>8.8000000000000007</v>
      </c>
      <c r="AA13" s="31">
        <v>8.9</v>
      </c>
      <c r="AB13" s="31">
        <v>9.1</v>
      </c>
      <c r="AC13" s="31">
        <v>9.1999999999999993</v>
      </c>
      <c r="AD13" s="31">
        <v>9.6999999999999993</v>
      </c>
      <c r="AE13" s="31">
        <v>7.2</v>
      </c>
      <c r="AF13" s="31">
        <v>8.9</v>
      </c>
      <c r="AG13" s="31">
        <v>8.6</v>
      </c>
      <c r="AH13" s="31">
        <v>9.1999999999999993</v>
      </c>
      <c r="AI13" s="31">
        <v>8.4</v>
      </c>
      <c r="AJ13" s="31">
        <v>8.3000000000000007</v>
      </c>
      <c r="AK13" s="31">
        <v>9.4</v>
      </c>
      <c r="AL13" s="31">
        <v>9</v>
      </c>
      <c r="AM13" s="31">
        <v>9</v>
      </c>
      <c r="AN13" s="31">
        <v>8.6999999999999993</v>
      </c>
      <c r="AO13" s="31">
        <v>6.7</v>
      </c>
      <c r="AP13" s="31">
        <v>8.8000000000000007</v>
      </c>
      <c r="AQ13" s="31">
        <v>8</v>
      </c>
      <c r="AR13" s="31">
        <v>8</v>
      </c>
      <c r="AS13" s="31">
        <v>9.5</v>
      </c>
      <c r="AT13" s="31">
        <v>9</v>
      </c>
      <c r="AU13" s="31">
        <v>8.3000000000000007</v>
      </c>
      <c r="AV13" s="31">
        <v>8.5</v>
      </c>
      <c r="AW13" s="31">
        <v>8.6</v>
      </c>
      <c r="AX13" s="31"/>
      <c r="AY13" s="179">
        <f t="shared" si="0"/>
        <v>8.3000000000000007</v>
      </c>
      <c r="AZ13" s="85" t="s">
        <v>1464</v>
      </c>
      <c r="BA13" s="85"/>
      <c r="BB13" s="235">
        <f t="shared" si="1"/>
        <v>7</v>
      </c>
      <c r="BC13" s="235" t="str">
        <f t="shared" si="2"/>
        <v>15D4011030</v>
      </c>
      <c r="BD13" s="235" t="str">
        <f t="shared" si="3"/>
        <v>Dương Thị Thu</v>
      </c>
      <c r="BE13" s="235" t="str">
        <f t="shared" si="4"/>
        <v>Duyên</v>
      </c>
      <c r="BF13" s="235" t="str">
        <f t="shared" si="5"/>
        <v>16/02/1997</v>
      </c>
      <c r="BG13" s="171">
        <f t="shared" si="6"/>
        <v>4</v>
      </c>
      <c r="BH13" s="171">
        <f t="shared" si="7"/>
        <v>1</v>
      </c>
      <c r="BI13" s="171">
        <f t="shared" si="8"/>
        <v>4</v>
      </c>
      <c r="BJ13" s="171">
        <f t="shared" si="9"/>
        <v>3</v>
      </c>
      <c r="BK13" s="171">
        <f t="shared" si="10"/>
        <v>3</v>
      </c>
      <c r="BL13" s="171">
        <f t="shared" si="11"/>
        <v>3</v>
      </c>
      <c r="BM13" s="171">
        <f t="shared" si="12"/>
        <v>4</v>
      </c>
      <c r="BN13" s="171">
        <f t="shared" si="13"/>
        <v>4</v>
      </c>
      <c r="BO13" s="171">
        <f t="shared" si="14"/>
        <v>2</v>
      </c>
      <c r="BP13" s="171">
        <f t="shared" si="15"/>
        <v>3</v>
      </c>
      <c r="BQ13" s="171">
        <f t="shared" si="16"/>
        <v>2</v>
      </c>
      <c r="BR13" s="171">
        <f t="shared" si="17"/>
        <v>4</v>
      </c>
      <c r="BS13" s="171">
        <f t="shared" si="18"/>
        <v>2</v>
      </c>
      <c r="BT13" s="171">
        <f t="shared" si="19"/>
        <v>4</v>
      </c>
      <c r="BU13" s="171">
        <f t="shared" si="20"/>
        <v>2</v>
      </c>
      <c r="BV13" s="171">
        <f t="shared" si="21"/>
        <v>3</v>
      </c>
      <c r="BW13" s="171">
        <f t="shared" si="22"/>
        <v>3</v>
      </c>
      <c r="BX13" s="171">
        <f t="shared" si="23"/>
        <v>4</v>
      </c>
      <c r="BY13" s="171">
        <f t="shared" si="24"/>
        <v>4</v>
      </c>
      <c r="BZ13" s="171">
        <f t="shared" si="25"/>
        <v>4</v>
      </c>
      <c r="CA13" s="171">
        <f t="shared" si="26"/>
        <v>4</v>
      </c>
      <c r="CB13" s="171">
        <f t="shared" si="27"/>
        <v>4</v>
      </c>
      <c r="CC13" s="171">
        <f t="shared" si="28"/>
        <v>4</v>
      </c>
      <c r="CD13" s="171">
        <f t="shared" si="29"/>
        <v>4</v>
      </c>
      <c r="CE13" s="171">
        <f t="shared" si="30"/>
        <v>4</v>
      </c>
      <c r="CF13" s="171">
        <f t="shared" si="31"/>
        <v>3</v>
      </c>
      <c r="CG13" s="171">
        <f t="shared" si="32"/>
        <v>4</v>
      </c>
      <c r="CH13" s="171">
        <f t="shared" si="33"/>
        <v>4</v>
      </c>
      <c r="CI13" s="171">
        <f t="shared" si="34"/>
        <v>4</v>
      </c>
      <c r="CJ13" s="171">
        <f t="shared" si="35"/>
        <v>3</v>
      </c>
      <c r="CK13" s="171">
        <f t="shared" si="36"/>
        <v>3</v>
      </c>
      <c r="CL13" s="171">
        <f t="shared" si="37"/>
        <v>4</v>
      </c>
      <c r="CM13" s="171">
        <f t="shared" si="38"/>
        <v>4</v>
      </c>
      <c r="CN13" s="171">
        <f t="shared" si="39"/>
        <v>4</v>
      </c>
      <c r="CO13" s="171">
        <f t="shared" si="40"/>
        <v>4</v>
      </c>
      <c r="CP13" s="171">
        <f t="shared" si="41"/>
        <v>2</v>
      </c>
      <c r="CQ13" s="171">
        <f t="shared" si="42"/>
        <v>4</v>
      </c>
      <c r="CR13" s="171">
        <f t="shared" si="43"/>
        <v>3</v>
      </c>
      <c r="CS13" s="171">
        <f t="shared" si="44"/>
        <v>3</v>
      </c>
      <c r="CT13" s="171">
        <f t="shared" si="45"/>
        <v>4</v>
      </c>
      <c r="CU13" s="171">
        <f t="shared" si="46"/>
        <v>4</v>
      </c>
      <c r="CV13" s="171">
        <f t="shared" si="47"/>
        <v>3</v>
      </c>
      <c r="CW13" s="171">
        <f t="shared" si="48"/>
        <v>4</v>
      </c>
      <c r="CX13" s="171">
        <f t="shared" si="49"/>
        <v>4</v>
      </c>
      <c r="CY13" s="171">
        <f t="shared" si="50"/>
        <v>0</v>
      </c>
      <c r="CZ13" s="195">
        <f t="shared" si="51"/>
        <v>3.46</v>
      </c>
      <c r="DA13" s="236" t="str">
        <f t="shared" si="52"/>
        <v>Giỏi</v>
      </c>
      <c r="DC13" s="237"/>
      <c r="DD13" s="237"/>
      <c r="DE13" s="237"/>
      <c r="DF13" s="237"/>
      <c r="DG13" s="237"/>
      <c r="DH13" s="237"/>
      <c r="DI13" s="237"/>
      <c r="DJ13" s="237"/>
      <c r="DK13" s="237"/>
      <c r="DL13" s="237"/>
      <c r="DM13" s="237"/>
      <c r="DN13" s="237"/>
      <c r="DO13" s="237"/>
      <c r="DP13" s="237"/>
      <c r="DQ13" s="237"/>
      <c r="DR13" s="237"/>
      <c r="DS13" s="237"/>
      <c r="DT13" s="237"/>
      <c r="DU13" s="237"/>
      <c r="DV13" s="237"/>
      <c r="DW13" s="237"/>
      <c r="DX13" s="237"/>
      <c r="DY13" s="237"/>
      <c r="DZ13" s="237"/>
      <c r="EA13" s="237"/>
      <c r="EB13" s="237"/>
      <c r="EC13" s="237"/>
      <c r="ED13" s="237"/>
      <c r="EE13" s="237"/>
      <c r="EF13" s="237"/>
      <c r="EG13" s="237"/>
      <c r="EH13" s="237"/>
      <c r="EI13" s="237"/>
      <c r="EJ13" s="237"/>
      <c r="EK13" s="237"/>
      <c r="EL13" s="237"/>
      <c r="EM13" s="237"/>
      <c r="EN13" s="237"/>
      <c r="EO13" s="237"/>
      <c r="EP13" s="237"/>
      <c r="EQ13" s="237"/>
      <c r="ER13" s="237"/>
      <c r="ES13" s="237"/>
      <c r="ET13" s="237"/>
      <c r="EU13" s="237"/>
      <c r="EV13" s="237"/>
    </row>
    <row r="14" spans="1:152" s="142" customFormat="1" ht="15" x14ac:dyDescent="0.25">
      <c r="A14" s="139">
        <v>8</v>
      </c>
      <c r="B14" s="140" t="s">
        <v>526</v>
      </c>
      <c r="C14" s="216" t="s">
        <v>171</v>
      </c>
      <c r="D14" s="214" t="s">
        <v>25</v>
      </c>
      <c r="E14" s="218" t="s">
        <v>527</v>
      </c>
      <c r="F14" s="86">
        <v>8.1999999999999993</v>
      </c>
      <c r="G14" s="86">
        <v>6</v>
      </c>
      <c r="H14" s="87">
        <v>8.6999999999999993</v>
      </c>
      <c r="I14" s="87">
        <v>6.3</v>
      </c>
      <c r="J14" s="86">
        <v>5.8</v>
      </c>
      <c r="K14" s="86">
        <v>8.4</v>
      </c>
      <c r="L14" s="86">
        <v>7.1</v>
      </c>
      <c r="M14" s="86">
        <v>8.3000000000000007</v>
      </c>
      <c r="N14" s="86">
        <v>6.1</v>
      </c>
      <c r="O14" s="86">
        <v>7</v>
      </c>
      <c r="P14" s="86">
        <v>5.8</v>
      </c>
      <c r="Q14" s="86">
        <v>7.6</v>
      </c>
      <c r="R14" s="87">
        <v>6.7</v>
      </c>
      <c r="S14" s="86">
        <v>8.9</v>
      </c>
      <c r="T14" s="86">
        <v>7.3</v>
      </c>
      <c r="U14" s="87">
        <v>9.6999999999999993</v>
      </c>
      <c r="V14" s="31">
        <v>8</v>
      </c>
      <c r="W14" s="31">
        <v>9</v>
      </c>
      <c r="X14" s="31">
        <v>6.6</v>
      </c>
      <c r="Y14" s="31">
        <v>9.1</v>
      </c>
      <c r="Z14" s="31">
        <v>8.5</v>
      </c>
      <c r="AA14" s="31">
        <v>7.9</v>
      </c>
      <c r="AB14" s="31">
        <v>9</v>
      </c>
      <c r="AC14" s="31">
        <v>9.6999999999999993</v>
      </c>
      <c r="AD14" s="31">
        <v>9.1</v>
      </c>
      <c r="AE14" s="31">
        <v>7.3</v>
      </c>
      <c r="AF14" s="31">
        <v>8.8000000000000007</v>
      </c>
      <c r="AG14" s="31">
        <v>8.6</v>
      </c>
      <c r="AH14" s="31">
        <v>6.2</v>
      </c>
      <c r="AI14" s="31">
        <v>7.7</v>
      </c>
      <c r="AJ14" s="31">
        <v>7.7</v>
      </c>
      <c r="AK14" s="31">
        <v>7.5</v>
      </c>
      <c r="AL14" s="31">
        <v>6.8</v>
      </c>
      <c r="AM14" s="31">
        <v>8.5</v>
      </c>
      <c r="AN14" s="31">
        <v>8.5</v>
      </c>
      <c r="AO14" s="31">
        <v>6.3</v>
      </c>
      <c r="AP14" s="31">
        <v>8.1999999999999993</v>
      </c>
      <c r="AQ14" s="31">
        <v>8</v>
      </c>
      <c r="AR14" s="31">
        <v>7.5</v>
      </c>
      <c r="AS14" s="31">
        <v>8.5</v>
      </c>
      <c r="AT14" s="31">
        <v>8</v>
      </c>
      <c r="AU14" s="31">
        <v>7.5</v>
      </c>
      <c r="AV14" s="31">
        <v>9.5</v>
      </c>
      <c r="AW14" s="31">
        <v>8.3000000000000007</v>
      </c>
      <c r="AX14" s="31"/>
      <c r="AY14" s="179">
        <f t="shared" si="0"/>
        <v>7.8</v>
      </c>
      <c r="AZ14" s="85" t="s">
        <v>1464</v>
      </c>
      <c r="BA14" s="85"/>
      <c r="BB14" s="235">
        <f t="shared" si="1"/>
        <v>8</v>
      </c>
      <c r="BC14" s="235" t="str">
        <f t="shared" si="2"/>
        <v>15D4011036</v>
      </c>
      <c r="BD14" s="235" t="str">
        <f t="shared" si="3"/>
        <v>Lê Văn</v>
      </c>
      <c r="BE14" s="235" t="str">
        <f t="shared" si="4"/>
        <v>Đức</v>
      </c>
      <c r="BF14" s="235" t="str">
        <f t="shared" si="5"/>
        <v>06/01/1997</v>
      </c>
      <c r="BG14" s="171">
        <f t="shared" si="6"/>
        <v>3</v>
      </c>
      <c r="BH14" s="171">
        <f t="shared" si="7"/>
        <v>2</v>
      </c>
      <c r="BI14" s="171">
        <f t="shared" si="8"/>
        <v>4</v>
      </c>
      <c r="BJ14" s="171">
        <f t="shared" si="9"/>
        <v>2</v>
      </c>
      <c r="BK14" s="171">
        <f t="shared" si="10"/>
        <v>2</v>
      </c>
      <c r="BL14" s="171">
        <f t="shared" si="11"/>
        <v>3</v>
      </c>
      <c r="BM14" s="171">
        <f t="shared" si="12"/>
        <v>3</v>
      </c>
      <c r="BN14" s="171">
        <f t="shared" si="13"/>
        <v>3</v>
      </c>
      <c r="BO14" s="171">
        <f t="shared" si="14"/>
        <v>2</v>
      </c>
      <c r="BP14" s="171">
        <f t="shared" si="15"/>
        <v>3</v>
      </c>
      <c r="BQ14" s="171">
        <f t="shared" si="16"/>
        <v>2</v>
      </c>
      <c r="BR14" s="171">
        <f t="shared" si="17"/>
        <v>3</v>
      </c>
      <c r="BS14" s="171">
        <f t="shared" si="18"/>
        <v>2</v>
      </c>
      <c r="BT14" s="171">
        <f t="shared" si="19"/>
        <v>4</v>
      </c>
      <c r="BU14" s="171">
        <f t="shared" si="20"/>
        <v>3</v>
      </c>
      <c r="BV14" s="171">
        <f t="shared" si="21"/>
        <v>4</v>
      </c>
      <c r="BW14" s="171">
        <f t="shared" si="22"/>
        <v>3</v>
      </c>
      <c r="BX14" s="171">
        <f t="shared" si="23"/>
        <v>4</v>
      </c>
      <c r="BY14" s="171">
        <f t="shared" si="24"/>
        <v>2</v>
      </c>
      <c r="BZ14" s="171">
        <f t="shared" si="25"/>
        <v>4</v>
      </c>
      <c r="CA14" s="171">
        <f t="shared" si="26"/>
        <v>4</v>
      </c>
      <c r="CB14" s="171">
        <f t="shared" si="27"/>
        <v>3</v>
      </c>
      <c r="CC14" s="171">
        <f t="shared" si="28"/>
        <v>4</v>
      </c>
      <c r="CD14" s="171">
        <f t="shared" si="29"/>
        <v>4</v>
      </c>
      <c r="CE14" s="171">
        <f t="shared" si="30"/>
        <v>4</v>
      </c>
      <c r="CF14" s="171">
        <f t="shared" si="31"/>
        <v>3</v>
      </c>
      <c r="CG14" s="171">
        <f t="shared" si="32"/>
        <v>4</v>
      </c>
      <c r="CH14" s="171">
        <f t="shared" si="33"/>
        <v>4</v>
      </c>
      <c r="CI14" s="171">
        <f t="shared" si="34"/>
        <v>2</v>
      </c>
      <c r="CJ14" s="171">
        <f t="shared" si="35"/>
        <v>3</v>
      </c>
      <c r="CK14" s="171">
        <f t="shared" si="36"/>
        <v>3</v>
      </c>
      <c r="CL14" s="171">
        <f t="shared" si="37"/>
        <v>3</v>
      </c>
      <c r="CM14" s="171">
        <f t="shared" si="38"/>
        <v>2</v>
      </c>
      <c r="CN14" s="171">
        <f t="shared" si="39"/>
        <v>4</v>
      </c>
      <c r="CO14" s="171">
        <f t="shared" si="40"/>
        <v>4</v>
      </c>
      <c r="CP14" s="171">
        <f t="shared" si="41"/>
        <v>2</v>
      </c>
      <c r="CQ14" s="171">
        <f t="shared" si="42"/>
        <v>3</v>
      </c>
      <c r="CR14" s="171">
        <f t="shared" si="43"/>
        <v>3</v>
      </c>
      <c r="CS14" s="171">
        <f t="shared" si="44"/>
        <v>3</v>
      </c>
      <c r="CT14" s="171">
        <f t="shared" si="45"/>
        <v>4</v>
      </c>
      <c r="CU14" s="171">
        <f t="shared" si="46"/>
        <v>3</v>
      </c>
      <c r="CV14" s="171">
        <f t="shared" si="47"/>
        <v>3</v>
      </c>
      <c r="CW14" s="171">
        <f t="shared" si="48"/>
        <v>4</v>
      </c>
      <c r="CX14" s="171">
        <f t="shared" si="49"/>
        <v>3</v>
      </c>
      <c r="CY14" s="171">
        <f t="shared" si="50"/>
        <v>0</v>
      </c>
      <c r="CZ14" s="195">
        <f t="shared" si="51"/>
        <v>3.11</v>
      </c>
      <c r="DA14" s="236" t="str">
        <f t="shared" si="52"/>
        <v>Khá</v>
      </c>
      <c r="DC14" s="237"/>
      <c r="DD14" s="237"/>
      <c r="DE14" s="237"/>
      <c r="DF14" s="237"/>
      <c r="DG14" s="237"/>
      <c r="DH14" s="237"/>
      <c r="DI14" s="237"/>
      <c r="DJ14" s="237"/>
      <c r="DK14" s="237"/>
      <c r="DL14" s="237"/>
      <c r="DM14" s="237"/>
      <c r="DN14" s="237"/>
      <c r="DO14" s="237"/>
      <c r="DP14" s="237"/>
      <c r="DQ14" s="237"/>
      <c r="DR14" s="237"/>
      <c r="DS14" s="237"/>
      <c r="DT14" s="237"/>
      <c r="DU14" s="237"/>
      <c r="DV14" s="237"/>
      <c r="DW14" s="237"/>
      <c r="DX14" s="237"/>
      <c r="DY14" s="237"/>
      <c r="DZ14" s="237"/>
      <c r="EA14" s="237"/>
      <c r="EB14" s="237"/>
      <c r="EC14" s="237"/>
      <c r="ED14" s="237"/>
      <c r="EE14" s="237"/>
      <c r="EF14" s="237"/>
      <c r="EG14" s="237"/>
      <c r="EH14" s="237"/>
      <c r="EI14" s="237"/>
      <c r="EJ14" s="237"/>
      <c r="EK14" s="237"/>
      <c r="EL14" s="237"/>
      <c r="EM14" s="237"/>
      <c r="EN14" s="237"/>
      <c r="EO14" s="237"/>
      <c r="EP14" s="237"/>
      <c r="EQ14" s="237"/>
      <c r="ER14" s="237"/>
      <c r="ES14" s="237"/>
      <c r="ET14" s="237"/>
      <c r="EU14" s="237"/>
      <c r="EV14" s="237"/>
    </row>
    <row r="15" spans="1:152" s="142" customFormat="1" ht="15" x14ac:dyDescent="0.25">
      <c r="A15" s="139">
        <v>9</v>
      </c>
      <c r="B15" s="140" t="s">
        <v>528</v>
      </c>
      <c r="C15" s="216" t="s">
        <v>529</v>
      </c>
      <c r="D15" s="214" t="s">
        <v>25</v>
      </c>
      <c r="E15" s="218" t="s">
        <v>530</v>
      </c>
      <c r="F15" s="86">
        <v>5.3</v>
      </c>
      <c r="G15" s="86">
        <v>5.0999999999999996</v>
      </c>
      <c r="H15" s="86">
        <v>6.8</v>
      </c>
      <c r="I15" s="86">
        <v>4.7</v>
      </c>
      <c r="J15" s="86">
        <v>5.4</v>
      </c>
      <c r="K15" s="86">
        <v>6</v>
      </c>
      <c r="L15" s="86">
        <v>6.4</v>
      </c>
      <c r="M15" s="86">
        <v>6.5</v>
      </c>
      <c r="N15" s="86">
        <v>7.1</v>
      </c>
      <c r="O15" s="86">
        <v>6.5</v>
      </c>
      <c r="P15" s="87">
        <v>4.3</v>
      </c>
      <c r="Q15" s="86">
        <v>6</v>
      </c>
      <c r="R15" s="87">
        <v>6</v>
      </c>
      <c r="S15" s="86">
        <v>6.9</v>
      </c>
      <c r="T15" s="86">
        <v>5.7</v>
      </c>
      <c r="U15" s="87">
        <v>8.1999999999999993</v>
      </c>
      <c r="V15" s="31">
        <v>7</v>
      </c>
      <c r="W15" s="31">
        <v>8</v>
      </c>
      <c r="X15" s="31">
        <v>7</v>
      </c>
      <c r="Y15" s="31">
        <v>9.1</v>
      </c>
      <c r="Z15" s="31">
        <v>7.4</v>
      </c>
      <c r="AA15" s="31">
        <v>6.5</v>
      </c>
      <c r="AB15" s="31">
        <v>8.6999999999999993</v>
      </c>
      <c r="AC15" s="31">
        <v>7.1</v>
      </c>
      <c r="AD15" s="31">
        <v>5.6</v>
      </c>
      <c r="AE15" s="31">
        <v>7.3</v>
      </c>
      <c r="AF15" s="31">
        <v>8.9</v>
      </c>
      <c r="AG15" s="31">
        <v>8.6</v>
      </c>
      <c r="AH15" s="31">
        <v>8.9</v>
      </c>
      <c r="AI15" s="31">
        <v>8.3000000000000007</v>
      </c>
      <c r="AJ15" s="31">
        <v>7.4</v>
      </c>
      <c r="AK15" s="31">
        <v>6.9</v>
      </c>
      <c r="AL15" s="31">
        <v>5.0999999999999996</v>
      </c>
      <c r="AM15" s="31">
        <v>9.4</v>
      </c>
      <c r="AN15" s="31">
        <v>8.8000000000000007</v>
      </c>
      <c r="AO15" s="37">
        <v>8.1999999999999993</v>
      </c>
      <c r="AP15" s="31">
        <v>8.1</v>
      </c>
      <c r="AQ15" s="31">
        <v>8.5</v>
      </c>
      <c r="AR15" s="31">
        <v>7.8</v>
      </c>
      <c r="AS15" s="31">
        <v>9</v>
      </c>
      <c r="AT15" s="31">
        <v>8</v>
      </c>
      <c r="AU15" s="31">
        <v>7.4</v>
      </c>
      <c r="AV15" s="31">
        <v>7.5</v>
      </c>
      <c r="AW15" s="31">
        <v>8.4</v>
      </c>
      <c r="AX15" s="31"/>
      <c r="AY15" s="179">
        <f t="shared" si="0"/>
        <v>7.1</v>
      </c>
      <c r="AZ15" s="85" t="s">
        <v>1464</v>
      </c>
      <c r="BA15" s="85"/>
      <c r="BB15" s="235">
        <f t="shared" si="1"/>
        <v>9</v>
      </c>
      <c r="BC15" s="235" t="str">
        <f t="shared" si="2"/>
        <v>15D4011037</v>
      </c>
      <c r="BD15" s="235" t="str">
        <f t="shared" si="3"/>
        <v>Nguyễn Cữu Hoài</v>
      </c>
      <c r="BE15" s="235" t="str">
        <f t="shared" si="4"/>
        <v>Đức</v>
      </c>
      <c r="BF15" s="235" t="str">
        <f t="shared" si="5"/>
        <v>10/09/1997</v>
      </c>
      <c r="BG15" s="171">
        <f t="shared" si="6"/>
        <v>1</v>
      </c>
      <c r="BH15" s="171">
        <f t="shared" si="7"/>
        <v>1</v>
      </c>
      <c r="BI15" s="171">
        <f t="shared" si="8"/>
        <v>2</v>
      </c>
      <c r="BJ15" s="171">
        <f t="shared" si="9"/>
        <v>1</v>
      </c>
      <c r="BK15" s="171">
        <f t="shared" si="10"/>
        <v>1</v>
      </c>
      <c r="BL15" s="171">
        <f t="shared" si="11"/>
        <v>2</v>
      </c>
      <c r="BM15" s="171">
        <f t="shared" si="12"/>
        <v>2</v>
      </c>
      <c r="BN15" s="171">
        <f t="shared" si="13"/>
        <v>2</v>
      </c>
      <c r="BO15" s="171">
        <f t="shared" si="14"/>
        <v>3</v>
      </c>
      <c r="BP15" s="171">
        <f t="shared" si="15"/>
        <v>2</v>
      </c>
      <c r="BQ15" s="171">
        <f t="shared" si="16"/>
        <v>1</v>
      </c>
      <c r="BR15" s="171">
        <f t="shared" si="17"/>
        <v>2</v>
      </c>
      <c r="BS15" s="171">
        <f t="shared" si="18"/>
        <v>2</v>
      </c>
      <c r="BT15" s="171">
        <f t="shared" si="19"/>
        <v>2</v>
      </c>
      <c r="BU15" s="171">
        <f t="shared" si="20"/>
        <v>2</v>
      </c>
      <c r="BV15" s="171">
        <f t="shared" si="21"/>
        <v>3</v>
      </c>
      <c r="BW15" s="171">
        <f t="shared" si="22"/>
        <v>3</v>
      </c>
      <c r="BX15" s="171">
        <f t="shared" si="23"/>
        <v>3</v>
      </c>
      <c r="BY15" s="171">
        <f t="shared" si="24"/>
        <v>3</v>
      </c>
      <c r="BZ15" s="171">
        <f t="shared" si="25"/>
        <v>4</v>
      </c>
      <c r="CA15" s="171">
        <f t="shared" si="26"/>
        <v>3</v>
      </c>
      <c r="CB15" s="171">
        <f t="shared" si="27"/>
        <v>2</v>
      </c>
      <c r="CC15" s="171">
        <f t="shared" si="28"/>
        <v>4</v>
      </c>
      <c r="CD15" s="171">
        <f t="shared" si="29"/>
        <v>3</v>
      </c>
      <c r="CE15" s="171">
        <f t="shared" si="30"/>
        <v>2</v>
      </c>
      <c r="CF15" s="171">
        <f t="shared" si="31"/>
        <v>3</v>
      </c>
      <c r="CG15" s="171">
        <f t="shared" si="32"/>
        <v>4</v>
      </c>
      <c r="CH15" s="171">
        <f t="shared" si="33"/>
        <v>4</v>
      </c>
      <c r="CI15" s="171">
        <f t="shared" si="34"/>
        <v>4</v>
      </c>
      <c r="CJ15" s="171">
        <f t="shared" si="35"/>
        <v>3</v>
      </c>
      <c r="CK15" s="171">
        <f t="shared" si="36"/>
        <v>3</v>
      </c>
      <c r="CL15" s="171">
        <f t="shared" si="37"/>
        <v>2</v>
      </c>
      <c r="CM15" s="171">
        <f t="shared" si="38"/>
        <v>1</v>
      </c>
      <c r="CN15" s="171">
        <f t="shared" si="39"/>
        <v>4</v>
      </c>
      <c r="CO15" s="171">
        <f t="shared" si="40"/>
        <v>4</v>
      </c>
      <c r="CP15" s="171">
        <f t="shared" si="41"/>
        <v>3</v>
      </c>
      <c r="CQ15" s="171">
        <f t="shared" si="42"/>
        <v>3</v>
      </c>
      <c r="CR15" s="171">
        <f t="shared" si="43"/>
        <v>4</v>
      </c>
      <c r="CS15" s="171">
        <f t="shared" si="44"/>
        <v>3</v>
      </c>
      <c r="CT15" s="171">
        <f t="shared" si="45"/>
        <v>4</v>
      </c>
      <c r="CU15" s="171">
        <f t="shared" si="46"/>
        <v>3</v>
      </c>
      <c r="CV15" s="171">
        <f t="shared" si="47"/>
        <v>3</v>
      </c>
      <c r="CW15" s="171">
        <f t="shared" si="48"/>
        <v>3</v>
      </c>
      <c r="CX15" s="171">
        <f t="shared" si="49"/>
        <v>3</v>
      </c>
      <c r="CY15" s="171">
        <f t="shared" si="50"/>
        <v>0</v>
      </c>
      <c r="CZ15" s="195">
        <f t="shared" si="51"/>
        <v>2.63</v>
      </c>
      <c r="DA15" s="236" t="str">
        <f t="shared" si="52"/>
        <v>Khá</v>
      </c>
      <c r="DC15" s="237"/>
      <c r="DD15" s="237"/>
      <c r="DE15" s="237"/>
      <c r="DF15" s="237"/>
      <c r="DG15" s="237"/>
      <c r="DH15" s="237"/>
      <c r="DI15" s="237"/>
      <c r="DJ15" s="237"/>
      <c r="DK15" s="237"/>
      <c r="DL15" s="237"/>
      <c r="DM15" s="237"/>
      <c r="DN15" s="237"/>
      <c r="DO15" s="237"/>
      <c r="DP15" s="237"/>
      <c r="DQ15" s="237"/>
      <c r="DR15" s="237"/>
      <c r="DS15" s="237"/>
      <c r="DT15" s="237"/>
      <c r="DU15" s="237"/>
      <c r="DV15" s="237"/>
      <c r="DW15" s="237"/>
      <c r="DX15" s="237"/>
      <c r="DY15" s="237"/>
      <c r="DZ15" s="237"/>
      <c r="EA15" s="237"/>
      <c r="EB15" s="237"/>
      <c r="EC15" s="237"/>
      <c r="ED15" s="237"/>
      <c r="EE15" s="237"/>
      <c r="EF15" s="237"/>
      <c r="EG15" s="237"/>
      <c r="EH15" s="237"/>
      <c r="EI15" s="237"/>
      <c r="EJ15" s="237"/>
      <c r="EK15" s="237"/>
      <c r="EL15" s="237"/>
      <c r="EM15" s="237"/>
      <c r="EN15" s="237"/>
      <c r="EO15" s="237"/>
      <c r="EP15" s="237"/>
      <c r="EQ15" s="237"/>
      <c r="ER15" s="237"/>
      <c r="ES15" s="237"/>
      <c r="ET15" s="237"/>
      <c r="EU15" s="237"/>
      <c r="EV15" s="237"/>
    </row>
    <row r="16" spans="1:152" s="142" customFormat="1" ht="15" x14ac:dyDescent="0.25">
      <c r="A16" s="139">
        <v>10</v>
      </c>
      <c r="B16" s="140" t="s">
        <v>531</v>
      </c>
      <c r="C16" s="216" t="s">
        <v>509</v>
      </c>
      <c r="D16" s="214" t="s">
        <v>273</v>
      </c>
      <c r="E16" s="218" t="s">
        <v>532</v>
      </c>
      <c r="F16" s="86">
        <v>8.1</v>
      </c>
      <c r="G16" s="86">
        <v>7.2</v>
      </c>
      <c r="H16" s="87">
        <v>7</v>
      </c>
      <c r="I16" s="87">
        <v>6.1</v>
      </c>
      <c r="J16" s="86">
        <v>4.2</v>
      </c>
      <c r="K16" s="86">
        <v>8.4</v>
      </c>
      <c r="L16" s="86">
        <v>6.3</v>
      </c>
      <c r="M16" s="86">
        <v>8</v>
      </c>
      <c r="N16" s="86">
        <v>6.6</v>
      </c>
      <c r="O16" s="86">
        <v>6.8</v>
      </c>
      <c r="P16" s="87">
        <v>5</v>
      </c>
      <c r="Q16" s="86">
        <v>5.9</v>
      </c>
      <c r="R16" s="87">
        <v>6.7</v>
      </c>
      <c r="S16" s="86">
        <v>6.3</v>
      </c>
      <c r="T16" s="86">
        <v>7.4</v>
      </c>
      <c r="U16" s="87">
        <v>5.6</v>
      </c>
      <c r="V16" s="31">
        <v>8.6</v>
      </c>
      <c r="W16" s="31">
        <v>9</v>
      </c>
      <c r="X16" s="31">
        <v>6.9</v>
      </c>
      <c r="Y16" s="31">
        <v>8.4</v>
      </c>
      <c r="Z16" s="31">
        <v>7.8</v>
      </c>
      <c r="AA16" s="31">
        <v>6.8</v>
      </c>
      <c r="AB16" s="31">
        <v>9.1</v>
      </c>
      <c r="AC16" s="31">
        <v>7</v>
      </c>
      <c r="AD16" s="31">
        <v>4.9000000000000004</v>
      </c>
      <c r="AE16" s="31">
        <v>6.5</v>
      </c>
      <c r="AF16" s="31">
        <v>8.5</v>
      </c>
      <c r="AG16" s="31">
        <v>8.6</v>
      </c>
      <c r="AH16" s="31">
        <v>9.1999999999999993</v>
      </c>
      <c r="AI16" s="31">
        <v>8.4</v>
      </c>
      <c r="AJ16" s="31">
        <v>7.7</v>
      </c>
      <c r="AK16" s="31">
        <v>7.2</v>
      </c>
      <c r="AL16" s="31">
        <v>4.8</v>
      </c>
      <c r="AM16" s="31">
        <v>9</v>
      </c>
      <c r="AN16" s="31">
        <v>8.6</v>
      </c>
      <c r="AO16" s="31">
        <v>6.5</v>
      </c>
      <c r="AP16" s="31">
        <v>7.9</v>
      </c>
      <c r="AQ16" s="31">
        <v>8.5</v>
      </c>
      <c r="AR16" s="31">
        <v>7.1</v>
      </c>
      <c r="AS16" s="31">
        <v>9</v>
      </c>
      <c r="AT16" s="31">
        <v>8.5</v>
      </c>
      <c r="AU16" s="31">
        <v>8</v>
      </c>
      <c r="AV16" s="31">
        <v>8.6</v>
      </c>
      <c r="AW16" s="31">
        <v>8.4</v>
      </c>
      <c r="AX16" s="31"/>
      <c r="AY16" s="179">
        <f t="shared" si="0"/>
        <v>7.3</v>
      </c>
      <c r="AZ16" s="85" t="s">
        <v>1464</v>
      </c>
      <c r="BA16" s="85"/>
      <c r="BB16" s="235">
        <f t="shared" si="1"/>
        <v>10</v>
      </c>
      <c r="BC16" s="235" t="str">
        <f t="shared" si="2"/>
        <v>15D4011045</v>
      </c>
      <c r="BD16" s="235" t="str">
        <f t="shared" si="3"/>
        <v>Nguyễn Thị Thu</v>
      </c>
      <c r="BE16" s="235" t="str">
        <f t="shared" si="4"/>
        <v>Hà</v>
      </c>
      <c r="BF16" s="235" t="str">
        <f t="shared" si="5"/>
        <v>10/05/1997</v>
      </c>
      <c r="BG16" s="171">
        <f t="shared" si="6"/>
        <v>3</v>
      </c>
      <c r="BH16" s="171">
        <f t="shared" si="7"/>
        <v>3</v>
      </c>
      <c r="BI16" s="171">
        <f t="shared" si="8"/>
        <v>3</v>
      </c>
      <c r="BJ16" s="171">
        <f t="shared" si="9"/>
        <v>2</v>
      </c>
      <c r="BK16" s="171">
        <f t="shared" si="10"/>
        <v>1</v>
      </c>
      <c r="BL16" s="171">
        <f t="shared" si="11"/>
        <v>3</v>
      </c>
      <c r="BM16" s="171">
        <f t="shared" si="12"/>
        <v>2</v>
      </c>
      <c r="BN16" s="171">
        <f t="shared" si="13"/>
        <v>3</v>
      </c>
      <c r="BO16" s="171">
        <f t="shared" si="14"/>
        <v>2</v>
      </c>
      <c r="BP16" s="171">
        <f t="shared" si="15"/>
        <v>2</v>
      </c>
      <c r="BQ16" s="171">
        <f t="shared" si="16"/>
        <v>1</v>
      </c>
      <c r="BR16" s="171">
        <f t="shared" si="17"/>
        <v>2</v>
      </c>
      <c r="BS16" s="171">
        <f t="shared" si="18"/>
        <v>2</v>
      </c>
      <c r="BT16" s="171">
        <f t="shared" si="19"/>
        <v>2</v>
      </c>
      <c r="BU16" s="171">
        <f t="shared" si="20"/>
        <v>3</v>
      </c>
      <c r="BV16" s="171">
        <f t="shared" si="21"/>
        <v>2</v>
      </c>
      <c r="BW16" s="171">
        <f t="shared" si="22"/>
        <v>4</v>
      </c>
      <c r="BX16" s="171">
        <f t="shared" si="23"/>
        <v>4</v>
      </c>
      <c r="BY16" s="171">
        <f t="shared" si="24"/>
        <v>2</v>
      </c>
      <c r="BZ16" s="171">
        <f t="shared" si="25"/>
        <v>3</v>
      </c>
      <c r="CA16" s="171">
        <f t="shared" si="26"/>
        <v>3</v>
      </c>
      <c r="CB16" s="171">
        <f t="shared" si="27"/>
        <v>2</v>
      </c>
      <c r="CC16" s="171">
        <f t="shared" si="28"/>
        <v>4</v>
      </c>
      <c r="CD16" s="171">
        <f t="shared" si="29"/>
        <v>3</v>
      </c>
      <c r="CE16" s="171">
        <f t="shared" si="30"/>
        <v>1</v>
      </c>
      <c r="CF16" s="171">
        <f t="shared" si="31"/>
        <v>2</v>
      </c>
      <c r="CG16" s="171">
        <f t="shared" si="32"/>
        <v>4</v>
      </c>
      <c r="CH16" s="171">
        <f t="shared" si="33"/>
        <v>4</v>
      </c>
      <c r="CI16" s="171">
        <f t="shared" si="34"/>
        <v>4</v>
      </c>
      <c r="CJ16" s="171">
        <f t="shared" si="35"/>
        <v>3</v>
      </c>
      <c r="CK16" s="171">
        <f t="shared" si="36"/>
        <v>3</v>
      </c>
      <c r="CL16" s="171">
        <f t="shared" si="37"/>
        <v>3</v>
      </c>
      <c r="CM16" s="171">
        <f t="shared" si="38"/>
        <v>1</v>
      </c>
      <c r="CN16" s="171">
        <f t="shared" si="39"/>
        <v>4</v>
      </c>
      <c r="CO16" s="171">
        <f t="shared" si="40"/>
        <v>4</v>
      </c>
      <c r="CP16" s="171">
        <f t="shared" si="41"/>
        <v>2</v>
      </c>
      <c r="CQ16" s="171">
        <f t="shared" si="42"/>
        <v>3</v>
      </c>
      <c r="CR16" s="171">
        <f t="shared" si="43"/>
        <v>4</v>
      </c>
      <c r="CS16" s="171">
        <f t="shared" si="44"/>
        <v>3</v>
      </c>
      <c r="CT16" s="171">
        <f t="shared" si="45"/>
        <v>4</v>
      </c>
      <c r="CU16" s="171">
        <f t="shared" si="46"/>
        <v>4</v>
      </c>
      <c r="CV16" s="171">
        <f t="shared" si="47"/>
        <v>3</v>
      </c>
      <c r="CW16" s="171">
        <f t="shared" si="48"/>
        <v>4</v>
      </c>
      <c r="CX16" s="171">
        <f t="shared" si="49"/>
        <v>3</v>
      </c>
      <c r="CY16" s="171">
        <f t="shared" si="50"/>
        <v>0</v>
      </c>
      <c r="CZ16" s="195">
        <f t="shared" si="51"/>
        <v>2.75</v>
      </c>
      <c r="DA16" s="236" t="str">
        <f t="shared" si="52"/>
        <v>Khá</v>
      </c>
      <c r="DC16" s="237"/>
      <c r="DD16" s="237"/>
      <c r="DE16" s="237"/>
      <c r="DF16" s="237"/>
      <c r="DG16" s="237"/>
      <c r="DH16" s="237"/>
      <c r="DI16" s="237"/>
      <c r="DJ16" s="237"/>
      <c r="DK16" s="237"/>
      <c r="DL16" s="237"/>
      <c r="DM16" s="237"/>
      <c r="DN16" s="237"/>
      <c r="DO16" s="237"/>
      <c r="DP16" s="237"/>
      <c r="DQ16" s="237"/>
      <c r="DR16" s="237"/>
      <c r="DS16" s="237"/>
      <c r="DT16" s="237"/>
      <c r="DU16" s="237"/>
      <c r="DV16" s="237"/>
      <c r="DW16" s="237"/>
      <c r="DX16" s="237"/>
      <c r="DY16" s="237"/>
      <c r="DZ16" s="237"/>
      <c r="EA16" s="237"/>
      <c r="EB16" s="237"/>
      <c r="EC16" s="237"/>
      <c r="ED16" s="237"/>
      <c r="EE16" s="237"/>
      <c r="EF16" s="237"/>
      <c r="EG16" s="237"/>
      <c r="EH16" s="237"/>
      <c r="EI16" s="237"/>
      <c r="EJ16" s="237"/>
      <c r="EK16" s="237"/>
      <c r="EL16" s="237"/>
      <c r="EM16" s="237"/>
      <c r="EN16" s="237"/>
      <c r="EO16" s="237"/>
      <c r="EP16" s="237"/>
      <c r="EQ16" s="237"/>
      <c r="ER16" s="237"/>
      <c r="ES16" s="237"/>
      <c r="ET16" s="237"/>
      <c r="EU16" s="237"/>
      <c r="EV16" s="237"/>
    </row>
    <row r="17" spans="1:152" s="142" customFormat="1" ht="15" x14ac:dyDescent="0.25">
      <c r="A17" s="139">
        <v>12</v>
      </c>
      <c r="B17" s="140" t="s">
        <v>535</v>
      </c>
      <c r="C17" s="216" t="s">
        <v>536</v>
      </c>
      <c r="D17" s="214" t="s">
        <v>90</v>
      </c>
      <c r="E17" s="218" t="s">
        <v>537</v>
      </c>
      <c r="F17" s="86">
        <v>9</v>
      </c>
      <c r="G17" s="86">
        <v>7.6</v>
      </c>
      <c r="H17" s="86">
        <v>7.9</v>
      </c>
      <c r="I17" s="86">
        <v>8.1999999999999993</v>
      </c>
      <c r="J17" s="86">
        <v>6.8</v>
      </c>
      <c r="K17" s="86">
        <v>8</v>
      </c>
      <c r="L17" s="86">
        <v>8.4</v>
      </c>
      <c r="M17" s="86">
        <v>8.4</v>
      </c>
      <c r="N17" s="86">
        <v>8.9</v>
      </c>
      <c r="O17" s="86">
        <v>8.8000000000000007</v>
      </c>
      <c r="P17" s="86">
        <v>5.8</v>
      </c>
      <c r="Q17" s="86">
        <v>8.8000000000000007</v>
      </c>
      <c r="R17" s="86">
        <v>5</v>
      </c>
      <c r="S17" s="86">
        <v>7.5</v>
      </c>
      <c r="T17" s="86">
        <v>8.1999999999999993</v>
      </c>
      <c r="U17" s="86">
        <v>6.6</v>
      </c>
      <c r="V17" s="31">
        <v>8.1999999999999993</v>
      </c>
      <c r="W17" s="31">
        <v>9</v>
      </c>
      <c r="X17" s="31">
        <v>8.1</v>
      </c>
      <c r="Y17" s="31">
        <v>9.1</v>
      </c>
      <c r="Z17" s="31">
        <v>8.5</v>
      </c>
      <c r="AA17" s="31">
        <v>7.5</v>
      </c>
      <c r="AB17" s="31">
        <v>9.3000000000000007</v>
      </c>
      <c r="AC17" s="31">
        <v>9.1999999999999993</v>
      </c>
      <c r="AD17" s="31">
        <v>8.4</v>
      </c>
      <c r="AE17" s="31">
        <v>8.9</v>
      </c>
      <c r="AF17" s="31">
        <v>8.9</v>
      </c>
      <c r="AG17" s="31">
        <v>9.3000000000000007</v>
      </c>
      <c r="AH17" s="31">
        <v>9.1999999999999993</v>
      </c>
      <c r="AI17" s="31">
        <v>8.4</v>
      </c>
      <c r="AJ17" s="31">
        <v>8.6999999999999993</v>
      </c>
      <c r="AK17" s="31">
        <v>8.9</v>
      </c>
      <c r="AL17" s="31">
        <v>8.6</v>
      </c>
      <c r="AM17" s="31">
        <v>9.4</v>
      </c>
      <c r="AN17" s="31">
        <v>9.1</v>
      </c>
      <c r="AO17" s="31">
        <v>7.2</v>
      </c>
      <c r="AP17" s="31">
        <v>8.9</v>
      </c>
      <c r="AQ17" s="31">
        <v>8.5</v>
      </c>
      <c r="AR17" s="31">
        <v>6.8</v>
      </c>
      <c r="AS17" s="31">
        <v>9.5</v>
      </c>
      <c r="AT17" s="31">
        <v>8.5</v>
      </c>
      <c r="AU17" s="31">
        <v>7</v>
      </c>
      <c r="AV17" s="31">
        <v>8.6</v>
      </c>
      <c r="AW17" s="31">
        <v>8.4</v>
      </c>
      <c r="AX17" s="31"/>
      <c r="AY17" s="179">
        <f t="shared" si="0"/>
        <v>8.1999999999999993</v>
      </c>
      <c r="AZ17" s="85" t="s">
        <v>1464</v>
      </c>
      <c r="BA17" s="85"/>
      <c r="BB17" s="235">
        <f t="shared" si="1"/>
        <v>12</v>
      </c>
      <c r="BC17" s="235" t="str">
        <f t="shared" si="2"/>
        <v>15D4011059</v>
      </c>
      <c r="BD17" s="235" t="str">
        <f t="shared" si="3"/>
        <v>Hồ Thị</v>
      </c>
      <c r="BE17" s="235" t="str">
        <f t="shared" si="4"/>
        <v>Hiền</v>
      </c>
      <c r="BF17" s="235" t="str">
        <f t="shared" si="5"/>
        <v>12/06/1997</v>
      </c>
      <c r="BG17" s="171">
        <f t="shared" si="6"/>
        <v>4</v>
      </c>
      <c r="BH17" s="171">
        <f t="shared" si="7"/>
        <v>3</v>
      </c>
      <c r="BI17" s="171">
        <f t="shared" si="8"/>
        <v>3</v>
      </c>
      <c r="BJ17" s="171">
        <f t="shared" si="9"/>
        <v>3</v>
      </c>
      <c r="BK17" s="171">
        <f t="shared" si="10"/>
        <v>2</v>
      </c>
      <c r="BL17" s="171">
        <f t="shared" si="11"/>
        <v>3</v>
      </c>
      <c r="BM17" s="171">
        <f t="shared" si="12"/>
        <v>3</v>
      </c>
      <c r="BN17" s="171">
        <f t="shared" si="13"/>
        <v>3</v>
      </c>
      <c r="BO17" s="171">
        <f t="shared" si="14"/>
        <v>4</v>
      </c>
      <c r="BP17" s="171">
        <f t="shared" si="15"/>
        <v>4</v>
      </c>
      <c r="BQ17" s="171">
        <f t="shared" si="16"/>
        <v>2</v>
      </c>
      <c r="BR17" s="171">
        <f t="shared" si="17"/>
        <v>4</v>
      </c>
      <c r="BS17" s="171">
        <f t="shared" si="18"/>
        <v>1</v>
      </c>
      <c r="BT17" s="171">
        <f t="shared" si="19"/>
        <v>3</v>
      </c>
      <c r="BU17" s="171">
        <f t="shared" si="20"/>
        <v>3</v>
      </c>
      <c r="BV17" s="171">
        <f t="shared" si="21"/>
        <v>2</v>
      </c>
      <c r="BW17" s="171">
        <f t="shared" si="22"/>
        <v>3</v>
      </c>
      <c r="BX17" s="171">
        <f t="shared" si="23"/>
        <v>4</v>
      </c>
      <c r="BY17" s="171">
        <f t="shared" si="24"/>
        <v>3</v>
      </c>
      <c r="BZ17" s="171">
        <f t="shared" si="25"/>
        <v>4</v>
      </c>
      <c r="CA17" s="171">
        <f t="shared" si="26"/>
        <v>4</v>
      </c>
      <c r="CB17" s="171">
        <f t="shared" si="27"/>
        <v>3</v>
      </c>
      <c r="CC17" s="171">
        <f t="shared" si="28"/>
        <v>4</v>
      </c>
      <c r="CD17" s="171">
        <f t="shared" si="29"/>
        <v>4</v>
      </c>
      <c r="CE17" s="171">
        <f t="shared" si="30"/>
        <v>3</v>
      </c>
      <c r="CF17" s="171">
        <f t="shared" si="31"/>
        <v>4</v>
      </c>
      <c r="CG17" s="171">
        <f t="shared" si="32"/>
        <v>4</v>
      </c>
      <c r="CH17" s="171">
        <f t="shared" si="33"/>
        <v>4</v>
      </c>
      <c r="CI17" s="171">
        <f t="shared" si="34"/>
        <v>4</v>
      </c>
      <c r="CJ17" s="171">
        <f t="shared" si="35"/>
        <v>3</v>
      </c>
      <c r="CK17" s="171">
        <f t="shared" si="36"/>
        <v>4</v>
      </c>
      <c r="CL17" s="171">
        <f t="shared" si="37"/>
        <v>4</v>
      </c>
      <c r="CM17" s="171">
        <f t="shared" si="38"/>
        <v>4</v>
      </c>
      <c r="CN17" s="171">
        <f t="shared" si="39"/>
        <v>4</v>
      </c>
      <c r="CO17" s="171">
        <f t="shared" si="40"/>
        <v>4</v>
      </c>
      <c r="CP17" s="171">
        <f t="shared" si="41"/>
        <v>3</v>
      </c>
      <c r="CQ17" s="171">
        <f t="shared" si="42"/>
        <v>4</v>
      </c>
      <c r="CR17" s="171">
        <f t="shared" si="43"/>
        <v>4</v>
      </c>
      <c r="CS17" s="171">
        <f t="shared" si="44"/>
        <v>2</v>
      </c>
      <c r="CT17" s="171">
        <f t="shared" si="45"/>
        <v>4</v>
      </c>
      <c r="CU17" s="171">
        <f t="shared" si="46"/>
        <v>4</v>
      </c>
      <c r="CV17" s="171">
        <f t="shared" si="47"/>
        <v>3</v>
      </c>
      <c r="CW17" s="171">
        <f t="shared" si="48"/>
        <v>4</v>
      </c>
      <c r="CX17" s="171">
        <f t="shared" si="49"/>
        <v>3</v>
      </c>
      <c r="CY17" s="171">
        <f t="shared" si="50"/>
        <v>0</v>
      </c>
      <c r="CZ17" s="195">
        <f t="shared" si="51"/>
        <v>3.32</v>
      </c>
      <c r="DA17" s="236" t="str">
        <f t="shared" si="52"/>
        <v>Giỏi</v>
      </c>
      <c r="DC17" s="237"/>
      <c r="DD17" s="237"/>
      <c r="DE17" s="237"/>
      <c r="DF17" s="237"/>
      <c r="DG17" s="237"/>
      <c r="DH17" s="237"/>
      <c r="DI17" s="237"/>
      <c r="DJ17" s="237"/>
      <c r="DK17" s="237"/>
      <c r="DL17" s="237"/>
      <c r="DM17" s="237"/>
      <c r="DN17" s="237"/>
      <c r="DO17" s="237"/>
      <c r="DP17" s="237"/>
      <c r="DQ17" s="237"/>
      <c r="DR17" s="237"/>
      <c r="DS17" s="237"/>
      <c r="DT17" s="237"/>
      <c r="DU17" s="237"/>
      <c r="DV17" s="237"/>
      <c r="DW17" s="237"/>
      <c r="DX17" s="237"/>
      <c r="DY17" s="237"/>
      <c r="DZ17" s="237"/>
      <c r="EA17" s="237"/>
      <c r="EB17" s="237"/>
      <c r="EC17" s="237"/>
      <c r="ED17" s="237"/>
      <c r="EE17" s="237"/>
      <c r="EF17" s="237"/>
      <c r="EG17" s="237"/>
      <c r="EH17" s="237"/>
      <c r="EI17" s="237"/>
      <c r="EJ17" s="237"/>
      <c r="EK17" s="237"/>
      <c r="EL17" s="237"/>
      <c r="EM17" s="237"/>
      <c r="EN17" s="237"/>
      <c r="EO17" s="237"/>
      <c r="EP17" s="237"/>
      <c r="EQ17" s="237"/>
      <c r="ER17" s="237"/>
      <c r="ES17" s="237"/>
      <c r="ET17" s="237"/>
      <c r="EU17" s="237"/>
      <c r="EV17" s="237"/>
    </row>
    <row r="18" spans="1:152" s="142" customFormat="1" ht="15" x14ac:dyDescent="0.25">
      <c r="A18" s="139">
        <v>15</v>
      </c>
      <c r="B18" s="140" t="s">
        <v>545</v>
      </c>
      <c r="C18" s="216" t="s">
        <v>546</v>
      </c>
      <c r="D18" s="214" t="s">
        <v>547</v>
      </c>
      <c r="E18" s="218" t="s">
        <v>548</v>
      </c>
      <c r="F18" s="86">
        <v>7.6</v>
      </c>
      <c r="G18" s="86">
        <v>7.8</v>
      </c>
      <c r="H18" s="86">
        <v>6.8</v>
      </c>
      <c r="I18" s="86">
        <v>6.7</v>
      </c>
      <c r="J18" s="86">
        <v>5.8</v>
      </c>
      <c r="K18" s="86">
        <v>8.4</v>
      </c>
      <c r="L18" s="86">
        <v>9.1</v>
      </c>
      <c r="M18" s="86">
        <v>8.9</v>
      </c>
      <c r="N18" s="86">
        <v>7.8</v>
      </c>
      <c r="O18" s="86">
        <v>7.4</v>
      </c>
      <c r="P18" s="86">
        <v>5.5</v>
      </c>
      <c r="Q18" s="86">
        <v>8.8000000000000007</v>
      </c>
      <c r="R18" s="86">
        <v>4.4000000000000004</v>
      </c>
      <c r="S18" s="86">
        <v>7.4</v>
      </c>
      <c r="T18" s="86">
        <v>6.1</v>
      </c>
      <c r="U18" s="86">
        <v>6.2</v>
      </c>
      <c r="V18" s="31">
        <v>8.6999999999999993</v>
      </c>
      <c r="W18" s="31">
        <v>8.8000000000000007</v>
      </c>
      <c r="X18" s="31">
        <v>8.1999999999999993</v>
      </c>
      <c r="Y18" s="31">
        <v>9</v>
      </c>
      <c r="Z18" s="31">
        <v>8.8000000000000007</v>
      </c>
      <c r="AA18" s="31">
        <v>8</v>
      </c>
      <c r="AB18" s="31">
        <v>8.6999999999999993</v>
      </c>
      <c r="AC18" s="31">
        <v>9.4</v>
      </c>
      <c r="AD18" s="31">
        <v>9.1999999999999993</v>
      </c>
      <c r="AE18" s="31">
        <v>6.8</v>
      </c>
      <c r="AF18" s="31">
        <v>8.6999999999999993</v>
      </c>
      <c r="AG18" s="31">
        <v>9.3000000000000007</v>
      </c>
      <c r="AH18" s="31">
        <v>9.1999999999999993</v>
      </c>
      <c r="AI18" s="31">
        <v>8</v>
      </c>
      <c r="AJ18" s="31">
        <v>8.4</v>
      </c>
      <c r="AK18" s="31">
        <v>9.1</v>
      </c>
      <c r="AL18" s="31">
        <v>6.2</v>
      </c>
      <c r="AM18" s="31">
        <v>9.1999999999999993</v>
      </c>
      <c r="AN18" s="31">
        <v>8.8000000000000007</v>
      </c>
      <c r="AO18" s="31">
        <v>9.4</v>
      </c>
      <c r="AP18" s="31">
        <v>8.8000000000000007</v>
      </c>
      <c r="AQ18" s="31">
        <v>8.5</v>
      </c>
      <c r="AR18" s="31">
        <v>7.8</v>
      </c>
      <c r="AS18" s="31">
        <v>9.5</v>
      </c>
      <c r="AT18" s="31">
        <v>9</v>
      </c>
      <c r="AU18" s="31">
        <v>7</v>
      </c>
      <c r="AV18" s="31"/>
      <c r="AW18" s="31"/>
      <c r="AX18" s="31">
        <v>9.1</v>
      </c>
      <c r="AY18" s="179">
        <f t="shared" si="0"/>
        <v>8</v>
      </c>
      <c r="AZ18" s="85" t="s">
        <v>1465</v>
      </c>
      <c r="BA18" s="85"/>
      <c r="BB18" s="235">
        <f t="shared" si="1"/>
        <v>15</v>
      </c>
      <c r="BC18" s="235" t="str">
        <f t="shared" si="2"/>
        <v>15D4011076</v>
      </c>
      <c r="BD18" s="235" t="str">
        <f t="shared" si="3"/>
        <v>Nguyễn Thị Như</v>
      </c>
      <c r="BE18" s="235" t="str">
        <f t="shared" si="4"/>
        <v>Huỳnh</v>
      </c>
      <c r="BF18" s="235" t="str">
        <f t="shared" si="5"/>
        <v>01/01/1997</v>
      </c>
      <c r="BG18" s="171">
        <f t="shared" si="6"/>
        <v>3</v>
      </c>
      <c r="BH18" s="171">
        <f t="shared" si="7"/>
        <v>3</v>
      </c>
      <c r="BI18" s="171">
        <f t="shared" si="8"/>
        <v>2</v>
      </c>
      <c r="BJ18" s="171">
        <f t="shared" si="9"/>
        <v>2</v>
      </c>
      <c r="BK18" s="171">
        <f t="shared" si="10"/>
        <v>2</v>
      </c>
      <c r="BL18" s="171">
        <f t="shared" si="11"/>
        <v>3</v>
      </c>
      <c r="BM18" s="171">
        <f t="shared" si="12"/>
        <v>4</v>
      </c>
      <c r="BN18" s="171">
        <f t="shared" si="13"/>
        <v>4</v>
      </c>
      <c r="BO18" s="171">
        <f t="shared" si="14"/>
        <v>3</v>
      </c>
      <c r="BP18" s="171">
        <f t="shared" si="15"/>
        <v>3</v>
      </c>
      <c r="BQ18" s="171">
        <f t="shared" si="16"/>
        <v>2</v>
      </c>
      <c r="BR18" s="171">
        <f t="shared" si="17"/>
        <v>4</v>
      </c>
      <c r="BS18" s="171">
        <f t="shared" si="18"/>
        <v>1</v>
      </c>
      <c r="BT18" s="171">
        <f t="shared" si="19"/>
        <v>3</v>
      </c>
      <c r="BU18" s="171">
        <f t="shared" si="20"/>
        <v>2</v>
      </c>
      <c r="BV18" s="171">
        <f t="shared" si="21"/>
        <v>2</v>
      </c>
      <c r="BW18" s="171">
        <f t="shared" si="22"/>
        <v>4</v>
      </c>
      <c r="BX18" s="171">
        <f t="shared" si="23"/>
        <v>4</v>
      </c>
      <c r="BY18" s="171">
        <f t="shared" si="24"/>
        <v>3</v>
      </c>
      <c r="BZ18" s="171">
        <f t="shared" si="25"/>
        <v>4</v>
      </c>
      <c r="CA18" s="171">
        <f t="shared" si="26"/>
        <v>4</v>
      </c>
      <c r="CB18" s="171">
        <f t="shared" si="27"/>
        <v>3</v>
      </c>
      <c r="CC18" s="171">
        <f t="shared" si="28"/>
        <v>4</v>
      </c>
      <c r="CD18" s="171">
        <f t="shared" si="29"/>
        <v>4</v>
      </c>
      <c r="CE18" s="171">
        <f t="shared" si="30"/>
        <v>4</v>
      </c>
      <c r="CF18" s="171">
        <f t="shared" si="31"/>
        <v>2</v>
      </c>
      <c r="CG18" s="171">
        <f t="shared" si="32"/>
        <v>4</v>
      </c>
      <c r="CH18" s="171">
        <f t="shared" si="33"/>
        <v>4</v>
      </c>
      <c r="CI18" s="171">
        <f t="shared" si="34"/>
        <v>4</v>
      </c>
      <c r="CJ18" s="171">
        <f t="shared" si="35"/>
        <v>3</v>
      </c>
      <c r="CK18" s="171">
        <f t="shared" si="36"/>
        <v>3</v>
      </c>
      <c r="CL18" s="171">
        <f t="shared" si="37"/>
        <v>4</v>
      </c>
      <c r="CM18" s="171">
        <f t="shared" si="38"/>
        <v>2</v>
      </c>
      <c r="CN18" s="171">
        <f t="shared" si="39"/>
        <v>4</v>
      </c>
      <c r="CO18" s="171">
        <f t="shared" si="40"/>
        <v>4</v>
      </c>
      <c r="CP18" s="171">
        <f t="shared" si="41"/>
        <v>4</v>
      </c>
      <c r="CQ18" s="171">
        <f t="shared" si="42"/>
        <v>4</v>
      </c>
      <c r="CR18" s="171">
        <f t="shared" si="43"/>
        <v>4</v>
      </c>
      <c r="CS18" s="171">
        <f t="shared" si="44"/>
        <v>3</v>
      </c>
      <c r="CT18" s="171">
        <f t="shared" si="45"/>
        <v>4</v>
      </c>
      <c r="CU18" s="171">
        <f t="shared" si="46"/>
        <v>4</v>
      </c>
      <c r="CV18" s="171">
        <f t="shared" si="47"/>
        <v>3</v>
      </c>
      <c r="CW18" s="171">
        <f t="shared" si="48"/>
        <v>0</v>
      </c>
      <c r="CX18" s="171">
        <f t="shared" si="49"/>
        <v>0</v>
      </c>
      <c r="CY18" s="171">
        <f t="shared" si="50"/>
        <v>4</v>
      </c>
      <c r="CZ18" s="195">
        <f t="shared" si="51"/>
        <v>3.28</v>
      </c>
      <c r="DA18" s="236" t="str">
        <f t="shared" si="52"/>
        <v>Giỏi</v>
      </c>
      <c r="DC18" s="237"/>
      <c r="DD18" s="237"/>
      <c r="DE18" s="237"/>
      <c r="DF18" s="237"/>
      <c r="DG18" s="237"/>
      <c r="DH18" s="237"/>
      <c r="DI18" s="237"/>
      <c r="DJ18" s="237"/>
      <c r="DK18" s="237"/>
      <c r="DL18" s="237"/>
      <c r="DM18" s="237"/>
      <c r="DN18" s="237"/>
      <c r="DO18" s="237"/>
      <c r="DP18" s="237"/>
      <c r="DQ18" s="237"/>
      <c r="DR18" s="237"/>
      <c r="DS18" s="237"/>
      <c r="DT18" s="237"/>
      <c r="DU18" s="237"/>
      <c r="DV18" s="237"/>
      <c r="DW18" s="237"/>
      <c r="DX18" s="237"/>
      <c r="DY18" s="237"/>
      <c r="DZ18" s="237"/>
      <c r="EA18" s="237"/>
      <c r="EB18" s="237"/>
      <c r="EC18" s="237"/>
      <c r="ED18" s="237"/>
      <c r="EE18" s="237"/>
      <c r="EF18" s="237"/>
      <c r="EG18" s="237"/>
      <c r="EH18" s="237"/>
      <c r="EI18" s="237"/>
      <c r="EJ18" s="237"/>
      <c r="EK18" s="237"/>
      <c r="EL18" s="237"/>
      <c r="EM18" s="237"/>
      <c r="EN18" s="237"/>
      <c r="EO18" s="237"/>
      <c r="EP18" s="237"/>
      <c r="EQ18" s="237"/>
      <c r="ER18" s="237"/>
      <c r="ES18" s="237"/>
      <c r="ET18" s="237"/>
      <c r="EU18" s="237"/>
      <c r="EV18" s="237"/>
    </row>
    <row r="19" spans="1:152" s="142" customFormat="1" ht="15" x14ac:dyDescent="0.25">
      <c r="A19" s="139">
        <v>19</v>
      </c>
      <c r="B19" s="140" t="s">
        <v>561</v>
      </c>
      <c r="C19" s="216" t="s">
        <v>562</v>
      </c>
      <c r="D19" s="214" t="s">
        <v>563</v>
      </c>
      <c r="E19" s="218" t="s">
        <v>564</v>
      </c>
      <c r="F19" s="86">
        <v>4.2</v>
      </c>
      <c r="G19" s="86">
        <v>5.8</v>
      </c>
      <c r="H19" s="86">
        <v>7.6</v>
      </c>
      <c r="I19" s="86">
        <v>7.3</v>
      </c>
      <c r="J19" s="86">
        <v>7.2</v>
      </c>
      <c r="K19" s="86">
        <v>8.4</v>
      </c>
      <c r="L19" s="86">
        <v>7.4</v>
      </c>
      <c r="M19" s="86">
        <v>6.1</v>
      </c>
      <c r="N19" s="86">
        <v>6.6</v>
      </c>
      <c r="O19" s="86">
        <v>5.3</v>
      </c>
      <c r="P19" s="86">
        <v>6.6</v>
      </c>
      <c r="Q19" s="86">
        <v>7.3</v>
      </c>
      <c r="R19" s="86">
        <v>5.4</v>
      </c>
      <c r="S19" s="86">
        <v>8.1</v>
      </c>
      <c r="T19" s="86">
        <v>5.5</v>
      </c>
      <c r="U19" s="86">
        <v>7.7</v>
      </c>
      <c r="V19" s="31">
        <v>8.3000000000000007</v>
      </c>
      <c r="W19" s="31">
        <v>9</v>
      </c>
      <c r="X19" s="31">
        <v>8.5</v>
      </c>
      <c r="Y19" s="31">
        <v>8</v>
      </c>
      <c r="Z19" s="31">
        <v>8.5</v>
      </c>
      <c r="AA19" s="31">
        <v>7.2</v>
      </c>
      <c r="AB19" s="31">
        <v>8.4</v>
      </c>
      <c r="AC19" s="31">
        <v>8.1</v>
      </c>
      <c r="AD19" s="31">
        <v>8.6999999999999993</v>
      </c>
      <c r="AE19" s="31">
        <v>6.1</v>
      </c>
      <c r="AF19" s="31">
        <v>8.1</v>
      </c>
      <c r="AG19" s="31">
        <v>8.6</v>
      </c>
      <c r="AH19" s="31">
        <v>9.1999999999999993</v>
      </c>
      <c r="AI19" s="31">
        <v>8.4</v>
      </c>
      <c r="AJ19" s="31">
        <v>7.7</v>
      </c>
      <c r="AK19" s="31">
        <v>8.9</v>
      </c>
      <c r="AL19" s="31">
        <v>7</v>
      </c>
      <c r="AM19" s="31">
        <v>9.6999999999999993</v>
      </c>
      <c r="AN19" s="31">
        <v>8.6999999999999993</v>
      </c>
      <c r="AO19" s="31">
        <v>9.3000000000000007</v>
      </c>
      <c r="AP19" s="31">
        <v>8.1999999999999993</v>
      </c>
      <c r="AQ19" s="31">
        <v>7.5</v>
      </c>
      <c r="AR19" s="31">
        <v>7.3</v>
      </c>
      <c r="AS19" s="31">
        <v>9</v>
      </c>
      <c r="AT19" s="31">
        <v>8.5</v>
      </c>
      <c r="AU19" s="31">
        <v>7.3</v>
      </c>
      <c r="AV19" s="31"/>
      <c r="AW19" s="31"/>
      <c r="AX19" s="31">
        <v>9</v>
      </c>
      <c r="AY19" s="179">
        <f t="shared" si="0"/>
        <v>7.7</v>
      </c>
      <c r="AZ19" s="85" t="s">
        <v>1465</v>
      </c>
      <c r="BA19" s="85"/>
      <c r="BB19" s="235">
        <f t="shared" si="1"/>
        <v>19</v>
      </c>
      <c r="BC19" s="235" t="str">
        <f t="shared" si="2"/>
        <v>15D4011092</v>
      </c>
      <c r="BD19" s="235" t="str">
        <f t="shared" si="3"/>
        <v>Trà Thị</v>
      </c>
      <c r="BE19" s="235" t="str">
        <f t="shared" si="4"/>
        <v>Liễu</v>
      </c>
      <c r="BF19" s="235" t="str">
        <f t="shared" si="5"/>
        <v>08/03/1997</v>
      </c>
      <c r="BG19" s="171">
        <f t="shared" si="6"/>
        <v>1</v>
      </c>
      <c r="BH19" s="171">
        <f t="shared" si="7"/>
        <v>2</v>
      </c>
      <c r="BI19" s="171">
        <f t="shared" si="8"/>
        <v>3</v>
      </c>
      <c r="BJ19" s="171">
        <f t="shared" si="9"/>
        <v>3</v>
      </c>
      <c r="BK19" s="171">
        <f t="shared" si="10"/>
        <v>3</v>
      </c>
      <c r="BL19" s="171">
        <f t="shared" si="11"/>
        <v>3</v>
      </c>
      <c r="BM19" s="171">
        <f t="shared" si="12"/>
        <v>3</v>
      </c>
      <c r="BN19" s="171">
        <f t="shared" si="13"/>
        <v>2</v>
      </c>
      <c r="BO19" s="171">
        <f t="shared" si="14"/>
        <v>2</v>
      </c>
      <c r="BP19" s="171">
        <f t="shared" si="15"/>
        <v>1</v>
      </c>
      <c r="BQ19" s="171">
        <f t="shared" si="16"/>
        <v>2</v>
      </c>
      <c r="BR19" s="171">
        <f t="shared" si="17"/>
        <v>3</v>
      </c>
      <c r="BS19" s="171">
        <f t="shared" si="18"/>
        <v>1</v>
      </c>
      <c r="BT19" s="171">
        <f t="shared" si="19"/>
        <v>3</v>
      </c>
      <c r="BU19" s="171">
        <f t="shared" si="20"/>
        <v>2</v>
      </c>
      <c r="BV19" s="171">
        <f t="shared" si="21"/>
        <v>3</v>
      </c>
      <c r="BW19" s="171">
        <f t="shared" si="22"/>
        <v>3</v>
      </c>
      <c r="BX19" s="171">
        <f t="shared" si="23"/>
        <v>4</v>
      </c>
      <c r="BY19" s="171">
        <f t="shared" si="24"/>
        <v>4</v>
      </c>
      <c r="BZ19" s="171">
        <f t="shared" si="25"/>
        <v>3</v>
      </c>
      <c r="CA19" s="171">
        <f t="shared" si="26"/>
        <v>4</v>
      </c>
      <c r="CB19" s="171">
        <f t="shared" si="27"/>
        <v>3</v>
      </c>
      <c r="CC19" s="171">
        <f t="shared" si="28"/>
        <v>3</v>
      </c>
      <c r="CD19" s="171">
        <f t="shared" si="29"/>
        <v>3</v>
      </c>
      <c r="CE19" s="171">
        <f t="shared" si="30"/>
        <v>4</v>
      </c>
      <c r="CF19" s="171">
        <f t="shared" si="31"/>
        <v>2</v>
      </c>
      <c r="CG19" s="171">
        <f t="shared" si="32"/>
        <v>3</v>
      </c>
      <c r="CH19" s="171">
        <f t="shared" si="33"/>
        <v>4</v>
      </c>
      <c r="CI19" s="171">
        <f t="shared" si="34"/>
        <v>4</v>
      </c>
      <c r="CJ19" s="171">
        <f t="shared" si="35"/>
        <v>3</v>
      </c>
      <c r="CK19" s="171">
        <f t="shared" si="36"/>
        <v>3</v>
      </c>
      <c r="CL19" s="171">
        <f t="shared" si="37"/>
        <v>4</v>
      </c>
      <c r="CM19" s="171">
        <f t="shared" si="38"/>
        <v>3</v>
      </c>
      <c r="CN19" s="171">
        <f t="shared" si="39"/>
        <v>4</v>
      </c>
      <c r="CO19" s="171">
        <f t="shared" si="40"/>
        <v>4</v>
      </c>
      <c r="CP19" s="171">
        <f t="shared" si="41"/>
        <v>4</v>
      </c>
      <c r="CQ19" s="171">
        <f t="shared" si="42"/>
        <v>3</v>
      </c>
      <c r="CR19" s="171">
        <f t="shared" si="43"/>
        <v>3</v>
      </c>
      <c r="CS19" s="171">
        <f t="shared" si="44"/>
        <v>3</v>
      </c>
      <c r="CT19" s="171">
        <f t="shared" si="45"/>
        <v>4</v>
      </c>
      <c r="CU19" s="171">
        <f t="shared" si="46"/>
        <v>4</v>
      </c>
      <c r="CV19" s="171">
        <f t="shared" si="47"/>
        <v>3</v>
      </c>
      <c r="CW19" s="171">
        <f t="shared" si="48"/>
        <v>0</v>
      </c>
      <c r="CX19" s="171">
        <f t="shared" si="49"/>
        <v>0</v>
      </c>
      <c r="CY19" s="171">
        <f t="shared" si="50"/>
        <v>4</v>
      </c>
      <c r="CZ19" s="195">
        <f t="shared" si="51"/>
        <v>3.05</v>
      </c>
      <c r="DA19" s="236" t="str">
        <f t="shared" si="52"/>
        <v>Khá</v>
      </c>
      <c r="DC19" s="237"/>
      <c r="DD19" s="237"/>
      <c r="DE19" s="237"/>
      <c r="DF19" s="237"/>
      <c r="DG19" s="237"/>
      <c r="DH19" s="237"/>
      <c r="DI19" s="237"/>
      <c r="DJ19" s="237"/>
      <c r="DK19" s="237"/>
      <c r="DL19" s="237"/>
      <c r="DM19" s="237"/>
      <c r="DN19" s="237"/>
      <c r="DO19" s="237"/>
      <c r="DP19" s="237"/>
      <c r="DQ19" s="237"/>
      <c r="DR19" s="237"/>
      <c r="DS19" s="237"/>
      <c r="DT19" s="237"/>
      <c r="DU19" s="237"/>
      <c r="DV19" s="237"/>
      <c r="DW19" s="237"/>
      <c r="DX19" s="237"/>
      <c r="DY19" s="237"/>
      <c r="DZ19" s="237"/>
      <c r="EA19" s="237"/>
      <c r="EB19" s="237"/>
      <c r="EC19" s="237"/>
      <c r="ED19" s="237"/>
      <c r="EE19" s="237"/>
      <c r="EF19" s="237"/>
      <c r="EG19" s="237"/>
      <c r="EH19" s="237"/>
      <c r="EI19" s="237"/>
      <c r="EJ19" s="237"/>
      <c r="EK19" s="237"/>
      <c r="EL19" s="237"/>
      <c r="EM19" s="237"/>
      <c r="EN19" s="237"/>
      <c r="EO19" s="237"/>
      <c r="EP19" s="237"/>
      <c r="EQ19" s="237"/>
      <c r="ER19" s="237"/>
      <c r="ES19" s="237"/>
      <c r="ET19" s="237"/>
      <c r="EU19" s="237"/>
      <c r="EV19" s="237"/>
    </row>
    <row r="20" spans="1:152" s="142" customFormat="1" ht="15" x14ac:dyDescent="0.25">
      <c r="A20" s="139">
        <v>24</v>
      </c>
      <c r="B20" s="140" t="s">
        <v>578</v>
      </c>
      <c r="C20" s="216" t="s">
        <v>579</v>
      </c>
      <c r="D20" s="214" t="s">
        <v>308</v>
      </c>
      <c r="E20" s="218" t="s">
        <v>580</v>
      </c>
      <c r="F20" s="86">
        <v>7.8</v>
      </c>
      <c r="G20" s="86">
        <v>6.6</v>
      </c>
      <c r="H20" s="86">
        <v>5.6</v>
      </c>
      <c r="I20" s="86">
        <v>5.2</v>
      </c>
      <c r="J20" s="86">
        <v>6.2</v>
      </c>
      <c r="K20" s="86">
        <v>8</v>
      </c>
      <c r="L20" s="86">
        <v>6.6</v>
      </c>
      <c r="M20" s="86">
        <v>7.8</v>
      </c>
      <c r="N20" s="86">
        <v>6.3</v>
      </c>
      <c r="O20" s="86">
        <v>7</v>
      </c>
      <c r="P20" s="87">
        <v>7.9</v>
      </c>
      <c r="Q20" s="86">
        <v>6.5</v>
      </c>
      <c r="R20" s="86">
        <v>5</v>
      </c>
      <c r="S20" s="86">
        <v>7.2</v>
      </c>
      <c r="T20" s="86">
        <v>6.5</v>
      </c>
      <c r="U20" s="86">
        <v>6.4</v>
      </c>
      <c r="V20" s="31">
        <v>8</v>
      </c>
      <c r="W20" s="31">
        <v>8.5</v>
      </c>
      <c r="X20" s="31">
        <v>5.5</v>
      </c>
      <c r="Y20" s="31">
        <v>8.6</v>
      </c>
      <c r="Z20" s="31">
        <v>9</v>
      </c>
      <c r="AA20" s="31">
        <v>7.2</v>
      </c>
      <c r="AB20" s="31">
        <v>9.1</v>
      </c>
      <c r="AC20" s="31">
        <v>9.4</v>
      </c>
      <c r="AD20" s="31">
        <v>7.7</v>
      </c>
      <c r="AE20" s="31">
        <v>6.7</v>
      </c>
      <c r="AF20" s="31">
        <v>8.1</v>
      </c>
      <c r="AG20" s="31">
        <v>8.6</v>
      </c>
      <c r="AH20" s="31">
        <v>8.9</v>
      </c>
      <c r="AI20" s="31">
        <v>8.4</v>
      </c>
      <c r="AJ20" s="31">
        <v>8</v>
      </c>
      <c r="AK20" s="31">
        <v>5.9</v>
      </c>
      <c r="AL20" s="31">
        <v>6.1</v>
      </c>
      <c r="AM20" s="31">
        <v>9.3000000000000007</v>
      </c>
      <c r="AN20" s="31">
        <v>8.9</v>
      </c>
      <c r="AO20" s="31">
        <v>9.1999999999999993</v>
      </c>
      <c r="AP20" s="31">
        <v>8.5</v>
      </c>
      <c r="AQ20" s="31">
        <v>8</v>
      </c>
      <c r="AR20" s="31">
        <v>6.1</v>
      </c>
      <c r="AS20" s="31">
        <v>9</v>
      </c>
      <c r="AT20" s="31">
        <v>8.5</v>
      </c>
      <c r="AU20" s="31">
        <v>5</v>
      </c>
      <c r="AV20" s="31">
        <v>8.1999999999999993</v>
      </c>
      <c r="AW20" s="31">
        <v>6.5</v>
      </c>
      <c r="AX20" s="31"/>
      <c r="AY20" s="179">
        <f t="shared" si="0"/>
        <v>7.3</v>
      </c>
      <c r="AZ20" s="85" t="s">
        <v>1464</v>
      </c>
      <c r="BA20" s="85"/>
      <c r="BB20" s="235">
        <f t="shared" si="1"/>
        <v>24</v>
      </c>
      <c r="BC20" s="235" t="str">
        <f t="shared" si="2"/>
        <v>15D4011115</v>
      </c>
      <c r="BD20" s="235" t="str">
        <f t="shared" si="3"/>
        <v>Lê Thị Thảo</v>
      </c>
      <c r="BE20" s="235" t="str">
        <f t="shared" si="4"/>
        <v>Nga</v>
      </c>
      <c r="BF20" s="235" t="str">
        <f t="shared" si="5"/>
        <v>07/03/1997</v>
      </c>
      <c r="BG20" s="171">
        <f t="shared" si="6"/>
        <v>3</v>
      </c>
      <c r="BH20" s="171">
        <f t="shared" si="7"/>
        <v>2</v>
      </c>
      <c r="BI20" s="171">
        <f t="shared" si="8"/>
        <v>2</v>
      </c>
      <c r="BJ20" s="171">
        <f t="shared" si="9"/>
        <v>1</v>
      </c>
      <c r="BK20" s="171">
        <f t="shared" si="10"/>
        <v>2</v>
      </c>
      <c r="BL20" s="171">
        <f t="shared" si="11"/>
        <v>3</v>
      </c>
      <c r="BM20" s="171">
        <f t="shared" si="12"/>
        <v>2</v>
      </c>
      <c r="BN20" s="171">
        <f t="shared" si="13"/>
        <v>3</v>
      </c>
      <c r="BO20" s="171">
        <f t="shared" si="14"/>
        <v>2</v>
      </c>
      <c r="BP20" s="171">
        <f t="shared" si="15"/>
        <v>3</v>
      </c>
      <c r="BQ20" s="171">
        <f t="shared" si="16"/>
        <v>3</v>
      </c>
      <c r="BR20" s="171">
        <f t="shared" si="17"/>
        <v>2</v>
      </c>
      <c r="BS20" s="171">
        <f t="shared" si="18"/>
        <v>1</v>
      </c>
      <c r="BT20" s="171">
        <f t="shared" si="19"/>
        <v>3</v>
      </c>
      <c r="BU20" s="171">
        <f t="shared" si="20"/>
        <v>2</v>
      </c>
      <c r="BV20" s="171">
        <f t="shared" si="21"/>
        <v>2</v>
      </c>
      <c r="BW20" s="171">
        <f t="shared" si="22"/>
        <v>3</v>
      </c>
      <c r="BX20" s="171">
        <f t="shared" si="23"/>
        <v>4</v>
      </c>
      <c r="BY20" s="171">
        <f t="shared" si="24"/>
        <v>2</v>
      </c>
      <c r="BZ20" s="171">
        <f t="shared" si="25"/>
        <v>4</v>
      </c>
      <c r="CA20" s="171">
        <f t="shared" si="26"/>
        <v>4</v>
      </c>
      <c r="CB20" s="171">
        <f t="shared" si="27"/>
        <v>3</v>
      </c>
      <c r="CC20" s="171">
        <f t="shared" si="28"/>
        <v>4</v>
      </c>
      <c r="CD20" s="171">
        <f t="shared" si="29"/>
        <v>4</v>
      </c>
      <c r="CE20" s="171">
        <f t="shared" si="30"/>
        <v>3</v>
      </c>
      <c r="CF20" s="171">
        <f t="shared" si="31"/>
        <v>2</v>
      </c>
      <c r="CG20" s="171">
        <f t="shared" si="32"/>
        <v>3</v>
      </c>
      <c r="CH20" s="171">
        <f t="shared" si="33"/>
        <v>4</v>
      </c>
      <c r="CI20" s="171">
        <f t="shared" si="34"/>
        <v>4</v>
      </c>
      <c r="CJ20" s="171">
        <f t="shared" si="35"/>
        <v>3</v>
      </c>
      <c r="CK20" s="171">
        <f t="shared" si="36"/>
        <v>3</v>
      </c>
      <c r="CL20" s="171">
        <f t="shared" si="37"/>
        <v>2</v>
      </c>
      <c r="CM20" s="171">
        <f t="shared" si="38"/>
        <v>2</v>
      </c>
      <c r="CN20" s="171">
        <f t="shared" si="39"/>
        <v>4</v>
      </c>
      <c r="CO20" s="171">
        <f t="shared" si="40"/>
        <v>4</v>
      </c>
      <c r="CP20" s="171">
        <f t="shared" si="41"/>
        <v>4</v>
      </c>
      <c r="CQ20" s="171">
        <f t="shared" si="42"/>
        <v>4</v>
      </c>
      <c r="CR20" s="171">
        <f t="shared" si="43"/>
        <v>3</v>
      </c>
      <c r="CS20" s="171">
        <f t="shared" si="44"/>
        <v>2</v>
      </c>
      <c r="CT20" s="171">
        <f t="shared" si="45"/>
        <v>4</v>
      </c>
      <c r="CU20" s="171">
        <f t="shared" si="46"/>
        <v>4</v>
      </c>
      <c r="CV20" s="171">
        <f t="shared" si="47"/>
        <v>1</v>
      </c>
      <c r="CW20" s="171">
        <f t="shared" si="48"/>
        <v>3</v>
      </c>
      <c r="CX20" s="171">
        <f t="shared" si="49"/>
        <v>2</v>
      </c>
      <c r="CY20" s="171">
        <f t="shared" si="50"/>
        <v>0</v>
      </c>
      <c r="CZ20" s="195">
        <f t="shared" si="51"/>
        <v>2.76</v>
      </c>
      <c r="DA20" s="236" t="str">
        <f t="shared" si="52"/>
        <v>Khá</v>
      </c>
      <c r="DC20" s="237"/>
      <c r="DD20" s="237"/>
      <c r="DE20" s="237"/>
      <c r="DF20" s="237"/>
      <c r="DG20" s="237"/>
      <c r="DH20" s="237"/>
      <c r="DI20" s="237"/>
      <c r="DJ20" s="237"/>
      <c r="DK20" s="237"/>
      <c r="DL20" s="237"/>
      <c r="DM20" s="237"/>
      <c r="DN20" s="237"/>
      <c r="DO20" s="237"/>
      <c r="DP20" s="237"/>
      <c r="DQ20" s="237"/>
      <c r="DR20" s="237"/>
      <c r="DS20" s="237"/>
      <c r="DT20" s="237"/>
      <c r="DU20" s="237"/>
      <c r="DV20" s="237"/>
      <c r="DW20" s="237"/>
      <c r="DX20" s="237"/>
      <c r="DY20" s="237"/>
      <c r="DZ20" s="237"/>
      <c r="EA20" s="237"/>
      <c r="EB20" s="237"/>
      <c r="EC20" s="237"/>
      <c r="ED20" s="237"/>
      <c r="EE20" s="237"/>
      <c r="EF20" s="237"/>
      <c r="EG20" s="237"/>
      <c r="EH20" s="237"/>
      <c r="EI20" s="237"/>
      <c r="EJ20" s="237"/>
      <c r="EK20" s="237"/>
      <c r="EL20" s="237"/>
      <c r="EM20" s="237"/>
      <c r="EN20" s="237"/>
      <c r="EO20" s="237"/>
      <c r="EP20" s="237"/>
      <c r="EQ20" s="237"/>
      <c r="ER20" s="237"/>
      <c r="ES20" s="237"/>
      <c r="ET20" s="237"/>
      <c r="EU20" s="237"/>
      <c r="EV20" s="237"/>
    </row>
    <row r="21" spans="1:152" s="142" customFormat="1" ht="15" x14ac:dyDescent="0.25">
      <c r="A21" s="139">
        <v>26</v>
      </c>
      <c r="B21" s="140" t="s">
        <v>582</v>
      </c>
      <c r="C21" s="216" t="s">
        <v>583</v>
      </c>
      <c r="D21" s="214" t="s">
        <v>14</v>
      </c>
      <c r="E21" s="218" t="s">
        <v>584</v>
      </c>
      <c r="F21" s="86">
        <v>6.1</v>
      </c>
      <c r="G21" s="86">
        <v>4.5</v>
      </c>
      <c r="H21" s="86">
        <v>5.4</v>
      </c>
      <c r="I21" s="86">
        <v>4</v>
      </c>
      <c r="J21" s="86">
        <v>4.8</v>
      </c>
      <c r="K21" s="86">
        <v>7.5</v>
      </c>
      <c r="L21" s="86">
        <v>7.6</v>
      </c>
      <c r="M21" s="86">
        <v>5.6</v>
      </c>
      <c r="N21" s="86">
        <v>5.9</v>
      </c>
      <c r="O21" s="86">
        <v>7.1</v>
      </c>
      <c r="P21" s="87">
        <v>4.2</v>
      </c>
      <c r="Q21" s="86">
        <v>6.1</v>
      </c>
      <c r="R21" s="87">
        <v>4.9000000000000004</v>
      </c>
      <c r="S21" s="86">
        <v>7</v>
      </c>
      <c r="T21" s="86">
        <v>5.4</v>
      </c>
      <c r="U21" s="87">
        <v>5.6</v>
      </c>
      <c r="V21" s="31">
        <v>7.7</v>
      </c>
      <c r="W21" s="31">
        <v>9</v>
      </c>
      <c r="X21" s="31">
        <v>5.2</v>
      </c>
      <c r="Y21" s="31">
        <v>8</v>
      </c>
      <c r="Z21" s="31">
        <v>7.8</v>
      </c>
      <c r="AA21" s="31">
        <v>5.4</v>
      </c>
      <c r="AB21" s="31">
        <v>8.6</v>
      </c>
      <c r="AC21" s="31">
        <v>8.4</v>
      </c>
      <c r="AD21" s="31">
        <v>7.7</v>
      </c>
      <c r="AE21" s="31">
        <v>7.2</v>
      </c>
      <c r="AF21" s="31">
        <v>4.8</v>
      </c>
      <c r="AG21" s="31">
        <v>8.6</v>
      </c>
      <c r="AH21" s="31">
        <v>5.9</v>
      </c>
      <c r="AI21" s="31">
        <v>8</v>
      </c>
      <c r="AJ21" s="31">
        <v>7.7</v>
      </c>
      <c r="AK21" s="31">
        <v>5.7</v>
      </c>
      <c r="AL21" s="31">
        <v>4.5</v>
      </c>
      <c r="AM21" s="31">
        <v>8.9</v>
      </c>
      <c r="AN21" s="31">
        <v>8.6999999999999993</v>
      </c>
      <c r="AO21" s="31">
        <v>5.3</v>
      </c>
      <c r="AP21" s="31">
        <v>7.1</v>
      </c>
      <c r="AQ21" s="31">
        <v>9</v>
      </c>
      <c r="AR21" s="31">
        <v>6.1</v>
      </c>
      <c r="AS21" s="31">
        <v>9</v>
      </c>
      <c r="AT21" s="31">
        <v>8</v>
      </c>
      <c r="AU21" s="31">
        <v>7.1</v>
      </c>
      <c r="AV21" s="31">
        <v>9</v>
      </c>
      <c r="AW21" s="31">
        <v>6.8</v>
      </c>
      <c r="AX21" s="31"/>
      <c r="AY21" s="179">
        <f t="shared" si="0"/>
        <v>6.7</v>
      </c>
      <c r="AZ21" s="85" t="s">
        <v>1464</v>
      </c>
      <c r="BA21" s="85"/>
      <c r="BB21" s="235">
        <f t="shared" si="1"/>
        <v>26</v>
      </c>
      <c r="BC21" s="235" t="str">
        <f t="shared" si="2"/>
        <v>15D4011124</v>
      </c>
      <c r="BD21" s="235" t="str">
        <f t="shared" si="3"/>
        <v>Trần Minh</v>
      </c>
      <c r="BE21" s="235" t="str">
        <f t="shared" si="4"/>
        <v>Ngọc</v>
      </c>
      <c r="BF21" s="235" t="str">
        <f t="shared" si="5"/>
        <v>20/12/1997</v>
      </c>
      <c r="BG21" s="171">
        <f t="shared" si="6"/>
        <v>2</v>
      </c>
      <c r="BH21" s="171">
        <f t="shared" si="7"/>
        <v>1</v>
      </c>
      <c r="BI21" s="171">
        <f t="shared" si="8"/>
        <v>1</v>
      </c>
      <c r="BJ21" s="171">
        <f t="shared" si="9"/>
        <v>1</v>
      </c>
      <c r="BK21" s="171">
        <f t="shared" si="10"/>
        <v>1</v>
      </c>
      <c r="BL21" s="171">
        <f t="shared" si="11"/>
        <v>3</v>
      </c>
      <c r="BM21" s="171">
        <f t="shared" si="12"/>
        <v>3</v>
      </c>
      <c r="BN21" s="171">
        <f t="shared" si="13"/>
        <v>2</v>
      </c>
      <c r="BO21" s="171">
        <f t="shared" si="14"/>
        <v>2</v>
      </c>
      <c r="BP21" s="171">
        <f t="shared" si="15"/>
        <v>3</v>
      </c>
      <c r="BQ21" s="171">
        <f t="shared" si="16"/>
        <v>1</v>
      </c>
      <c r="BR21" s="171">
        <f t="shared" si="17"/>
        <v>2</v>
      </c>
      <c r="BS21" s="171">
        <f t="shared" si="18"/>
        <v>1</v>
      </c>
      <c r="BT21" s="171">
        <f t="shared" si="19"/>
        <v>3</v>
      </c>
      <c r="BU21" s="171">
        <f t="shared" si="20"/>
        <v>1</v>
      </c>
      <c r="BV21" s="171">
        <f t="shared" si="21"/>
        <v>2</v>
      </c>
      <c r="BW21" s="171">
        <f t="shared" si="22"/>
        <v>3</v>
      </c>
      <c r="BX21" s="171">
        <f t="shared" si="23"/>
        <v>4</v>
      </c>
      <c r="BY21" s="171">
        <f t="shared" si="24"/>
        <v>1</v>
      </c>
      <c r="BZ21" s="171">
        <f t="shared" si="25"/>
        <v>3</v>
      </c>
      <c r="CA21" s="171">
        <f t="shared" si="26"/>
        <v>3</v>
      </c>
      <c r="CB21" s="171">
        <f t="shared" si="27"/>
        <v>1</v>
      </c>
      <c r="CC21" s="171">
        <f t="shared" si="28"/>
        <v>4</v>
      </c>
      <c r="CD21" s="171">
        <f t="shared" si="29"/>
        <v>3</v>
      </c>
      <c r="CE21" s="171">
        <f t="shared" si="30"/>
        <v>3</v>
      </c>
      <c r="CF21" s="171">
        <f t="shared" si="31"/>
        <v>3</v>
      </c>
      <c r="CG21" s="171">
        <f t="shared" si="32"/>
        <v>1</v>
      </c>
      <c r="CH21" s="171">
        <f t="shared" si="33"/>
        <v>4</v>
      </c>
      <c r="CI21" s="171">
        <f t="shared" si="34"/>
        <v>2</v>
      </c>
      <c r="CJ21" s="171">
        <f t="shared" si="35"/>
        <v>3</v>
      </c>
      <c r="CK21" s="171">
        <f t="shared" si="36"/>
        <v>3</v>
      </c>
      <c r="CL21" s="171">
        <f t="shared" si="37"/>
        <v>2</v>
      </c>
      <c r="CM21" s="171">
        <f t="shared" si="38"/>
        <v>1</v>
      </c>
      <c r="CN21" s="171">
        <f t="shared" si="39"/>
        <v>4</v>
      </c>
      <c r="CO21" s="171">
        <f t="shared" si="40"/>
        <v>4</v>
      </c>
      <c r="CP21" s="171">
        <f t="shared" si="41"/>
        <v>1</v>
      </c>
      <c r="CQ21" s="171">
        <f t="shared" si="42"/>
        <v>3</v>
      </c>
      <c r="CR21" s="171">
        <f t="shared" si="43"/>
        <v>4</v>
      </c>
      <c r="CS21" s="171">
        <f t="shared" si="44"/>
        <v>2</v>
      </c>
      <c r="CT21" s="171">
        <f t="shared" si="45"/>
        <v>4</v>
      </c>
      <c r="CU21" s="171">
        <f t="shared" si="46"/>
        <v>3</v>
      </c>
      <c r="CV21" s="171">
        <f t="shared" si="47"/>
        <v>3</v>
      </c>
      <c r="CW21" s="171">
        <f t="shared" si="48"/>
        <v>4</v>
      </c>
      <c r="CX21" s="171">
        <f t="shared" si="49"/>
        <v>2</v>
      </c>
      <c r="CY21" s="171">
        <f t="shared" si="50"/>
        <v>0</v>
      </c>
      <c r="CZ21" s="195">
        <f t="shared" si="51"/>
        <v>2.36</v>
      </c>
      <c r="DA21" s="236" t="str">
        <f t="shared" si="52"/>
        <v>Trung bình</v>
      </c>
      <c r="DC21" s="237"/>
      <c r="DD21" s="237"/>
      <c r="DE21" s="237"/>
      <c r="DF21" s="237"/>
      <c r="DG21" s="237"/>
      <c r="DH21" s="237"/>
      <c r="DI21" s="237"/>
      <c r="DJ21" s="237"/>
      <c r="DK21" s="237"/>
      <c r="DL21" s="237"/>
      <c r="DM21" s="237"/>
      <c r="DN21" s="237"/>
      <c r="DO21" s="237"/>
      <c r="DP21" s="237"/>
      <c r="DQ21" s="237"/>
      <c r="DR21" s="237"/>
      <c r="DS21" s="237"/>
      <c r="DT21" s="237"/>
      <c r="DU21" s="237"/>
      <c r="DV21" s="237"/>
      <c r="DW21" s="237"/>
      <c r="DX21" s="237"/>
      <c r="DY21" s="237"/>
      <c r="DZ21" s="237"/>
      <c r="EA21" s="237"/>
      <c r="EB21" s="237"/>
      <c r="EC21" s="237"/>
      <c r="ED21" s="237"/>
      <c r="EE21" s="237"/>
      <c r="EF21" s="237"/>
      <c r="EG21" s="237"/>
      <c r="EH21" s="237"/>
      <c r="EI21" s="237"/>
      <c r="EJ21" s="237"/>
      <c r="EK21" s="237"/>
      <c r="EL21" s="237"/>
      <c r="EM21" s="237"/>
      <c r="EN21" s="237"/>
      <c r="EO21" s="237"/>
      <c r="EP21" s="237"/>
      <c r="EQ21" s="237"/>
      <c r="ER21" s="237"/>
      <c r="ES21" s="237"/>
      <c r="ET21" s="237"/>
      <c r="EU21" s="237"/>
      <c r="EV21" s="237"/>
    </row>
    <row r="22" spans="1:152" s="142" customFormat="1" ht="15" x14ac:dyDescent="0.25">
      <c r="A22" s="139">
        <v>27</v>
      </c>
      <c r="B22" s="140" t="s">
        <v>585</v>
      </c>
      <c r="C22" s="216" t="s">
        <v>586</v>
      </c>
      <c r="D22" s="214" t="s">
        <v>587</v>
      </c>
      <c r="E22" s="218" t="s">
        <v>515</v>
      </c>
      <c r="F22" s="86">
        <v>4</v>
      </c>
      <c r="G22" s="87">
        <v>4.5</v>
      </c>
      <c r="H22" s="86">
        <v>6</v>
      </c>
      <c r="I22" s="86">
        <v>6.3</v>
      </c>
      <c r="J22" s="86">
        <v>6.8</v>
      </c>
      <c r="K22" s="87">
        <v>4.2</v>
      </c>
      <c r="L22" s="87">
        <v>6.8</v>
      </c>
      <c r="M22" s="87">
        <v>9</v>
      </c>
      <c r="N22" s="87">
        <v>7.4</v>
      </c>
      <c r="O22" s="87">
        <v>5.5</v>
      </c>
      <c r="P22" s="87">
        <v>5.3</v>
      </c>
      <c r="Q22" s="86">
        <v>7</v>
      </c>
      <c r="R22" s="87">
        <v>5.8</v>
      </c>
      <c r="S22" s="86">
        <v>5.6</v>
      </c>
      <c r="T22" s="86">
        <v>6.7</v>
      </c>
      <c r="U22" s="87">
        <v>5.6</v>
      </c>
      <c r="V22" s="31">
        <v>7.9</v>
      </c>
      <c r="W22" s="31">
        <v>9</v>
      </c>
      <c r="X22" s="31">
        <v>5.2</v>
      </c>
      <c r="Y22" s="31">
        <v>8.1</v>
      </c>
      <c r="Z22" s="31">
        <v>8.8000000000000007</v>
      </c>
      <c r="AA22" s="31">
        <v>6.3</v>
      </c>
      <c r="AB22" s="31">
        <v>9.4</v>
      </c>
      <c r="AC22" s="31">
        <v>7.9</v>
      </c>
      <c r="AD22" s="31">
        <v>5</v>
      </c>
      <c r="AE22" s="31">
        <v>6.7</v>
      </c>
      <c r="AF22" s="31">
        <v>7.7</v>
      </c>
      <c r="AG22" s="31">
        <v>9.3000000000000007</v>
      </c>
      <c r="AH22" s="31">
        <v>8.9</v>
      </c>
      <c r="AI22" s="31">
        <v>8.4</v>
      </c>
      <c r="AJ22" s="31">
        <v>7</v>
      </c>
      <c r="AK22" s="31">
        <v>6.9</v>
      </c>
      <c r="AL22" s="31">
        <v>5.0999999999999996</v>
      </c>
      <c r="AM22" s="31">
        <v>9.1</v>
      </c>
      <c r="AN22" s="31">
        <v>8.8000000000000007</v>
      </c>
      <c r="AO22" s="31">
        <v>4.9000000000000004</v>
      </c>
      <c r="AP22" s="31">
        <v>6.9</v>
      </c>
      <c r="AQ22" s="31">
        <v>8</v>
      </c>
      <c r="AR22" s="31">
        <v>6.1</v>
      </c>
      <c r="AS22" s="31">
        <v>9</v>
      </c>
      <c r="AT22" s="31">
        <v>9</v>
      </c>
      <c r="AU22" s="31">
        <v>7.3</v>
      </c>
      <c r="AV22" s="31">
        <v>9</v>
      </c>
      <c r="AW22" s="31">
        <v>8.3000000000000007</v>
      </c>
      <c r="AX22" s="31"/>
      <c r="AY22" s="179">
        <f t="shared" si="0"/>
        <v>7</v>
      </c>
      <c r="AZ22" s="85" t="s">
        <v>1464</v>
      </c>
      <c r="BA22" s="85"/>
      <c r="BB22" s="235">
        <f t="shared" si="1"/>
        <v>27</v>
      </c>
      <c r="BC22" s="235" t="str">
        <f t="shared" si="2"/>
        <v>15D4011131</v>
      </c>
      <c r="BD22" s="235" t="str">
        <f t="shared" si="3"/>
        <v>Phan Thị Thục</v>
      </c>
      <c r="BE22" s="235" t="str">
        <f t="shared" si="4"/>
        <v>Nguyên</v>
      </c>
      <c r="BF22" s="235" t="str">
        <f t="shared" si="5"/>
        <v>07/09/1997</v>
      </c>
      <c r="BG22" s="171">
        <f t="shared" si="6"/>
        <v>1</v>
      </c>
      <c r="BH22" s="171">
        <f t="shared" si="7"/>
        <v>1</v>
      </c>
      <c r="BI22" s="171">
        <f t="shared" si="8"/>
        <v>2</v>
      </c>
      <c r="BJ22" s="171">
        <f t="shared" si="9"/>
        <v>2</v>
      </c>
      <c r="BK22" s="171">
        <f t="shared" si="10"/>
        <v>2</v>
      </c>
      <c r="BL22" s="171">
        <f t="shared" si="11"/>
        <v>1</v>
      </c>
      <c r="BM22" s="171">
        <f t="shared" si="12"/>
        <v>2</v>
      </c>
      <c r="BN22" s="171">
        <f t="shared" si="13"/>
        <v>4</v>
      </c>
      <c r="BO22" s="171">
        <f t="shared" si="14"/>
        <v>3</v>
      </c>
      <c r="BP22" s="171">
        <f t="shared" si="15"/>
        <v>2</v>
      </c>
      <c r="BQ22" s="171">
        <f t="shared" si="16"/>
        <v>1</v>
      </c>
      <c r="BR22" s="171">
        <f t="shared" si="17"/>
        <v>3</v>
      </c>
      <c r="BS22" s="171">
        <f t="shared" si="18"/>
        <v>2</v>
      </c>
      <c r="BT22" s="171">
        <f t="shared" si="19"/>
        <v>2</v>
      </c>
      <c r="BU22" s="171">
        <f t="shared" si="20"/>
        <v>2</v>
      </c>
      <c r="BV22" s="171">
        <f t="shared" si="21"/>
        <v>2</v>
      </c>
      <c r="BW22" s="171">
        <f t="shared" si="22"/>
        <v>3</v>
      </c>
      <c r="BX22" s="171">
        <f t="shared" si="23"/>
        <v>4</v>
      </c>
      <c r="BY22" s="171">
        <f t="shared" si="24"/>
        <v>1</v>
      </c>
      <c r="BZ22" s="171">
        <f t="shared" si="25"/>
        <v>3</v>
      </c>
      <c r="CA22" s="171">
        <f t="shared" si="26"/>
        <v>4</v>
      </c>
      <c r="CB22" s="171">
        <f t="shared" si="27"/>
        <v>2</v>
      </c>
      <c r="CC22" s="171">
        <f t="shared" si="28"/>
        <v>4</v>
      </c>
      <c r="CD22" s="171">
        <f t="shared" si="29"/>
        <v>3</v>
      </c>
      <c r="CE22" s="171">
        <f t="shared" si="30"/>
        <v>1</v>
      </c>
      <c r="CF22" s="171">
        <f t="shared" si="31"/>
        <v>2</v>
      </c>
      <c r="CG22" s="171">
        <f t="shared" si="32"/>
        <v>3</v>
      </c>
      <c r="CH22" s="171">
        <f t="shared" si="33"/>
        <v>4</v>
      </c>
      <c r="CI22" s="171">
        <f t="shared" si="34"/>
        <v>4</v>
      </c>
      <c r="CJ22" s="171">
        <f t="shared" si="35"/>
        <v>3</v>
      </c>
      <c r="CK22" s="171">
        <f t="shared" si="36"/>
        <v>3</v>
      </c>
      <c r="CL22" s="171">
        <f t="shared" si="37"/>
        <v>2</v>
      </c>
      <c r="CM22" s="171">
        <f t="shared" si="38"/>
        <v>1</v>
      </c>
      <c r="CN22" s="171">
        <f t="shared" si="39"/>
        <v>4</v>
      </c>
      <c r="CO22" s="171">
        <f t="shared" si="40"/>
        <v>4</v>
      </c>
      <c r="CP22" s="171">
        <f t="shared" si="41"/>
        <v>1</v>
      </c>
      <c r="CQ22" s="171">
        <f t="shared" si="42"/>
        <v>2</v>
      </c>
      <c r="CR22" s="171">
        <f t="shared" si="43"/>
        <v>3</v>
      </c>
      <c r="CS22" s="171">
        <f t="shared" si="44"/>
        <v>2</v>
      </c>
      <c r="CT22" s="171">
        <f t="shared" si="45"/>
        <v>4</v>
      </c>
      <c r="CU22" s="171">
        <f t="shared" si="46"/>
        <v>4</v>
      </c>
      <c r="CV22" s="171">
        <f t="shared" si="47"/>
        <v>3</v>
      </c>
      <c r="CW22" s="171">
        <f t="shared" si="48"/>
        <v>4</v>
      </c>
      <c r="CX22" s="171">
        <f t="shared" si="49"/>
        <v>3</v>
      </c>
      <c r="CY22" s="171">
        <f t="shared" si="50"/>
        <v>0</v>
      </c>
      <c r="CZ22" s="195">
        <f t="shared" si="51"/>
        <v>2.54</v>
      </c>
      <c r="DA22" s="236" t="str">
        <f t="shared" si="52"/>
        <v>Khá</v>
      </c>
      <c r="DC22" s="237"/>
      <c r="DD22" s="237"/>
      <c r="DE22" s="237"/>
      <c r="DF22" s="237"/>
      <c r="DG22" s="237"/>
      <c r="DH22" s="237"/>
      <c r="DI22" s="237"/>
      <c r="DJ22" s="237"/>
      <c r="DK22" s="237"/>
      <c r="DL22" s="237"/>
      <c r="DM22" s="237"/>
      <c r="DN22" s="237"/>
      <c r="DO22" s="237"/>
      <c r="DP22" s="237"/>
      <c r="DQ22" s="237"/>
      <c r="DR22" s="237"/>
      <c r="DS22" s="237"/>
      <c r="DT22" s="237"/>
      <c r="DU22" s="237"/>
      <c r="DV22" s="237"/>
      <c r="DW22" s="237"/>
      <c r="DX22" s="237"/>
      <c r="DY22" s="237"/>
      <c r="DZ22" s="237"/>
      <c r="EA22" s="237"/>
      <c r="EB22" s="237"/>
      <c r="EC22" s="237"/>
      <c r="ED22" s="237"/>
      <c r="EE22" s="237"/>
      <c r="EF22" s="237"/>
      <c r="EG22" s="237"/>
      <c r="EH22" s="237"/>
      <c r="EI22" s="237"/>
      <c r="EJ22" s="237"/>
      <c r="EK22" s="237"/>
      <c r="EL22" s="237"/>
      <c r="EM22" s="237"/>
      <c r="EN22" s="237"/>
      <c r="EO22" s="237"/>
      <c r="EP22" s="237"/>
      <c r="EQ22" s="237"/>
      <c r="ER22" s="237"/>
      <c r="ES22" s="237"/>
      <c r="ET22" s="237"/>
      <c r="EU22" s="237"/>
      <c r="EV22" s="237"/>
    </row>
    <row r="23" spans="1:152" s="142" customFormat="1" ht="15" x14ac:dyDescent="0.25">
      <c r="A23" s="139">
        <v>28</v>
      </c>
      <c r="B23" s="140" t="s">
        <v>588</v>
      </c>
      <c r="C23" s="216" t="s">
        <v>8</v>
      </c>
      <c r="D23" s="214" t="s">
        <v>589</v>
      </c>
      <c r="E23" s="218" t="s">
        <v>257</v>
      </c>
      <c r="F23" s="86">
        <v>8</v>
      </c>
      <c r="G23" s="86">
        <v>5.5</v>
      </c>
      <c r="H23" s="86">
        <v>4.7</v>
      </c>
      <c r="I23" s="86">
        <v>4.7</v>
      </c>
      <c r="J23" s="86">
        <v>5.5</v>
      </c>
      <c r="K23" s="86">
        <v>7.3</v>
      </c>
      <c r="L23" s="86">
        <v>6.1</v>
      </c>
      <c r="M23" s="86">
        <v>6.7</v>
      </c>
      <c r="N23" s="86">
        <v>8.6999999999999993</v>
      </c>
      <c r="O23" s="86">
        <v>6.4</v>
      </c>
      <c r="P23" s="87">
        <v>6.6</v>
      </c>
      <c r="Q23" s="86">
        <v>6.7</v>
      </c>
      <c r="R23" s="87">
        <v>5.8</v>
      </c>
      <c r="S23" s="86">
        <v>7.8</v>
      </c>
      <c r="T23" s="86">
        <v>6.1</v>
      </c>
      <c r="U23" s="86">
        <v>5.4</v>
      </c>
      <c r="V23" s="31">
        <v>8.3000000000000007</v>
      </c>
      <c r="W23" s="31">
        <v>8.5</v>
      </c>
      <c r="X23" s="31">
        <v>7</v>
      </c>
      <c r="Y23" s="31">
        <v>9.1</v>
      </c>
      <c r="Z23" s="31">
        <v>8.1</v>
      </c>
      <c r="AA23" s="31">
        <v>6.8</v>
      </c>
      <c r="AB23" s="31">
        <v>9.1</v>
      </c>
      <c r="AC23" s="31">
        <v>9.5</v>
      </c>
      <c r="AD23" s="31">
        <v>6.8</v>
      </c>
      <c r="AE23" s="31">
        <v>7</v>
      </c>
      <c r="AF23" s="31">
        <v>9.1</v>
      </c>
      <c r="AG23" s="31">
        <v>9.3000000000000007</v>
      </c>
      <c r="AH23" s="31">
        <v>9.1999999999999993</v>
      </c>
      <c r="AI23" s="31">
        <v>8.4</v>
      </c>
      <c r="AJ23" s="31">
        <v>7.7</v>
      </c>
      <c r="AK23" s="31">
        <v>8.3000000000000007</v>
      </c>
      <c r="AL23" s="31">
        <v>7.2</v>
      </c>
      <c r="AM23" s="31">
        <v>9.6</v>
      </c>
      <c r="AN23" s="31">
        <v>8.6999999999999993</v>
      </c>
      <c r="AO23" s="31">
        <v>6.3</v>
      </c>
      <c r="AP23" s="31">
        <v>8.1999999999999993</v>
      </c>
      <c r="AQ23" s="31">
        <v>9</v>
      </c>
      <c r="AR23" s="31">
        <v>6.6</v>
      </c>
      <c r="AS23" s="31">
        <v>9</v>
      </c>
      <c r="AT23" s="31">
        <v>8</v>
      </c>
      <c r="AU23" s="31">
        <v>6.2</v>
      </c>
      <c r="AV23" s="31">
        <v>9</v>
      </c>
      <c r="AW23" s="31">
        <v>8.4</v>
      </c>
      <c r="AX23" s="31"/>
      <c r="AY23" s="179">
        <f t="shared" si="0"/>
        <v>7.5</v>
      </c>
      <c r="AZ23" s="85" t="s">
        <v>1464</v>
      </c>
      <c r="BA23" s="85"/>
      <c r="BB23" s="235">
        <f t="shared" si="1"/>
        <v>28</v>
      </c>
      <c r="BC23" s="235" t="str">
        <f t="shared" si="2"/>
        <v>15D4011132</v>
      </c>
      <c r="BD23" s="235" t="str">
        <f t="shared" si="3"/>
        <v>Nguyễn Thị</v>
      </c>
      <c r="BE23" s="235" t="str">
        <f t="shared" si="4"/>
        <v>Nguyệt</v>
      </c>
      <c r="BF23" s="235" t="str">
        <f t="shared" si="5"/>
        <v>22/10/1997</v>
      </c>
      <c r="BG23" s="171">
        <f t="shared" si="6"/>
        <v>3</v>
      </c>
      <c r="BH23" s="171">
        <f t="shared" si="7"/>
        <v>2</v>
      </c>
      <c r="BI23" s="171">
        <f t="shared" si="8"/>
        <v>1</v>
      </c>
      <c r="BJ23" s="171">
        <f t="shared" si="9"/>
        <v>1</v>
      </c>
      <c r="BK23" s="171">
        <f t="shared" si="10"/>
        <v>2</v>
      </c>
      <c r="BL23" s="171">
        <f t="shared" si="11"/>
        <v>3</v>
      </c>
      <c r="BM23" s="171">
        <f t="shared" si="12"/>
        <v>2</v>
      </c>
      <c r="BN23" s="171">
        <f t="shared" si="13"/>
        <v>2</v>
      </c>
      <c r="BO23" s="171">
        <f t="shared" si="14"/>
        <v>4</v>
      </c>
      <c r="BP23" s="171">
        <f t="shared" si="15"/>
        <v>2</v>
      </c>
      <c r="BQ23" s="171">
        <f t="shared" si="16"/>
        <v>2</v>
      </c>
      <c r="BR23" s="171">
        <f t="shared" si="17"/>
        <v>2</v>
      </c>
      <c r="BS23" s="171">
        <f t="shared" si="18"/>
        <v>2</v>
      </c>
      <c r="BT23" s="171">
        <f t="shared" si="19"/>
        <v>3</v>
      </c>
      <c r="BU23" s="171">
        <f t="shared" si="20"/>
        <v>2</v>
      </c>
      <c r="BV23" s="171">
        <f t="shared" si="21"/>
        <v>1</v>
      </c>
      <c r="BW23" s="171">
        <f t="shared" si="22"/>
        <v>3</v>
      </c>
      <c r="BX23" s="171">
        <f t="shared" si="23"/>
        <v>4</v>
      </c>
      <c r="BY23" s="171">
        <f t="shared" si="24"/>
        <v>3</v>
      </c>
      <c r="BZ23" s="171">
        <f t="shared" si="25"/>
        <v>4</v>
      </c>
      <c r="CA23" s="171">
        <f t="shared" si="26"/>
        <v>3</v>
      </c>
      <c r="CB23" s="171">
        <f t="shared" si="27"/>
        <v>2</v>
      </c>
      <c r="CC23" s="171">
        <f t="shared" si="28"/>
        <v>4</v>
      </c>
      <c r="CD23" s="171">
        <f t="shared" si="29"/>
        <v>4</v>
      </c>
      <c r="CE23" s="171">
        <f t="shared" si="30"/>
        <v>2</v>
      </c>
      <c r="CF23" s="171">
        <f t="shared" si="31"/>
        <v>3</v>
      </c>
      <c r="CG23" s="171">
        <f t="shared" si="32"/>
        <v>4</v>
      </c>
      <c r="CH23" s="171">
        <f t="shared" si="33"/>
        <v>4</v>
      </c>
      <c r="CI23" s="171">
        <f t="shared" si="34"/>
        <v>4</v>
      </c>
      <c r="CJ23" s="171">
        <f t="shared" si="35"/>
        <v>3</v>
      </c>
      <c r="CK23" s="171">
        <f t="shared" si="36"/>
        <v>3</v>
      </c>
      <c r="CL23" s="171">
        <f t="shared" si="37"/>
        <v>3</v>
      </c>
      <c r="CM23" s="171">
        <f t="shared" si="38"/>
        <v>3</v>
      </c>
      <c r="CN23" s="171">
        <f t="shared" si="39"/>
        <v>4</v>
      </c>
      <c r="CO23" s="171">
        <f t="shared" si="40"/>
        <v>4</v>
      </c>
      <c r="CP23" s="171">
        <f t="shared" si="41"/>
        <v>2</v>
      </c>
      <c r="CQ23" s="171">
        <f t="shared" si="42"/>
        <v>3</v>
      </c>
      <c r="CR23" s="171">
        <f t="shared" si="43"/>
        <v>4</v>
      </c>
      <c r="CS23" s="171">
        <f t="shared" si="44"/>
        <v>2</v>
      </c>
      <c r="CT23" s="171">
        <f t="shared" si="45"/>
        <v>4</v>
      </c>
      <c r="CU23" s="171">
        <f t="shared" si="46"/>
        <v>3</v>
      </c>
      <c r="CV23" s="171">
        <f t="shared" si="47"/>
        <v>2</v>
      </c>
      <c r="CW23" s="171">
        <f t="shared" si="48"/>
        <v>4</v>
      </c>
      <c r="CX23" s="171">
        <f t="shared" si="49"/>
        <v>3</v>
      </c>
      <c r="CY23" s="171">
        <f t="shared" si="50"/>
        <v>0</v>
      </c>
      <c r="CZ23" s="195">
        <f t="shared" si="51"/>
        <v>2.8</v>
      </c>
      <c r="DA23" s="236" t="str">
        <f t="shared" si="52"/>
        <v>Khá</v>
      </c>
      <c r="DC23" s="237"/>
      <c r="DD23" s="237"/>
      <c r="DE23" s="237"/>
      <c r="DF23" s="237"/>
      <c r="DG23" s="237"/>
      <c r="DH23" s="237"/>
      <c r="DI23" s="237"/>
      <c r="DJ23" s="237"/>
      <c r="DK23" s="237"/>
      <c r="DL23" s="237"/>
      <c r="DM23" s="237"/>
      <c r="DN23" s="237"/>
      <c r="DO23" s="237"/>
      <c r="DP23" s="237"/>
      <c r="DQ23" s="237"/>
      <c r="DR23" s="237"/>
      <c r="DS23" s="237"/>
      <c r="DT23" s="237"/>
      <c r="DU23" s="237"/>
      <c r="DV23" s="237"/>
      <c r="DW23" s="237"/>
      <c r="DX23" s="237"/>
      <c r="DY23" s="237"/>
      <c r="DZ23" s="237"/>
      <c r="EA23" s="237"/>
      <c r="EB23" s="237"/>
      <c r="EC23" s="237"/>
      <c r="ED23" s="237"/>
      <c r="EE23" s="237"/>
      <c r="EF23" s="237"/>
      <c r="EG23" s="237"/>
      <c r="EH23" s="237"/>
      <c r="EI23" s="237"/>
      <c r="EJ23" s="237"/>
      <c r="EK23" s="237"/>
      <c r="EL23" s="237"/>
      <c r="EM23" s="237"/>
      <c r="EN23" s="237"/>
      <c r="EO23" s="237"/>
      <c r="EP23" s="237"/>
      <c r="EQ23" s="237"/>
      <c r="ER23" s="237"/>
      <c r="ES23" s="237"/>
      <c r="ET23" s="237"/>
      <c r="EU23" s="237"/>
      <c r="EV23" s="237"/>
    </row>
    <row r="24" spans="1:152" s="142" customFormat="1" ht="15" x14ac:dyDescent="0.25">
      <c r="A24" s="139">
        <v>29</v>
      </c>
      <c r="B24" s="140" t="s">
        <v>590</v>
      </c>
      <c r="C24" s="216" t="s">
        <v>26</v>
      </c>
      <c r="D24" s="214" t="s">
        <v>591</v>
      </c>
      <c r="E24" s="218" t="s">
        <v>290</v>
      </c>
      <c r="F24" s="86">
        <v>5.6</v>
      </c>
      <c r="G24" s="86">
        <v>5</v>
      </c>
      <c r="H24" s="86">
        <v>8.1999999999999993</v>
      </c>
      <c r="I24" s="86">
        <v>7.2</v>
      </c>
      <c r="J24" s="86">
        <v>5.9</v>
      </c>
      <c r="K24" s="86">
        <v>7.5</v>
      </c>
      <c r="L24" s="86">
        <v>6.3</v>
      </c>
      <c r="M24" s="86">
        <v>6.1</v>
      </c>
      <c r="N24" s="86">
        <v>6.1</v>
      </c>
      <c r="O24" s="86">
        <v>7.6</v>
      </c>
      <c r="P24" s="87">
        <v>6</v>
      </c>
      <c r="Q24" s="86">
        <v>6.7</v>
      </c>
      <c r="R24" s="87">
        <v>6.3</v>
      </c>
      <c r="S24" s="86">
        <v>7.6</v>
      </c>
      <c r="T24" s="86">
        <v>7.7</v>
      </c>
      <c r="U24" s="86">
        <v>4.3</v>
      </c>
      <c r="V24" s="31">
        <v>7.7</v>
      </c>
      <c r="W24" s="31">
        <v>7.5</v>
      </c>
      <c r="X24" s="31">
        <v>5.8</v>
      </c>
      <c r="Y24" s="31">
        <v>7.7</v>
      </c>
      <c r="Z24" s="31">
        <v>8.1999999999999993</v>
      </c>
      <c r="AA24" s="31">
        <v>6.6</v>
      </c>
      <c r="AB24" s="31">
        <v>8.4</v>
      </c>
      <c r="AC24" s="31">
        <v>9.4</v>
      </c>
      <c r="AD24" s="31">
        <v>8</v>
      </c>
      <c r="AE24" s="31">
        <v>7.8</v>
      </c>
      <c r="AF24" s="31">
        <v>6.6</v>
      </c>
      <c r="AG24" s="31">
        <v>8.6</v>
      </c>
      <c r="AH24" s="31">
        <v>8.9</v>
      </c>
      <c r="AI24" s="31">
        <v>8.4</v>
      </c>
      <c r="AJ24" s="31">
        <v>7.7</v>
      </c>
      <c r="AK24" s="31">
        <v>7.7</v>
      </c>
      <c r="AL24" s="31">
        <v>5.0999999999999996</v>
      </c>
      <c r="AM24" s="31">
        <v>8.9</v>
      </c>
      <c r="AN24" s="31">
        <v>8.9</v>
      </c>
      <c r="AO24" s="31">
        <v>8.6</v>
      </c>
      <c r="AP24" s="31">
        <v>8.6999999999999993</v>
      </c>
      <c r="AQ24" s="31">
        <v>7.5</v>
      </c>
      <c r="AR24" s="31">
        <v>7.5</v>
      </c>
      <c r="AS24" s="31">
        <v>9</v>
      </c>
      <c r="AT24" s="31">
        <v>8.5</v>
      </c>
      <c r="AU24" s="31">
        <v>7.2</v>
      </c>
      <c r="AV24" s="31">
        <v>8.1999999999999993</v>
      </c>
      <c r="AW24" s="31">
        <v>8.1999999999999993</v>
      </c>
      <c r="AX24" s="31"/>
      <c r="AY24" s="179">
        <f t="shared" si="0"/>
        <v>7.3</v>
      </c>
      <c r="AZ24" s="85" t="s">
        <v>1464</v>
      </c>
      <c r="BA24" s="85"/>
      <c r="BB24" s="235">
        <f t="shared" si="1"/>
        <v>29</v>
      </c>
      <c r="BC24" s="235" t="str">
        <f t="shared" si="2"/>
        <v>15D4011143</v>
      </c>
      <c r="BD24" s="235" t="str">
        <f t="shared" si="3"/>
        <v>Trần Thị</v>
      </c>
      <c r="BE24" s="235" t="str">
        <f t="shared" si="4"/>
        <v>Nhớ</v>
      </c>
      <c r="BF24" s="235" t="str">
        <f t="shared" si="5"/>
        <v>23/10/1997</v>
      </c>
      <c r="BG24" s="171">
        <f t="shared" si="6"/>
        <v>2</v>
      </c>
      <c r="BH24" s="171">
        <f t="shared" si="7"/>
        <v>1</v>
      </c>
      <c r="BI24" s="171">
        <f t="shared" si="8"/>
        <v>3</v>
      </c>
      <c r="BJ24" s="171">
        <f t="shared" si="9"/>
        <v>3</v>
      </c>
      <c r="BK24" s="171">
        <f t="shared" si="10"/>
        <v>2</v>
      </c>
      <c r="BL24" s="171">
        <f t="shared" si="11"/>
        <v>3</v>
      </c>
      <c r="BM24" s="171">
        <f t="shared" si="12"/>
        <v>2</v>
      </c>
      <c r="BN24" s="171">
        <f t="shared" si="13"/>
        <v>2</v>
      </c>
      <c r="BO24" s="171">
        <f t="shared" si="14"/>
        <v>2</v>
      </c>
      <c r="BP24" s="171">
        <f t="shared" si="15"/>
        <v>3</v>
      </c>
      <c r="BQ24" s="171">
        <f t="shared" si="16"/>
        <v>2</v>
      </c>
      <c r="BR24" s="171">
        <f t="shared" si="17"/>
        <v>2</v>
      </c>
      <c r="BS24" s="171">
        <f t="shared" si="18"/>
        <v>2</v>
      </c>
      <c r="BT24" s="171">
        <f t="shared" si="19"/>
        <v>3</v>
      </c>
      <c r="BU24" s="171">
        <f t="shared" si="20"/>
        <v>3</v>
      </c>
      <c r="BV24" s="171">
        <f t="shared" si="21"/>
        <v>1</v>
      </c>
      <c r="BW24" s="171">
        <f t="shared" si="22"/>
        <v>3</v>
      </c>
      <c r="BX24" s="171">
        <f t="shared" si="23"/>
        <v>3</v>
      </c>
      <c r="BY24" s="171">
        <f t="shared" si="24"/>
        <v>2</v>
      </c>
      <c r="BZ24" s="171">
        <f t="shared" si="25"/>
        <v>3</v>
      </c>
      <c r="CA24" s="171">
        <f t="shared" si="26"/>
        <v>3</v>
      </c>
      <c r="CB24" s="171">
        <f t="shared" si="27"/>
        <v>2</v>
      </c>
      <c r="CC24" s="171">
        <f t="shared" si="28"/>
        <v>3</v>
      </c>
      <c r="CD24" s="171">
        <f t="shared" si="29"/>
        <v>4</v>
      </c>
      <c r="CE24" s="171">
        <f t="shared" si="30"/>
        <v>3</v>
      </c>
      <c r="CF24" s="171">
        <f t="shared" si="31"/>
        <v>3</v>
      </c>
      <c r="CG24" s="171">
        <f t="shared" si="32"/>
        <v>2</v>
      </c>
      <c r="CH24" s="171">
        <f t="shared" si="33"/>
        <v>4</v>
      </c>
      <c r="CI24" s="171">
        <f t="shared" si="34"/>
        <v>4</v>
      </c>
      <c r="CJ24" s="171">
        <f t="shared" si="35"/>
        <v>3</v>
      </c>
      <c r="CK24" s="171">
        <f t="shared" si="36"/>
        <v>3</v>
      </c>
      <c r="CL24" s="171">
        <f t="shared" si="37"/>
        <v>3</v>
      </c>
      <c r="CM24" s="171">
        <f t="shared" si="38"/>
        <v>1</v>
      </c>
      <c r="CN24" s="171">
        <f t="shared" si="39"/>
        <v>4</v>
      </c>
      <c r="CO24" s="171">
        <f t="shared" si="40"/>
        <v>4</v>
      </c>
      <c r="CP24" s="171">
        <f t="shared" si="41"/>
        <v>4</v>
      </c>
      <c r="CQ24" s="171">
        <f t="shared" si="42"/>
        <v>4</v>
      </c>
      <c r="CR24" s="171">
        <f t="shared" si="43"/>
        <v>3</v>
      </c>
      <c r="CS24" s="171">
        <f t="shared" si="44"/>
        <v>3</v>
      </c>
      <c r="CT24" s="171">
        <f t="shared" si="45"/>
        <v>4</v>
      </c>
      <c r="CU24" s="171">
        <f t="shared" si="46"/>
        <v>4</v>
      </c>
      <c r="CV24" s="171">
        <f t="shared" si="47"/>
        <v>3</v>
      </c>
      <c r="CW24" s="171">
        <f t="shared" si="48"/>
        <v>3</v>
      </c>
      <c r="CX24" s="171">
        <f t="shared" si="49"/>
        <v>3</v>
      </c>
      <c r="CY24" s="171">
        <f t="shared" si="50"/>
        <v>0</v>
      </c>
      <c r="CZ24" s="195">
        <f t="shared" si="51"/>
        <v>2.76</v>
      </c>
      <c r="DA24" s="236" t="str">
        <f t="shared" si="52"/>
        <v>Khá</v>
      </c>
      <c r="DC24" s="237"/>
      <c r="DD24" s="237"/>
      <c r="DE24" s="237"/>
      <c r="DF24" s="237"/>
      <c r="DG24" s="237"/>
      <c r="DH24" s="237"/>
      <c r="DI24" s="237"/>
      <c r="DJ24" s="237"/>
      <c r="DK24" s="237"/>
      <c r="DL24" s="237"/>
      <c r="DM24" s="237"/>
      <c r="DN24" s="237"/>
      <c r="DO24" s="237"/>
      <c r="DP24" s="237"/>
      <c r="DQ24" s="237"/>
      <c r="DR24" s="237"/>
      <c r="DS24" s="237"/>
      <c r="DT24" s="237"/>
      <c r="DU24" s="237"/>
      <c r="DV24" s="237"/>
      <c r="DW24" s="237"/>
      <c r="DX24" s="237"/>
      <c r="DY24" s="237"/>
      <c r="DZ24" s="237"/>
      <c r="EA24" s="237"/>
      <c r="EB24" s="237"/>
      <c r="EC24" s="237"/>
      <c r="ED24" s="237"/>
      <c r="EE24" s="237"/>
      <c r="EF24" s="237"/>
      <c r="EG24" s="237"/>
      <c r="EH24" s="237"/>
      <c r="EI24" s="237"/>
      <c r="EJ24" s="237"/>
      <c r="EK24" s="237"/>
      <c r="EL24" s="237"/>
      <c r="EM24" s="237"/>
      <c r="EN24" s="237"/>
      <c r="EO24" s="237"/>
      <c r="EP24" s="237"/>
      <c r="EQ24" s="237"/>
      <c r="ER24" s="237"/>
      <c r="ES24" s="237"/>
      <c r="ET24" s="237"/>
      <c r="EU24" s="237"/>
      <c r="EV24" s="237"/>
    </row>
    <row r="25" spans="1:152" s="142" customFormat="1" ht="15" x14ac:dyDescent="0.25">
      <c r="A25" s="139">
        <v>30</v>
      </c>
      <c r="B25" s="140" t="s">
        <v>592</v>
      </c>
      <c r="C25" s="216" t="s">
        <v>18</v>
      </c>
      <c r="D25" s="214" t="s">
        <v>331</v>
      </c>
      <c r="E25" s="218" t="s">
        <v>110</v>
      </c>
      <c r="F25" s="86">
        <v>8.1999999999999993</v>
      </c>
      <c r="G25" s="86">
        <v>6.9</v>
      </c>
      <c r="H25" s="87">
        <v>5.9</v>
      </c>
      <c r="I25" s="87">
        <v>4.9000000000000004</v>
      </c>
      <c r="J25" s="86">
        <v>4.4000000000000004</v>
      </c>
      <c r="K25" s="86">
        <v>7.3</v>
      </c>
      <c r="L25" s="87">
        <v>8</v>
      </c>
      <c r="M25" s="86">
        <v>5.6</v>
      </c>
      <c r="N25" s="86">
        <v>4.9000000000000004</v>
      </c>
      <c r="O25" s="86">
        <v>5.9</v>
      </c>
      <c r="P25" s="87">
        <v>7.3</v>
      </c>
      <c r="Q25" s="86">
        <v>6.5</v>
      </c>
      <c r="R25" s="87">
        <v>5</v>
      </c>
      <c r="S25" s="86">
        <v>7.3</v>
      </c>
      <c r="T25" s="86">
        <v>6.8</v>
      </c>
      <c r="U25" s="87">
        <v>7.6</v>
      </c>
      <c r="V25" s="31">
        <v>8.3000000000000007</v>
      </c>
      <c r="W25" s="31">
        <v>9</v>
      </c>
      <c r="X25" s="31">
        <v>4.8</v>
      </c>
      <c r="Y25" s="31">
        <v>7.8</v>
      </c>
      <c r="Z25" s="31">
        <v>8.1</v>
      </c>
      <c r="AA25" s="31">
        <v>7.2</v>
      </c>
      <c r="AB25" s="31">
        <v>9.3000000000000007</v>
      </c>
      <c r="AC25" s="31">
        <v>8.1999999999999993</v>
      </c>
      <c r="AD25" s="31">
        <v>6.9</v>
      </c>
      <c r="AE25" s="31">
        <v>6</v>
      </c>
      <c r="AF25" s="31">
        <v>8.1</v>
      </c>
      <c r="AG25" s="31">
        <v>9.3000000000000007</v>
      </c>
      <c r="AH25" s="31">
        <v>8.9</v>
      </c>
      <c r="AI25" s="31">
        <v>8.5</v>
      </c>
      <c r="AJ25" s="31">
        <v>7.7</v>
      </c>
      <c r="AK25" s="31">
        <v>7.7</v>
      </c>
      <c r="AL25" s="31">
        <v>6.9</v>
      </c>
      <c r="AM25" s="31">
        <v>9.1</v>
      </c>
      <c r="AN25" s="31">
        <v>8.6999999999999993</v>
      </c>
      <c r="AO25" s="31">
        <v>8.1999999999999993</v>
      </c>
      <c r="AP25" s="31">
        <v>7.8</v>
      </c>
      <c r="AQ25" s="31">
        <v>8</v>
      </c>
      <c r="AR25" s="31">
        <v>6.6</v>
      </c>
      <c r="AS25" s="31">
        <v>9</v>
      </c>
      <c r="AT25" s="31">
        <v>8.5</v>
      </c>
      <c r="AU25" s="31">
        <v>7.1</v>
      </c>
      <c r="AV25" s="31">
        <v>8.5</v>
      </c>
      <c r="AW25" s="31">
        <v>8.5</v>
      </c>
      <c r="AX25" s="31"/>
      <c r="AY25" s="179">
        <f t="shared" si="0"/>
        <v>7.3</v>
      </c>
      <c r="AZ25" s="85" t="s">
        <v>1464</v>
      </c>
      <c r="BA25" s="85"/>
      <c r="BB25" s="235">
        <f t="shared" si="1"/>
        <v>30</v>
      </c>
      <c r="BC25" s="235" t="str">
        <f t="shared" si="2"/>
        <v>15D4011144</v>
      </c>
      <c r="BD25" s="235" t="str">
        <f t="shared" si="3"/>
        <v>Hoàng Thị</v>
      </c>
      <c r="BE25" s="235" t="str">
        <f t="shared" si="4"/>
        <v>Nhung</v>
      </c>
      <c r="BF25" s="235" t="str">
        <f t="shared" si="5"/>
        <v>02/06/1997</v>
      </c>
      <c r="BG25" s="171">
        <f t="shared" si="6"/>
        <v>3</v>
      </c>
      <c r="BH25" s="171">
        <f t="shared" si="7"/>
        <v>2</v>
      </c>
      <c r="BI25" s="171">
        <f t="shared" si="8"/>
        <v>2</v>
      </c>
      <c r="BJ25" s="171">
        <f t="shared" si="9"/>
        <v>1</v>
      </c>
      <c r="BK25" s="171">
        <f t="shared" si="10"/>
        <v>1</v>
      </c>
      <c r="BL25" s="171">
        <f t="shared" si="11"/>
        <v>3</v>
      </c>
      <c r="BM25" s="171">
        <f t="shared" si="12"/>
        <v>3</v>
      </c>
      <c r="BN25" s="171">
        <f t="shared" si="13"/>
        <v>2</v>
      </c>
      <c r="BO25" s="171">
        <f t="shared" si="14"/>
        <v>1</v>
      </c>
      <c r="BP25" s="171">
        <f t="shared" si="15"/>
        <v>2</v>
      </c>
      <c r="BQ25" s="171">
        <f t="shared" si="16"/>
        <v>3</v>
      </c>
      <c r="BR25" s="171">
        <f t="shared" si="17"/>
        <v>2</v>
      </c>
      <c r="BS25" s="171">
        <f t="shared" si="18"/>
        <v>1</v>
      </c>
      <c r="BT25" s="171">
        <f t="shared" si="19"/>
        <v>3</v>
      </c>
      <c r="BU25" s="171">
        <f t="shared" si="20"/>
        <v>2</v>
      </c>
      <c r="BV25" s="171">
        <f t="shared" si="21"/>
        <v>3</v>
      </c>
      <c r="BW25" s="171">
        <f t="shared" si="22"/>
        <v>3</v>
      </c>
      <c r="BX25" s="171">
        <f t="shared" si="23"/>
        <v>4</v>
      </c>
      <c r="BY25" s="171">
        <f t="shared" si="24"/>
        <v>1</v>
      </c>
      <c r="BZ25" s="171">
        <f t="shared" si="25"/>
        <v>3</v>
      </c>
      <c r="CA25" s="171">
        <f t="shared" si="26"/>
        <v>3</v>
      </c>
      <c r="CB25" s="171">
        <f t="shared" si="27"/>
        <v>3</v>
      </c>
      <c r="CC25" s="171">
        <f t="shared" si="28"/>
        <v>4</v>
      </c>
      <c r="CD25" s="171">
        <f t="shared" si="29"/>
        <v>3</v>
      </c>
      <c r="CE25" s="171">
        <f t="shared" si="30"/>
        <v>2</v>
      </c>
      <c r="CF25" s="171">
        <f t="shared" si="31"/>
        <v>2</v>
      </c>
      <c r="CG25" s="171">
        <f t="shared" si="32"/>
        <v>3</v>
      </c>
      <c r="CH25" s="171">
        <f t="shared" si="33"/>
        <v>4</v>
      </c>
      <c r="CI25" s="171">
        <f t="shared" si="34"/>
        <v>4</v>
      </c>
      <c r="CJ25" s="171">
        <f t="shared" si="35"/>
        <v>4</v>
      </c>
      <c r="CK25" s="171">
        <f t="shared" si="36"/>
        <v>3</v>
      </c>
      <c r="CL25" s="171">
        <f t="shared" si="37"/>
        <v>3</v>
      </c>
      <c r="CM25" s="171">
        <f t="shared" si="38"/>
        <v>2</v>
      </c>
      <c r="CN25" s="171">
        <f t="shared" si="39"/>
        <v>4</v>
      </c>
      <c r="CO25" s="171">
        <f t="shared" si="40"/>
        <v>4</v>
      </c>
      <c r="CP25" s="171">
        <f t="shared" si="41"/>
        <v>3</v>
      </c>
      <c r="CQ25" s="171">
        <f t="shared" si="42"/>
        <v>3</v>
      </c>
      <c r="CR25" s="171">
        <f t="shared" si="43"/>
        <v>3</v>
      </c>
      <c r="CS25" s="171">
        <f t="shared" si="44"/>
        <v>2</v>
      </c>
      <c r="CT25" s="171">
        <f t="shared" si="45"/>
        <v>4</v>
      </c>
      <c r="CU25" s="171">
        <f t="shared" si="46"/>
        <v>4</v>
      </c>
      <c r="CV25" s="171">
        <f t="shared" si="47"/>
        <v>3</v>
      </c>
      <c r="CW25" s="171">
        <f t="shared" si="48"/>
        <v>4</v>
      </c>
      <c r="CX25" s="171">
        <f t="shared" si="49"/>
        <v>4</v>
      </c>
      <c r="CY25" s="171">
        <f t="shared" si="50"/>
        <v>0</v>
      </c>
      <c r="CZ25" s="195">
        <f t="shared" si="51"/>
        <v>2.76</v>
      </c>
      <c r="DA25" s="236" t="str">
        <f t="shared" si="52"/>
        <v>Khá</v>
      </c>
      <c r="DC25" s="237"/>
      <c r="DD25" s="237"/>
      <c r="DE25" s="237"/>
      <c r="DF25" s="237"/>
      <c r="DG25" s="237"/>
      <c r="DH25" s="237"/>
      <c r="DI25" s="237"/>
      <c r="DJ25" s="237"/>
      <c r="DK25" s="237"/>
      <c r="DL25" s="237"/>
      <c r="DM25" s="237"/>
      <c r="DN25" s="237"/>
      <c r="DO25" s="237"/>
      <c r="DP25" s="237"/>
      <c r="DQ25" s="237"/>
      <c r="DR25" s="237"/>
      <c r="DS25" s="237"/>
      <c r="DT25" s="237"/>
      <c r="DU25" s="237"/>
      <c r="DV25" s="237"/>
      <c r="DW25" s="237"/>
      <c r="DX25" s="237"/>
      <c r="DY25" s="237"/>
      <c r="DZ25" s="237"/>
      <c r="EA25" s="237"/>
      <c r="EB25" s="237"/>
      <c r="EC25" s="237"/>
      <c r="ED25" s="237"/>
      <c r="EE25" s="237"/>
      <c r="EF25" s="237"/>
      <c r="EG25" s="237"/>
      <c r="EH25" s="237"/>
      <c r="EI25" s="237"/>
      <c r="EJ25" s="237"/>
      <c r="EK25" s="237"/>
      <c r="EL25" s="237"/>
      <c r="EM25" s="237"/>
      <c r="EN25" s="237"/>
      <c r="EO25" s="237"/>
      <c r="EP25" s="237"/>
      <c r="EQ25" s="237"/>
      <c r="ER25" s="237"/>
      <c r="ES25" s="237"/>
      <c r="ET25" s="237"/>
      <c r="EU25" s="237"/>
      <c r="EV25" s="237"/>
    </row>
    <row r="26" spans="1:152" s="142" customFormat="1" ht="15" x14ac:dyDescent="0.25">
      <c r="A26" s="139">
        <v>32</v>
      </c>
      <c r="B26" s="140" t="s">
        <v>595</v>
      </c>
      <c r="C26" s="216" t="s">
        <v>279</v>
      </c>
      <c r="D26" s="214" t="s">
        <v>331</v>
      </c>
      <c r="E26" s="218" t="s">
        <v>192</v>
      </c>
      <c r="F26" s="86">
        <v>7.4</v>
      </c>
      <c r="G26" s="86">
        <v>6.3</v>
      </c>
      <c r="H26" s="87">
        <v>4.0999999999999996</v>
      </c>
      <c r="I26" s="87">
        <v>4.0999999999999996</v>
      </c>
      <c r="J26" s="86">
        <v>5.0999999999999996</v>
      </c>
      <c r="K26" s="86">
        <v>8</v>
      </c>
      <c r="L26" s="86">
        <v>4.5</v>
      </c>
      <c r="M26" s="86">
        <v>6.1</v>
      </c>
      <c r="N26" s="86">
        <v>6.2</v>
      </c>
      <c r="O26" s="86">
        <v>5.5</v>
      </c>
      <c r="P26" s="87">
        <v>6.9</v>
      </c>
      <c r="Q26" s="86">
        <v>5</v>
      </c>
      <c r="R26" s="86">
        <v>4.7</v>
      </c>
      <c r="S26" s="86">
        <v>6.7</v>
      </c>
      <c r="T26" s="86">
        <v>5.9</v>
      </c>
      <c r="U26" s="86">
        <v>5.4</v>
      </c>
      <c r="V26" s="31">
        <v>8</v>
      </c>
      <c r="W26" s="31">
        <v>9</v>
      </c>
      <c r="X26" s="31">
        <v>5.2</v>
      </c>
      <c r="Y26" s="31">
        <v>7.3</v>
      </c>
      <c r="Z26" s="31">
        <v>8.3000000000000007</v>
      </c>
      <c r="AA26" s="31">
        <v>6.6</v>
      </c>
      <c r="AB26" s="31">
        <v>8.6999999999999993</v>
      </c>
      <c r="AC26" s="31">
        <v>9.4</v>
      </c>
      <c r="AD26" s="31">
        <v>6</v>
      </c>
      <c r="AE26" s="37">
        <v>8.9</v>
      </c>
      <c r="AF26" s="31">
        <v>5.7</v>
      </c>
      <c r="AG26" s="31">
        <v>9.3000000000000007</v>
      </c>
      <c r="AH26" s="31">
        <v>9.1999999999999993</v>
      </c>
      <c r="AI26" s="31">
        <v>8.6999999999999993</v>
      </c>
      <c r="AJ26" s="31">
        <v>7.7</v>
      </c>
      <c r="AK26" s="31">
        <v>6.3</v>
      </c>
      <c r="AL26" s="31">
        <v>6.1</v>
      </c>
      <c r="AM26" s="31">
        <v>9.4</v>
      </c>
      <c r="AN26" s="31">
        <v>8.8000000000000007</v>
      </c>
      <c r="AO26" s="31">
        <v>5.5</v>
      </c>
      <c r="AP26" s="31">
        <v>7.8</v>
      </c>
      <c r="AQ26" s="31">
        <v>7.5</v>
      </c>
      <c r="AR26" s="31">
        <v>6.1</v>
      </c>
      <c r="AS26" s="31">
        <v>9</v>
      </c>
      <c r="AT26" s="31">
        <v>8.5</v>
      </c>
      <c r="AU26" s="31">
        <v>6.2</v>
      </c>
      <c r="AV26" s="31">
        <v>9.1999999999999993</v>
      </c>
      <c r="AW26" s="31">
        <v>8.4</v>
      </c>
      <c r="AX26" s="31"/>
      <c r="AY26" s="179">
        <f t="shared" si="0"/>
        <v>7</v>
      </c>
      <c r="AZ26" s="85" t="s">
        <v>1464</v>
      </c>
      <c r="BA26" s="85"/>
      <c r="BB26" s="235">
        <f t="shared" si="1"/>
        <v>32</v>
      </c>
      <c r="BC26" s="235" t="str">
        <f t="shared" si="2"/>
        <v>15D4011150</v>
      </c>
      <c r="BD26" s="235" t="str">
        <f t="shared" si="3"/>
        <v>Nguyễn Thị Mỹ</v>
      </c>
      <c r="BE26" s="235" t="str">
        <f t="shared" si="4"/>
        <v>Nhung</v>
      </c>
      <c r="BF26" s="235" t="str">
        <f t="shared" si="5"/>
        <v>03/11/1997</v>
      </c>
      <c r="BG26" s="171">
        <f t="shared" si="6"/>
        <v>3</v>
      </c>
      <c r="BH26" s="171">
        <f t="shared" si="7"/>
        <v>2</v>
      </c>
      <c r="BI26" s="171">
        <f t="shared" si="8"/>
        <v>1</v>
      </c>
      <c r="BJ26" s="171">
        <f t="shared" si="9"/>
        <v>1</v>
      </c>
      <c r="BK26" s="171">
        <f t="shared" si="10"/>
        <v>1</v>
      </c>
      <c r="BL26" s="171">
        <f t="shared" si="11"/>
        <v>3</v>
      </c>
      <c r="BM26" s="171">
        <f t="shared" si="12"/>
        <v>1</v>
      </c>
      <c r="BN26" s="171">
        <f t="shared" si="13"/>
        <v>2</v>
      </c>
      <c r="BO26" s="171">
        <f t="shared" si="14"/>
        <v>2</v>
      </c>
      <c r="BP26" s="171">
        <f t="shared" si="15"/>
        <v>2</v>
      </c>
      <c r="BQ26" s="171">
        <f t="shared" si="16"/>
        <v>2</v>
      </c>
      <c r="BR26" s="171">
        <f t="shared" si="17"/>
        <v>1</v>
      </c>
      <c r="BS26" s="171">
        <f t="shared" si="18"/>
        <v>1</v>
      </c>
      <c r="BT26" s="171">
        <f t="shared" si="19"/>
        <v>2</v>
      </c>
      <c r="BU26" s="171">
        <f t="shared" si="20"/>
        <v>2</v>
      </c>
      <c r="BV26" s="171">
        <f t="shared" si="21"/>
        <v>1</v>
      </c>
      <c r="BW26" s="171">
        <f t="shared" si="22"/>
        <v>3</v>
      </c>
      <c r="BX26" s="171">
        <f t="shared" si="23"/>
        <v>4</v>
      </c>
      <c r="BY26" s="171">
        <f t="shared" si="24"/>
        <v>1</v>
      </c>
      <c r="BZ26" s="171">
        <f t="shared" si="25"/>
        <v>3</v>
      </c>
      <c r="CA26" s="171">
        <f t="shared" si="26"/>
        <v>3</v>
      </c>
      <c r="CB26" s="171">
        <f t="shared" si="27"/>
        <v>2</v>
      </c>
      <c r="CC26" s="171">
        <f t="shared" si="28"/>
        <v>4</v>
      </c>
      <c r="CD26" s="171">
        <f t="shared" si="29"/>
        <v>4</v>
      </c>
      <c r="CE26" s="171">
        <f t="shared" si="30"/>
        <v>2</v>
      </c>
      <c r="CF26" s="171">
        <f t="shared" si="31"/>
        <v>4</v>
      </c>
      <c r="CG26" s="171">
        <f t="shared" si="32"/>
        <v>2</v>
      </c>
      <c r="CH26" s="171">
        <f t="shared" si="33"/>
        <v>4</v>
      </c>
      <c r="CI26" s="171">
        <f t="shared" si="34"/>
        <v>4</v>
      </c>
      <c r="CJ26" s="171">
        <f t="shared" si="35"/>
        <v>4</v>
      </c>
      <c r="CK26" s="171">
        <f t="shared" si="36"/>
        <v>3</v>
      </c>
      <c r="CL26" s="171">
        <f t="shared" si="37"/>
        <v>2</v>
      </c>
      <c r="CM26" s="171">
        <f t="shared" si="38"/>
        <v>2</v>
      </c>
      <c r="CN26" s="171">
        <f t="shared" si="39"/>
        <v>4</v>
      </c>
      <c r="CO26" s="171">
        <f t="shared" si="40"/>
        <v>4</v>
      </c>
      <c r="CP26" s="171">
        <f t="shared" si="41"/>
        <v>2</v>
      </c>
      <c r="CQ26" s="171">
        <f t="shared" si="42"/>
        <v>3</v>
      </c>
      <c r="CR26" s="171">
        <f t="shared" si="43"/>
        <v>3</v>
      </c>
      <c r="CS26" s="171">
        <f t="shared" si="44"/>
        <v>2</v>
      </c>
      <c r="CT26" s="171">
        <f t="shared" si="45"/>
        <v>4</v>
      </c>
      <c r="CU26" s="171">
        <f t="shared" si="46"/>
        <v>4</v>
      </c>
      <c r="CV26" s="171">
        <f t="shared" si="47"/>
        <v>2</v>
      </c>
      <c r="CW26" s="171">
        <f t="shared" si="48"/>
        <v>4</v>
      </c>
      <c r="CX26" s="171">
        <f t="shared" si="49"/>
        <v>3</v>
      </c>
      <c r="CY26" s="171">
        <f t="shared" si="50"/>
        <v>0</v>
      </c>
      <c r="CZ26" s="195">
        <f t="shared" si="51"/>
        <v>2.4900000000000002</v>
      </c>
      <c r="DA26" s="236" t="str">
        <f t="shared" si="52"/>
        <v>Trung bình</v>
      </c>
      <c r="DC26" s="237"/>
      <c r="DD26" s="237"/>
      <c r="DE26" s="237"/>
      <c r="DF26" s="237"/>
      <c r="DG26" s="237"/>
      <c r="DH26" s="237"/>
      <c r="DI26" s="237"/>
      <c r="DJ26" s="237"/>
      <c r="DK26" s="237"/>
      <c r="DL26" s="237"/>
      <c r="DM26" s="237"/>
      <c r="DN26" s="237"/>
      <c r="DO26" s="237"/>
      <c r="DP26" s="237"/>
      <c r="DQ26" s="237"/>
      <c r="DR26" s="237"/>
      <c r="DS26" s="237"/>
      <c r="DT26" s="237"/>
      <c r="DU26" s="237"/>
      <c r="DV26" s="237"/>
      <c r="DW26" s="237"/>
      <c r="DX26" s="237"/>
      <c r="DY26" s="237"/>
      <c r="DZ26" s="237"/>
      <c r="EA26" s="237"/>
      <c r="EB26" s="237"/>
      <c r="EC26" s="237"/>
      <c r="ED26" s="237"/>
      <c r="EE26" s="237"/>
      <c r="EF26" s="237"/>
      <c r="EG26" s="237"/>
      <c r="EH26" s="237"/>
      <c r="EI26" s="237"/>
      <c r="EJ26" s="237"/>
      <c r="EK26" s="237"/>
      <c r="EL26" s="237"/>
      <c r="EM26" s="237"/>
      <c r="EN26" s="237"/>
      <c r="EO26" s="237"/>
      <c r="EP26" s="237"/>
      <c r="EQ26" s="237"/>
      <c r="ER26" s="237"/>
      <c r="ES26" s="237"/>
      <c r="ET26" s="237"/>
      <c r="EU26" s="237"/>
      <c r="EV26" s="237"/>
    </row>
    <row r="27" spans="1:152" s="142" customFormat="1" ht="15" x14ac:dyDescent="0.25">
      <c r="A27" s="139">
        <v>33</v>
      </c>
      <c r="B27" s="140" t="s">
        <v>596</v>
      </c>
      <c r="C27" s="216" t="s">
        <v>597</v>
      </c>
      <c r="D27" s="214" t="s">
        <v>598</v>
      </c>
      <c r="E27" s="218" t="s">
        <v>471</v>
      </c>
      <c r="F27" s="87">
        <v>7.6</v>
      </c>
      <c r="G27" s="87">
        <v>7.2</v>
      </c>
      <c r="H27" s="86">
        <v>4.7</v>
      </c>
      <c r="I27" s="86">
        <v>5.0999999999999996</v>
      </c>
      <c r="J27" s="86">
        <v>5.0999999999999996</v>
      </c>
      <c r="K27" s="87">
        <v>7.9</v>
      </c>
      <c r="L27" s="86">
        <v>7.4</v>
      </c>
      <c r="M27" s="87">
        <v>7.3</v>
      </c>
      <c r="N27" s="86">
        <v>4</v>
      </c>
      <c r="O27" s="86">
        <v>5.3</v>
      </c>
      <c r="P27" s="87">
        <v>4.8</v>
      </c>
      <c r="Q27" s="86">
        <v>4.5999999999999996</v>
      </c>
      <c r="R27" s="87">
        <v>6</v>
      </c>
      <c r="S27" s="86">
        <v>7.9</v>
      </c>
      <c r="T27" s="86">
        <v>5.5</v>
      </c>
      <c r="U27" s="87">
        <v>4.7</v>
      </c>
      <c r="V27" s="31">
        <v>7.9</v>
      </c>
      <c r="W27" s="31">
        <v>8.5</v>
      </c>
      <c r="X27" s="31">
        <v>4.3</v>
      </c>
      <c r="Y27" s="31">
        <v>7.9</v>
      </c>
      <c r="Z27" s="31">
        <v>7.9</v>
      </c>
      <c r="AA27" s="31">
        <v>6.5</v>
      </c>
      <c r="AB27" s="31">
        <v>9.1</v>
      </c>
      <c r="AC27" s="31">
        <v>8</v>
      </c>
      <c r="AD27" s="31">
        <v>5.2</v>
      </c>
      <c r="AE27" s="31">
        <v>5.4</v>
      </c>
      <c r="AF27" s="31">
        <v>8.3000000000000007</v>
      </c>
      <c r="AG27" s="31">
        <v>8.6</v>
      </c>
      <c r="AH27" s="31">
        <v>8.5</v>
      </c>
      <c r="AI27" s="31">
        <v>8.4</v>
      </c>
      <c r="AJ27" s="31">
        <v>7</v>
      </c>
      <c r="AK27" s="31">
        <v>5.6</v>
      </c>
      <c r="AL27" s="31">
        <v>4.8</v>
      </c>
      <c r="AM27" s="31">
        <v>9.5</v>
      </c>
      <c r="AN27" s="31">
        <v>8.8000000000000007</v>
      </c>
      <c r="AO27" s="37">
        <v>7.9</v>
      </c>
      <c r="AP27" s="31">
        <v>6.6</v>
      </c>
      <c r="AQ27" s="31">
        <v>8</v>
      </c>
      <c r="AR27" s="31">
        <v>6.1</v>
      </c>
      <c r="AS27" s="31">
        <v>9</v>
      </c>
      <c r="AT27" s="31">
        <v>8</v>
      </c>
      <c r="AU27" s="31">
        <v>7.9</v>
      </c>
      <c r="AV27" s="31">
        <v>8</v>
      </c>
      <c r="AW27" s="31">
        <v>8.4</v>
      </c>
      <c r="AX27" s="31"/>
      <c r="AY27" s="179">
        <f t="shared" si="0"/>
        <v>6.9</v>
      </c>
      <c r="AZ27" s="85" t="s">
        <v>1464</v>
      </c>
      <c r="BA27" s="85"/>
      <c r="BB27" s="235">
        <f t="shared" si="1"/>
        <v>33</v>
      </c>
      <c r="BC27" s="235" t="str">
        <f t="shared" si="2"/>
        <v>15D4011157</v>
      </c>
      <c r="BD27" s="235" t="str">
        <f t="shared" si="3"/>
        <v>Phan Hữu</v>
      </c>
      <c r="BE27" s="235" t="str">
        <f t="shared" si="4"/>
        <v>Niên</v>
      </c>
      <c r="BF27" s="235" t="str">
        <f t="shared" si="5"/>
        <v>06/10/1997</v>
      </c>
      <c r="BG27" s="171">
        <f t="shared" si="6"/>
        <v>3</v>
      </c>
      <c r="BH27" s="171">
        <f t="shared" si="7"/>
        <v>3</v>
      </c>
      <c r="BI27" s="171">
        <f t="shared" si="8"/>
        <v>1</v>
      </c>
      <c r="BJ27" s="171">
        <f t="shared" si="9"/>
        <v>1</v>
      </c>
      <c r="BK27" s="171">
        <f t="shared" si="10"/>
        <v>1</v>
      </c>
      <c r="BL27" s="171">
        <f t="shared" si="11"/>
        <v>3</v>
      </c>
      <c r="BM27" s="171">
        <f t="shared" si="12"/>
        <v>3</v>
      </c>
      <c r="BN27" s="171">
        <f t="shared" si="13"/>
        <v>3</v>
      </c>
      <c r="BO27" s="171">
        <f t="shared" si="14"/>
        <v>1</v>
      </c>
      <c r="BP27" s="171">
        <f t="shared" si="15"/>
        <v>1</v>
      </c>
      <c r="BQ27" s="171">
        <f t="shared" si="16"/>
        <v>1</v>
      </c>
      <c r="BR27" s="171">
        <f t="shared" si="17"/>
        <v>1</v>
      </c>
      <c r="BS27" s="171">
        <f t="shared" si="18"/>
        <v>2</v>
      </c>
      <c r="BT27" s="171">
        <f t="shared" si="19"/>
        <v>3</v>
      </c>
      <c r="BU27" s="171">
        <f t="shared" si="20"/>
        <v>2</v>
      </c>
      <c r="BV27" s="171">
        <f t="shared" si="21"/>
        <v>1</v>
      </c>
      <c r="BW27" s="171">
        <f t="shared" si="22"/>
        <v>3</v>
      </c>
      <c r="BX27" s="171">
        <f t="shared" si="23"/>
        <v>4</v>
      </c>
      <c r="BY27" s="171">
        <f t="shared" si="24"/>
        <v>1</v>
      </c>
      <c r="BZ27" s="171">
        <f t="shared" si="25"/>
        <v>3</v>
      </c>
      <c r="CA27" s="171">
        <f t="shared" si="26"/>
        <v>3</v>
      </c>
      <c r="CB27" s="171">
        <f t="shared" si="27"/>
        <v>2</v>
      </c>
      <c r="CC27" s="171">
        <f t="shared" si="28"/>
        <v>4</v>
      </c>
      <c r="CD27" s="171">
        <f t="shared" si="29"/>
        <v>3</v>
      </c>
      <c r="CE27" s="171">
        <f t="shared" si="30"/>
        <v>1</v>
      </c>
      <c r="CF27" s="171">
        <f t="shared" si="31"/>
        <v>1</v>
      </c>
      <c r="CG27" s="171">
        <f t="shared" si="32"/>
        <v>3</v>
      </c>
      <c r="CH27" s="171">
        <f t="shared" si="33"/>
        <v>4</v>
      </c>
      <c r="CI27" s="171">
        <f t="shared" si="34"/>
        <v>4</v>
      </c>
      <c r="CJ27" s="171">
        <f t="shared" si="35"/>
        <v>3</v>
      </c>
      <c r="CK27" s="171">
        <f t="shared" si="36"/>
        <v>3</v>
      </c>
      <c r="CL27" s="171">
        <f t="shared" si="37"/>
        <v>2</v>
      </c>
      <c r="CM27" s="171">
        <f t="shared" si="38"/>
        <v>1</v>
      </c>
      <c r="CN27" s="171">
        <f t="shared" si="39"/>
        <v>4</v>
      </c>
      <c r="CO27" s="171">
        <f t="shared" si="40"/>
        <v>4</v>
      </c>
      <c r="CP27" s="171">
        <f t="shared" si="41"/>
        <v>3</v>
      </c>
      <c r="CQ27" s="171">
        <f t="shared" si="42"/>
        <v>2</v>
      </c>
      <c r="CR27" s="171">
        <f t="shared" si="43"/>
        <v>3</v>
      </c>
      <c r="CS27" s="171">
        <f t="shared" si="44"/>
        <v>2</v>
      </c>
      <c r="CT27" s="171">
        <f t="shared" si="45"/>
        <v>4</v>
      </c>
      <c r="CU27" s="171">
        <f t="shared" si="46"/>
        <v>3</v>
      </c>
      <c r="CV27" s="171">
        <f t="shared" si="47"/>
        <v>3</v>
      </c>
      <c r="CW27" s="171">
        <f t="shared" si="48"/>
        <v>3</v>
      </c>
      <c r="CX27" s="171">
        <f t="shared" si="49"/>
        <v>3</v>
      </c>
      <c r="CY27" s="171">
        <f t="shared" si="50"/>
        <v>0</v>
      </c>
      <c r="CZ27" s="195">
        <f t="shared" si="51"/>
        <v>2.42</v>
      </c>
      <c r="DA27" s="236" t="str">
        <f t="shared" si="52"/>
        <v>Trung bình</v>
      </c>
      <c r="DC27" s="237"/>
      <c r="DD27" s="237"/>
      <c r="DE27" s="237"/>
      <c r="DF27" s="237"/>
      <c r="DG27" s="237"/>
      <c r="DH27" s="237"/>
      <c r="DI27" s="237"/>
      <c r="DJ27" s="237"/>
      <c r="DK27" s="237"/>
      <c r="DL27" s="237"/>
      <c r="DM27" s="237"/>
      <c r="DN27" s="237"/>
      <c r="DO27" s="237"/>
      <c r="DP27" s="237"/>
      <c r="DQ27" s="237"/>
      <c r="DR27" s="237"/>
      <c r="DS27" s="237"/>
      <c r="DT27" s="237"/>
      <c r="DU27" s="237"/>
      <c r="DV27" s="237"/>
      <c r="DW27" s="237"/>
      <c r="DX27" s="237"/>
      <c r="DY27" s="237"/>
      <c r="DZ27" s="237"/>
      <c r="EA27" s="237"/>
      <c r="EB27" s="237"/>
      <c r="EC27" s="237"/>
      <c r="ED27" s="237"/>
      <c r="EE27" s="237"/>
      <c r="EF27" s="237"/>
      <c r="EG27" s="237"/>
      <c r="EH27" s="237"/>
      <c r="EI27" s="237"/>
      <c r="EJ27" s="237"/>
      <c r="EK27" s="237"/>
      <c r="EL27" s="237"/>
      <c r="EM27" s="237"/>
      <c r="EN27" s="237"/>
      <c r="EO27" s="237"/>
      <c r="EP27" s="237"/>
      <c r="EQ27" s="237"/>
      <c r="ER27" s="237"/>
      <c r="ES27" s="237"/>
      <c r="ET27" s="237"/>
      <c r="EU27" s="237"/>
      <c r="EV27" s="237"/>
    </row>
    <row r="28" spans="1:152" s="142" customFormat="1" ht="15" x14ac:dyDescent="0.25">
      <c r="A28" s="139">
        <v>35</v>
      </c>
      <c r="B28" s="140" t="s">
        <v>601</v>
      </c>
      <c r="C28" s="216" t="s">
        <v>602</v>
      </c>
      <c r="D28" s="214" t="s">
        <v>165</v>
      </c>
      <c r="E28" s="218" t="s">
        <v>525</v>
      </c>
      <c r="F28" s="86">
        <v>6.4</v>
      </c>
      <c r="G28" s="86">
        <v>6.1</v>
      </c>
      <c r="H28" s="86">
        <v>6.8</v>
      </c>
      <c r="I28" s="86">
        <v>4.7</v>
      </c>
      <c r="J28" s="86">
        <v>5.7</v>
      </c>
      <c r="K28" s="86">
        <v>7.5</v>
      </c>
      <c r="L28" s="87">
        <v>6.6</v>
      </c>
      <c r="M28" s="86">
        <v>8.1999999999999993</v>
      </c>
      <c r="N28" s="86">
        <v>6.3</v>
      </c>
      <c r="O28" s="86">
        <v>7.9</v>
      </c>
      <c r="P28" s="86">
        <v>5.3</v>
      </c>
      <c r="Q28" s="86">
        <v>8.5</v>
      </c>
      <c r="R28" s="86">
        <v>5.4</v>
      </c>
      <c r="S28" s="86">
        <v>8.4</v>
      </c>
      <c r="T28" s="86">
        <v>8.1999999999999993</v>
      </c>
      <c r="U28" s="86">
        <v>4.9000000000000004</v>
      </c>
      <c r="V28" s="31">
        <v>7.9</v>
      </c>
      <c r="W28" s="31">
        <v>9</v>
      </c>
      <c r="X28" s="31">
        <v>5.0999999999999996</v>
      </c>
      <c r="Y28" s="31">
        <v>9.1</v>
      </c>
      <c r="Z28" s="31">
        <v>7.9</v>
      </c>
      <c r="AA28" s="31">
        <v>7.2</v>
      </c>
      <c r="AB28" s="31">
        <v>9.1</v>
      </c>
      <c r="AC28" s="31">
        <v>9.4</v>
      </c>
      <c r="AD28" s="31">
        <v>8.1999999999999993</v>
      </c>
      <c r="AE28" s="31">
        <v>7</v>
      </c>
      <c r="AF28" s="31">
        <v>9</v>
      </c>
      <c r="AG28" s="31">
        <v>9.3000000000000007</v>
      </c>
      <c r="AH28" s="31">
        <v>9.1999999999999993</v>
      </c>
      <c r="AI28" s="31">
        <v>8.4</v>
      </c>
      <c r="AJ28" s="31">
        <v>8.6999999999999993</v>
      </c>
      <c r="AK28" s="31">
        <v>7.7</v>
      </c>
      <c r="AL28" s="31">
        <v>6.9</v>
      </c>
      <c r="AM28" s="31">
        <v>9.1</v>
      </c>
      <c r="AN28" s="31">
        <v>8.6999999999999993</v>
      </c>
      <c r="AO28" s="31">
        <v>6.2</v>
      </c>
      <c r="AP28" s="31">
        <v>9</v>
      </c>
      <c r="AQ28" s="31">
        <v>8</v>
      </c>
      <c r="AR28" s="31">
        <v>6.6</v>
      </c>
      <c r="AS28" s="31">
        <v>9</v>
      </c>
      <c r="AT28" s="31">
        <v>8.5</v>
      </c>
      <c r="AU28" s="31">
        <v>8.6</v>
      </c>
      <c r="AV28" s="31">
        <v>8.5</v>
      </c>
      <c r="AW28" s="31">
        <v>8.9</v>
      </c>
      <c r="AX28" s="31"/>
      <c r="AY28" s="179">
        <f t="shared" si="0"/>
        <v>7.6</v>
      </c>
      <c r="AZ28" s="85" t="s">
        <v>1464</v>
      </c>
      <c r="BA28" s="85"/>
      <c r="BB28" s="235">
        <f t="shared" si="1"/>
        <v>35</v>
      </c>
      <c r="BC28" s="235" t="str">
        <f t="shared" si="2"/>
        <v>15D4011159</v>
      </c>
      <c r="BD28" s="235" t="str">
        <f t="shared" si="3"/>
        <v>Nguyễn Thị Kiều</v>
      </c>
      <c r="BE28" s="235" t="str">
        <f t="shared" si="4"/>
        <v>Oanh</v>
      </c>
      <c r="BF28" s="235" t="str">
        <f t="shared" si="5"/>
        <v>16/02/1997</v>
      </c>
      <c r="BG28" s="171">
        <f t="shared" si="6"/>
        <v>2</v>
      </c>
      <c r="BH28" s="171">
        <f t="shared" si="7"/>
        <v>2</v>
      </c>
      <c r="BI28" s="171">
        <f t="shared" si="8"/>
        <v>2</v>
      </c>
      <c r="BJ28" s="171">
        <f t="shared" si="9"/>
        <v>1</v>
      </c>
      <c r="BK28" s="171">
        <f t="shared" si="10"/>
        <v>2</v>
      </c>
      <c r="BL28" s="171">
        <f t="shared" si="11"/>
        <v>3</v>
      </c>
      <c r="BM28" s="171">
        <f t="shared" si="12"/>
        <v>2</v>
      </c>
      <c r="BN28" s="171">
        <f t="shared" si="13"/>
        <v>3</v>
      </c>
      <c r="BO28" s="171">
        <f t="shared" si="14"/>
        <v>2</v>
      </c>
      <c r="BP28" s="171">
        <f t="shared" si="15"/>
        <v>3</v>
      </c>
      <c r="BQ28" s="171">
        <f t="shared" si="16"/>
        <v>1</v>
      </c>
      <c r="BR28" s="171">
        <f t="shared" si="17"/>
        <v>4</v>
      </c>
      <c r="BS28" s="171">
        <f t="shared" si="18"/>
        <v>1</v>
      </c>
      <c r="BT28" s="171">
        <f t="shared" si="19"/>
        <v>3</v>
      </c>
      <c r="BU28" s="171">
        <f t="shared" si="20"/>
        <v>3</v>
      </c>
      <c r="BV28" s="171">
        <f t="shared" si="21"/>
        <v>1</v>
      </c>
      <c r="BW28" s="171">
        <f t="shared" si="22"/>
        <v>3</v>
      </c>
      <c r="BX28" s="171">
        <f t="shared" si="23"/>
        <v>4</v>
      </c>
      <c r="BY28" s="171">
        <f t="shared" si="24"/>
        <v>1</v>
      </c>
      <c r="BZ28" s="171">
        <f t="shared" si="25"/>
        <v>4</v>
      </c>
      <c r="CA28" s="171">
        <f t="shared" si="26"/>
        <v>3</v>
      </c>
      <c r="CB28" s="171">
        <f t="shared" si="27"/>
        <v>3</v>
      </c>
      <c r="CC28" s="171">
        <f t="shared" si="28"/>
        <v>4</v>
      </c>
      <c r="CD28" s="171">
        <f t="shared" si="29"/>
        <v>4</v>
      </c>
      <c r="CE28" s="171">
        <f t="shared" si="30"/>
        <v>3</v>
      </c>
      <c r="CF28" s="171">
        <f t="shared" si="31"/>
        <v>3</v>
      </c>
      <c r="CG28" s="171">
        <f t="shared" si="32"/>
        <v>4</v>
      </c>
      <c r="CH28" s="171">
        <f t="shared" si="33"/>
        <v>4</v>
      </c>
      <c r="CI28" s="171">
        <f t="shared" si="34"/>
        <v>4</v>
      </c>
      <c r="CJ28" s="171">
        <f t="shared" si="35"/>
        <v>3</v>
      </c>
      <c r="CK28" s="171">
        <f t="shared" si="36"/>
        <v>4</v>
      </c>
      <c r="CL28" s="171">
        <f t="shared" si="37"/>
        <v>3</v>
      </c>
      <c r="CM28" s="171">
        <f t="shared" si="38"/>
        <v>2</v>
      </c>
      <c r="CN28" s="171">
        <f t="shared" si="39"/>
        <v>4</v>
      </c>
      <c r="CO28" s="171">
        <f t="shared" si="40"/>
        <v>4</v>
      </c>
      <c r="CP28" s="171">
        <f t="shared" si="41"/>
        <v>2</v>
      </c>
      <c r="CQ28" s="171">
        <f t="shared" si="42"/>
        <v>4</v>
      </c>
      <c r="CR28" s="171">
        <f t="shared" si="43"/>
        <v>3</v>
      </c>
      <c r="CS28" s="171">
        <f t="shared" si="44"/>
        <v>2</v>
      </c>
      <c r="CT28" s="171">
        <f t="shared" si="45"/>
        <v>4</v>
      </c>
      <c r="CU28" s="171">
        <f t="shared" si="46"/>
        <v>4</v>
      </c>
      <c r="CV28" s="171">
        <f t="shared" si="47"/>
        <v>4</v>
      </c>
      <c r="CW28" s="171">
        <f t="shared" si="48"/>
        <v>4</v>
      </c>
      <c r="CX28" s="171">
        <f t="shared" si="49"/>
        <v>4</v>
      </c>
      <c r="CY28" s="171">
        <f t="shared" si="50"/>
        <v>0</v>
      </c>
      <c r="CZ28" s="195">
        <f t="shared" si="51"/>
        <v>2.94</v>
      </c>
      <c r="DA28" s="236" t="str">
        <f t="shared" si="52"/>
        <v>Khá</v>
      </c>
      <c r="DC28" s="237"/>
      <c r="DD28" s="237"/>
      <c r="DE28" s="237"/>
      <c r="DF28" s="237"/>
      <c r="DG28" s="237"/>
      <c r="DH28" s="237"/>
      <c r="DI28" s="237"/>
      <c r="DJ28" s="237"/>
      <c r="DK28" s="237"/>
      <c r="DL28" s="237"/>
      <c r="DM28" s="237"/>
      <c r="DN28" s="237"/>
      <c r="DO28" s="237"/>
      <c r="DP28" s="237"/>
      <c r="DQ28" s="237"/>
      <c r="DR28" s="237"/>
      <c r="DS28" s="237"/>
      <c r="DT28" s="237"/>
      <c r="DU28" s="237"/>
      <c r="DV28" s="237"/>
      <c r="DW28" s="237"/>
      <c r="DX28" s="237"/>
      <c r="DY28" s="237"/>
      <c r="DZ28" s="237"/>
      <c r="EA28" s="237"/>
      <c r="EB28" s="237"/>
      <c r="EC28" s="237"/>
      <c r="ED28" s="237"/>
      <c r="EE28" s="237"/>
      <c r="EF28" s="237"/>
      <c r="EG28" s="237"/>
      <c r="EH28" s="237"/>
      <c r="EI28" s="237"/>
      <c r="EJ28" s="237"/>
      <c r="EK28" s="237"/>
      <c r="EL28" s="237"/>
      <c r="EM28" s="237"/>
      <c r="EN28" s="237"/>
      <c r="EO28" s="237"/>
      <c r="EP28" s="237"/>
      <c r="EQ28" s="237"/>
      <c r="ER28" s="237"/>
      <c r="ES28" s="237"/>
      <c r="ET28" s="237"/>
      <c r="EU28" s="237"/>
      <c r="EV28" s="237"/>
    </row>
    <row r="29" spans="1:152" s="142" customFormat="1" ht="15" x14ac:dyDescent="0.25">
      <c r="A29" s="139">
        <v>36</v>
      </c>
      <c r="B29" s="140" t="s">
        <v>603</v>
      </c>
      <c r="C29" s="216" t="s">
        <v>546</v>
      </c>
      <c r="D29" s="214" t="s">
        <v>38</v>
      </c>
      <c r="E29" s="218" t="s">
        <v>121</v>
      </c>
      <c r="F29" s="86">
        <v>7.8</v>
      </c>
      <c r="G29" s="86">
        <v>6.1</v>
      </c>
      <c r="H29" s="86">
        <v>7.2</v>
      </c>
      <c r="I29" s="87">
        <v>5.0999999999999996</v>
      </c>
      <c r="J29" s="86">
        <v>5.2</v>
      </c>
      <c r="K29" s="86">
        <v>7.6</v>
      </c>
      <c r="L29" s="86">
        <v>6.7</v>
      </c>
      <c r="M29" s="86">
        <v>7.9</v>
      </c>
      <c r="N29" s="86">
        <v>5.7</v>
      </c>
      <c r="O29" s="86">
        <v>5.0999999999999996</v>
      </c>
      <c r="P29" s="86">
        <v>4.5999999999999996</v>
      </c>
      <c r="Q29" s="86">
        <v>8.1999999999999993</v>
      </c>
      <c r="R29" s="86">
        <v>4.4000000000000004</v>
      </c>
      <c r="S29" s="86">
        <v>7</v>
      </c>
      <c r="T29" s="86">
        <v>5.6</v>
      </c>
      <c r="U29" s="87">
        <v>6.1</v>
      </c>
      <c r="V29" s="31">
        <v>7.5</v>
      </c>
      <c r="W29" s="31">
        <v>8.8000000000000007</v>
      </c>
      <c r="X29" s="31">
        <v>5.3</v>
      </c>
      <c r="Y29" s="31">
        <v>7.9</v>
      </c>
      <c r="Z29" s="31">
        <v>7.5</v>
      </c>
      <c r="AA29" s="31">
        <v>7.9</v>
      </c>
      <c r="AB29" s="31">
        <v>9.1</v>
      </c>
      <c r="AC29" s="31">
        <v>9.5</v>
      </c>
      <c r="AD29" s="31">
        <v>8.1999999999999993</v>
      </c>
      <c r="AE29" s="31">
        <v>6.8</v>
      </c>
      <c r="AF29" s="31">
        <v>7.2</v>
      </c>
      <c r="AG29" s="31">
        <v>9.3000000000000007</v>
      </c>
      <c r="AH29" s="31">
        <v>8.9</v>
      </c>
      <c r="AI29" s="31">
        <v>8.6999999999999993</v>
      </c>
      <c r="AJ29" s="31">
        <v>7</v>
      </c>
      <c r="AK29" s="31">
        <v>5.6</v>
      </c>
      <c r="AL29" s="31">
        <v>7.3</v>
      </c>
      <c r="AM29" s="31">
        <v>9.6</v>
      </c>
      <c r="AN29" s="31">
        <v>8.6</v>
      </c>
      <c r="AO29" s="37">
        <v>9.8000000000000007</v>
      </c>
      <c r="AP29" s="31">
        <v>8.3000000000000007</v>
      </c>
      <c r="AQ29" s="31">
        <v>8</v>
      </c>
      <c r="AR29" s="31">
        <v>6.1</v>
      </c>
      <c r="AS29" s="31">
        <v>9.5</v>
      </c>
      <c r="AT29" s="31">
        <v>8.5</v>
      </c>
      <c r="AU29" s="31">
        <v>7.9</v>
      </c>
      <c r="AV29" s="31">
        <v>8.6999999999999993</v>
      </c>
      <c r="AW29" s="31">
        <v>7.9</v>
      </c>
      <c r="AX29" s="31"/>
      <c r="AY29" s="179">
        <f t="shared" si="0"/>
        <v>7.3</v>
      </c>
      <c r="AZ29" s="85" t="s">
        <v>1464</v>
      </c>
      <c r="BA29" s="85"/>
      <c r="BB29" s="235">
        <f t="shared" si="1"/>
        <v>36</v>
      </c>
      <c r="BC29" s="235" t="str">
        <f t="shared" si="2"/>
        <v>15D4011170</v>
      </c>
      <c r="BD29" s="235" t="str">
        <f t="shared" si="3"/>
        <v>Nguyễn Thị Như</v>
      </c>
      <c r="BE29" s="235" t="str">
        <f t="shared" si="4"/>
        <v>Phương</v>
      </c>
      <c r="BF29" s="235" t="str">
        <f t="shared" si="5"/>
        <v>02/02/1997</v>
      </c>
      <c r="BG29" s="171">
        <f t="shared" si="6"/>
        <v>3</v>
      </c>
      <c r="BH29" s="171">
        <f t="shared" si="7"/>
        <v>2</v>
      </c>
      <c r="BI29" s="171">
        <f t="shared" si="8"/>
        <v>3</v>
      </c>
      <c r="BJ29" s="171">
        <f t="shared" si="9"/>
        <v>1</v>
      </c>
      <c r="BK29" s="171">
        <f t="shared" si="10"/>
        <v>1</v>
      </c>
      <c r="BL29" s="171">
        <f t="shared" si="11"/>
        <v>3</v>
      </c>
      <c r="BM29" s="171">
        <f t="shared" si="12"/>
        <v>2</v>
      </c>
      <c r="BN29" s="171">
        <f t="shared" si="13"/>
        <v>3</v>
      </c>
      <c r="BO29" s="171">
        <f t="shared" si="14"/>
        <v>2</v>
      </c>
      <c r="BP29" s="171">
        <f t="shared" si="15"/>
        <v>1</v>
      </c>
      <c r="BQ29" s="171">
        <f t="shared" si="16"/>
        <v>1</v>
      </c>
      <c r="BR29" s="171">
        <f t="shared" si="17"/>
        <v>3</v>
      </c>
      <c r="BS29" s="171">
        <f t="shared" si="18"/>
        <v>1</v>
      </c>
      <c r="BT29" s="171">
        <f t="shared" si="19"/>
        <v>3</v>
      </c>
      <c r="BU29" s="171">
        <f t="shared" si="20"/>
        <v>2</v>
      </c>
      <c r="BV29" s="171">
        <f t="shared" si="21"/>
        <v>2</v>
      </c>
      <c r="BW29" s="171">
        <f t="shared" si="22"/>
        <v>3</v>
      </c>
      <c r="BX29" s="171">
        <f t="shared" si="23"/>
        <v>4</v>
      </c>
      <c r="BY29" s="171">
        <f t="shared" si="24"/>
        <v>1</v>
      </c>
      <c r="BZ29" s="171">
        <f t="shared" si="25"/>
        <v>3</v>
      </c>
      <c r="CA29" s="171">
        <f t="shared" si="26"/>
        <v>3</v>
      </c>
      <c r="CB29" s="171">
        <f t="shared" si="27"/>
        <v>3</v>
      </c>
      <c r="CC29" s="171">
        <f t="shared" si="28"/>
        <v>4</v>
      </c>
      <c r="CD29" s="171">
        <f t="shared" si="29"/>
        <v>4</v>
      </c>
      <c r="CE29" s="171">
        <f t="shared" si="30"/>
        <v>3</v>
      </c>
      <c r="CF29" s="171">
        <f t="shared" si="31"/>
        <v>2</v>
      </c>
      <c r="CG29" s="171">
        <f t="shared" si="32"/>
        <v>3</v>
      </c>
      <c r="CH29" s="171">
        <f t="shared" si="33"/>
        <v>4</v>
      </c>
      <c r="CI29" s="171">
        <f t="shared" si="34"/>
        <v>4</v>
      </c>
      <c r="CJ29" s="171">
        <f t="shared" si="35"/>
        <v>4</v>
      </c>
      <c r="CK29" s="171">
        <f t="shared" si="36"/>
        <v>3</v>
      </c>
      <c r="CL29" s="171">
        <f t="shared" si="37"/>
        <v>2</v>
      </c>
      <c r="CM29" s="171">
        <f t="shared" si="38"/>
        <v>3</v>
      </c>
      <c r="CN29" s="171">
        <f t="shared" si="39"/>
        <v>4</v>
      </c>
      <c r="CO29" s="171">
        <f t="shared" si="40"/>
        <v>4</v>
      </c>
      <c r="CP29" s="171">
        <f t="shared" si="41"/>
        <v>4</v>
      </c>
      <c r="CQ29" s="171">
        <f t="shared" si="42"/>
        <v>3</v>
      </c>
      <c r="CR29" s="171">
        <f t="shared" si="43"/>
        <v>3</v>
      </c>
      <c r="CS29" s="171">
        <f t="shared" si="44"/>
        <v>2</v>
      </c>
      <c r="CT29" s="171">
        <f t="shared" si="45"/>
        <v>4</v>
      </c>
      <c r="CU29" s="171">
        <f t="shared" si="46"/>
        <v>4</v>
      </c>
      <c r="CV29" s="171">
        <f t="shared" si="47"/>
        <v>3</v>
      </c>
      <c r="CW29" s="171">
        <f t="shared" si="48"/>
        <v>4</v>
      </c>
      <c r="CX29" s="171">
        <f t="shared" si="49"/>
        <v>3</v>
      </c>
      <c r="CY29" s="171">
        <f t="shared" si="50"/>
        <v>0</v>
      </c>
      <c r="CZ29" s="195">
        <f t="shared" si="51"/>
        <v>2.75</v>
      </c>
      <c r="DA29" s="236" t="str">
        <f t="shared" si="52"/>
        <v>Khá</v>
      </c>
      <c r="DC29" s="237"/>
      <c r="DD29" s="237"/>
      <c r="DE29" s="237"/>
      <c r="DF29" s="237"/>
      <c r="DG29" s="237"/>
      <c r="DH29" s="237"/>
      <c r="DI29" s="237"/>
      <c r="DJ29" s="237"/>
      <c r="DK29" s="237"/>
      <c r="DL29" s="237"/>
      <c r="DM29" s="237"/>
      <c r="DN29" s="237"/>
      <c r="DO29" s="237"/>
      <c r="DP29" s="237"/>
      <c r="DQ29" s="237"/>
      <c r="DR29" s="237"/>
      <c r="DS29" s="237"/>
      <c r="DT29" s="237"/>
      <c r="DU29" s="237"/>
      <c r="DV29" s="237"/>
      <c r="DW29" s="237"/>
      <c r="DX29" s="237"/>
      <c r="DY29" s="237"/>
      <c r="DZ29" s="237"/>
      <c r="EA29" s="237"/>
      <c r="EB29" s="237"/>
      <c r="EC29" s="237"/>
      <c r="ED29" s="237"/>
      <c r="EE29" s="237"/>
      <c r="EF29" s="237"/>
      <c r="EG29" s="237"/>
      <c r="EH29" s="237"/>
      <c r="EI29" s="237"/>
      <c r="EJ29" s="237"/>
      <c r="EK29" s="237"/>
      <c r="EL29" s="237"/>
      <c r="EM29" s="237"/>
      <c r="EN29" s="237"/>
      <c r="EO29" s="237"/>
      <c r="EP29" s="237"/>
      <c r="EQ29" s="237"/>
      <c r="ER29" s="237"/>
      <c r="ES29" s="237"/>
      <c r="ET29" s="237"/>
      <c r="EU29" s="237"/>
      <c r="EV29" s="237"/>
    </row>
    <row r="30" spans="1:152" s="221" customFormat="1" ht="15" x14ac:dyDescent="0.25">
      <c r="A30" s="139">
        <v>37</v>
      </c>
      <c r="B30" s="140" t="s">
        <v>604</v>
      </c>
      <c r="C30" s="216" t="s">
        <v>605</v>
      </c>
      <c r="D30" s="214" t="s">
        <v>606</v>
      </c>
      <c r="E30" s="218" t="s">
        <v>205</v>
      </c>
      <c r="F30" s="86">
        <v>5.6</v>
      </c>
      <c r="G30" s="86">
        <v>5.7</v>
      </c>
      <c r="H30" s="87">
        <v>6.8</v>
      </c>
      <c r="I30" s="87">
        <v>7.1</v>
      </c>
      <c r="J30" s="86">
        <v>5.3</v>
      </c>
      <c r="K30" s="86">
        <v>6.3</v>
      </c>
      <c r="L30" s="86">
        <v>5.4</v>
      </c>
      <c r="M30" s="86">
        <v>7.3</v>
      </c>
      <c r="N30" s="86">
        <v>6.1</v>
      </c>
      <c r="O30" s="86">
        <v>5.8</v>
      </c>
      <c r="P30" s="86">
        <v>5.5</v>
      </c>
      <c r="Q30" s="86">
        <v>6.1</v>
      </c>
      <c r="R30" s="86">
        <v>4.3</v>
      </c>
      <c r="S30" s="86">
        <v>7.6</v>
      </c>
      <c r="T30" s="86">
        <v>5.5</v>
      </c>
      <c r="U30" s="86">
        <v>4.9000000000000004</v>
      </c>
      <c r="V30" s="31">
        <v>8.3000000000000007</v>
      </c>
      <c r="W30" s="31">
        <v>8.8000000000000007</v>
      </c>
      <c r="X30" s="31">
        <v>5.4</v>
      </c>
      <c r="Y30" s="31">
        <v>9</v>
      </c>
      <c r="Z30" s="31">
        <v>8.1999999999999993</v>
      </c>
      <c r="AA30" s="31">
        <v>8.6</v>
      </c>
      <c r="AB30" s="31">
        <v>9.1</v>
      </c>
      <c r="AC30" s="31">
        <v>9.1999999999999993</v>
      </c>
      <c r="AD30" s="31">
        <v>8.8000000000000007</v>
      </c>
      <c r="AE30" s="31">
        <v>6.1</v>
      </c>
      <c r="AF30" s="31">
        <v>7.7</v>
      </c>
      <c r="AG30" s="31">
        <v>9</v>
      </c>
      <c r="AH30" s="31">
        <v>8.9</v>
      </c>
      <c r="AI30" s="31">
        <v>8.6999999999999993</v>
      </c>
      <c r="AJ30" s="31">
        <v>8.6999999999999993</v>
      </c>
      <c r="AK30" s="31">
        <v>7.3</v>
      </c>
      <c r="AL30" s="31">
        <v>6.3</v>
      </c>
      <c r="AM30" s="31">
        <v>9.6999999999999993</v>
      </c>
      <c r="AN30" s="31">
        <v>8.8000000000000007</v>
      </c>
      <c r="AO30" s="31">
        <v>7.8</v>
      </c>
      <c r="AP30" s="31">
        <v>8.1999999999999993</v>
      </c>
      <c r="AQ30" s="31">
        <v>9</v>
      </c>
      <c r="AR30" s="31">
        <v>7.5</v>
      </c>
      <c r="AS30" s="31">
        <v>9.5</v>
      </c>
      <c r="AT30" s="31">
        <v>8.5</v>
      </c>
      <c r="AU30" s="31">
        <v>6.3</v>
      </c>
      <c r="AV30" s="31">
        <v>8.1999999999999993</v>
      </c>
      <c r="AW30" s="31">
        <v>8.1</v>
      </c>
      <c r="AX30" s="31"/>
      <c r="AY30" s="179">
        <f t="shared" si="0"/>
        <v>7.3</v>
      </c>
      <c r="AZ30" s="85" t="s">
        <v>1464</v>
      </c>
      <c r="BA30" s="85"/>
      <c r="BB30" s="235">
        <f t="shared" si="1"/>
        <v>37</v>
      </c>
      <c r="BC30" s="235" t="str">
        <f t="shared" si="2"/>
        <v>15D4011183</v>
      </c>
      <c r="BD30" s="235" t="str">
        <f t="shared" si="3"/>
        <v>Võ Thị Thảo</v>
      </c>
      <c r="BE30" s="235" t="str">
        <f t="shared" si="4"/>
        <v>Quyên</v>
      </c>
      <c r="BF30" s="235" t="str">
        <f t="shared" si="5"/>
        <v>07/11/1997</v>
      </c>
      <c r="BG30" s="171">
        <f t="shared" si="6"/>
        <v>2</v>
      </c>
      <c r="BH30" s="171">
        <f t="shared" si="7"/>
        <v>2</v>
      </c>
      <c r="BI30" s="171">
        <f t="shared" si="8"/>
        <v>2</v>
      </c>
      <c r="BJ30" s="171">
        <f t="shared" si="9"/>
        <v>3</v>
      </c>
      <c r="BK30" s="171">
        <f t="shared" si="10"/>
        <v>1</v>
      </c>
      <c r="BL30" s="171">
        <f t="shared" si="11"/>
        <v>2</v>
      </c>
      <c r="BM30" s="171">
        <f t="shared" si="12"/>
        <v>1</v>
      </c>
      <c r="BN30" s="171">
        <f t="shared" si="13"/>
        <v>3</v>
      </c>
      <c r="BO30" s="171">
        <f t="shared" si="14"/>
        <v>2</v>
      </c>
      <c r="BP30" s="171">
        <f t="shared" si="15"/>
        <v>2</v>
      </c>
      <c r="BQ30" s="171">
        <f t="shared" si="16"/>
        <v>2</v>
      </c>
      <c r="BR30" s="171">
        <f t="shared" si="17"/>
        <v>2</v>
      </c>
      <c r="BS30" s="171">
        <f t="shared" si="18"/>
        <v>1</v>
      </c>
      <c r="BT30" s="171">
        <f t="shared" si="19"/>
        <v>3</v>
      </c>
      <c r="BU30" s="171">
        <f t="shared" si="20"/>
        <v>2</v>
      </c>
      <c r="BV30" s="171">
        <f t="shared" si="21"/>
        <v>1</v>
      </c>
      <c r="BW30" s="171">
        <f t="shared" si="22"/>
        <v>3</v>
      </c>
      <c r="BX30" s="171">
        <f t="shared" si="23"/>
        <v>4</v>
      </c>
      <c r="BY30" s="171">
        <f t="shared" si="24"/>
        <v>1</v>
      </c>
      <c r="BZ30" s="171">
        <f t="shared" si="25"/>
        <v>4</v>
      </c>
      <c r="CA30" s="171">
        <f t="shared" si="26"/>
        <v>3</v>
      </c>
      <c r="CB30" s="171">
        <f t="shared" si="27"/>
        <v>4</v>
      </c>
      <c r="CC30" s="171">
        <f t="shared" si="28"/>
        <v>4</v>
      </c>
      <c r="CD30" s="171">
        <f t="shared" si="29"/>
        <v>4</v>
      </c>
      <c r="CE30" s="171">
        <f t="shared" si="30"/>
        <v>4</v>
      </c>
      <c r="CF30" s="171">
        <f t="shared" si="31"/>
        <v>2</v>
      </c>
      <c r="CG30" s="171">
        <f t="shared" si="32"/>
        <v>3</v>
      </c>
      <c r="CH30" s="171">
        <f t="shared" si="33"/>
        <v>4</v>
      </c>
      <c r="CI30" s="171">
        <f t="shared" si="34"/>
        <v>4</v>
      </c>
      <c r="CJ30" s="171">
        <f t="shared" si="35"/>
        <v>4</v>
      </c>
      <c r="CK30" s="171">
        <f t="shared" si="36"/>
        <v>4</v>
      </c>
      <c r="CL30" s="171">
        <f t="shared" si="37"/>
        <v>3</v>
      </c>
      <c r="CM30" s="171">
        <f t="shared" si="38"/>
        <v>2</v>
      </c>
      <c r="CN30" s="171">
        <f t="shared" si="39"/>
        <v>4</v>
      </c>
      <c r="CO30" s="171">
        <f t="shared" si="40"/>
        <v>4</v>
      </c>
      <c r="CP30" s="171">
        <f t="shared" si="41"/>
        <v>3</v>
      </c>
      <c r="CQ30" s="171">
        <f t="shared" si="42"/>
        <v>3</v>
      </c>
      <c r="CR30" s="171">
        <f t="shared" si="43"/>
        <v>4</v>
      </c>
      <c r="CS30" s="171">
        <f t="shared" si="44"/>
        <v>3</v>
      </c>
      <c r="CT30" s="171">
        <f t="shared" si="45"/>
        <v>4</v>
      </c>
      <c r="CU30" s="171">
        <f t="shared" si="46"/>
        <v>4</v>
      </c>
      <c r="CV30" s="171">
        <f t="shared" si="47"/>
        <v>2</v>
      </c>
      <c r="CW30" s="171">
        <f t="shared" si="48"/>
        <v>3</v>
      </c>
      <c r="CX30" s="171">
        <f t="shared" si="49"/>
        <v>3</v>
      </c>
      <c r="CY30" s="171">
        <f t="shared" si="50"/>
        <v>0</v>
      </c>
      <c r="CZ30" s="195">
        <f t="shared" si="51"/>
        <v>2.78</v>
      </c>
      <c r="DA30" s="236" t="str">
        <f t="shared" si="52"/>
        <v>Khá</v>
      </c>
      <c r="DB30" s="142"/>
      <c r="DC30" s="237"/>
      <c r="DD30" s="237"/>
      <c r="DE30" s="237"/>
      <c r="DF30" s="237"/>
      <c r="DG30" s="237"/>
      <c r="DH30" s="237"/>
      <c r="DI30" s="237"/>
      <c r="DJ30" s="237"/>
      <c r="DK30" s="237"/>
      <c r="DL30" s="237"/>
      <c r="DM30" s="237"/>
      <c r="DN30" s="237"/>
      <c r="DO30" s="237"/>
      <c r="DP30" s="237"/>
      <c r="DQ30" s="237"/>
      <c r="DR30" s="237"/>
      <c r="DS30" s="237"/>
      <c r="DT30" s="237"/>
      <c r="DU30" s="237"/>
      <c r="DV30" s="237"/>
      <c r="DW30" s="237"/>
      <c r="DX30" s="237"/>
      <c r="DY30" s="237"/>
      <c r="DZ30" s="237"/>
      <c r="EA30" s="237"/>
      <c r="EB30" s="237"/>
      <c r="EC30" s="237"/>
      <c r="ED30" s="237"/>
      <c r="EE30" s="237"/>
      <c r="EF30" s="237"/>
      <c r="EG30" s="237"/>
      <c r="EH30" s="237"/>
      <c r="EI30" s="237"/>
      <c r="EJ30" s="237"/>
      <c r="EK30" s="237"/>
      <c r="EL30" s="237"/>
      <c r="EM30" s="237"/>
      <c r="EN30" s="237"/>
      <c r="EO30" s="237"/>
      <c r="EP30" s="237"/>
      <c r="EQ30" s="237"/>
      <c r="ER30" s="237"/>
      <c r="ES30" s="237"/>
      <c r="ET30" s="237"/>
      <c r="EU30" s="237"/>
      <c r="EV30" s="237"/>
    </row>
    <row r="31" spans="1:152" s="142" customFormat="1" ht="15" x14ac:dyDescent="0.25">
      <c r="A31" s="139">
        <v>39</v>
      </c>
      <c r="B31" s="140" t="s">
        <v>608</v>
      </c>
      <c r="C31" s="216" t="s">
        <v>609</v>
      </c>
      <c r="D31" s="214" t="s">
        <v>610</v>
      </c>
      <c r="E31" s="218" t="s">
        <v>257</v>
      </c>
      <c r="F31" s="86">
        <v>8.1999999999999993</v>
      </c>
      <c r="G31" s="86">
        <v>8.6</v>
      </c>
      <c r="H31" s="86">
        <v>5.4</v>
      </c>
      <c r="I31" s="86">
        <v>6.1</v>
      </c>
      <c r="J31" s="86">
        <v>6.1</v>
      </c>
      <c r="K31" s="91">
        <v>7.3</v>
      </c>
      <c r="L31" s="86">
        <v>6</v>
      </c>
      <c r="M31" s="86">
        <v>8.6</v>
      </c>
      <c r="N31" s="86">
        <v>7.8</v>
      </c>
      <c r="O31" s="86">
        <v>6.5</v>
      </c>
      <c r="P31" s="86">
        <v>4.5</v>
      </c>
      <c r="Q31" s="86">
        <v>6.8</v>
      </c>
      <c r="R31" s="87">
        <v>5.6</v>
      </c>
      <c r="S31" s="86">
        <v>7.6</v>
      </c>
      <c r="T31" s="86">
        <v>5.3</v>
      </c>
      <c r="U31" s="87">
        <v>7.5</v>
      </c>
      <c r="V31" s="31">
        <v>8.9</v>
      </c>
      <c r="W31" s="31">
        <v>9</v>
      </c>
      <c r="X31" s="31">
        <v>6.8</v>
      </c>
      <c r="Y31" s="31">
        <v>9.4</v>
      </c>
      <c r="Z31" s="31">
        <v>8.5</v>
      </c>
      <c r="AA31" s="31">
        <v>7</v>
      </c>
      <c r="AB31" s="31">
        <v>9.1</v>
      </c>
      <c r="AC31" s="31">
        <v>9.1999999999999993</v>
      </c>
      <c r="AD31" s="31">
        <v>8.5</v>
      </c>
      <c r="AE31" s="31">
        <v>7.2</v>
      </c>
      <c r="AF31" s="31">
        <v>8.4</v>
      </c>
      <c r="AG31" s="31">
        <v>9.3000000000000007</v>
      </c>
      <c r="AH31" s="31">
        <v>8.9</v>
      </c>
      <c r="AI31" s="31">
        <v>8.5</v>
      </c>
      <c r="AJ31" s="31">
        <v>7</v>
      </c>
      <c r="AK31" s="31">
        <v>7.7</v>
      </c>
      <c r="AL31" s="31">
        <v>8</v>
      </c>
      <c r="AM31" s="31">
        <v>9.1</v>
      </c>
      <c r="AN31" s="31">
        <v>9</v>
      </c>
      <c r="AO31" s="31">
        <v>9.3000000000000007</v>
      </c>
      <c r="AP31" s="31">
        <v>7.5</v>
      </c>
      <c r="AQ31" s="31">
        <v>8.5</v>
      </c>
      <c r="AR31" s="31">
        <v>6.8</v>
      </c>
      <c r="AS31" s="31">
        <v>9</v>
      </c>
      <c r="AT31" s="31">
        <v>8</v>
      </c>
      <c r="AU31" s="31">
        <v>6.7</v>
      </c>
      <c r="AV31" s="31">
        <v>8.8000000000000007</v>
      </c>
      <c r="AW31" s="31">
        <v>9.4</v>
      </c>
      <c r="AX31" s="31"/>
      <c r="AY31" s="179">
        <f t="shared" si="0"/>
        <v>7.7</v>
      </c>
      <c r="AZ31" s="85" t="s">
        <v>1464</v>
      </c>
      <c r="BA31" s="85"/>
      <c r="BB31" s="235">
        <f t="shared" si="1"/>
        <v>39</v>
      </c>
      <c r="BC31" s="235" t="str">
        <f t="shared" si="2"/>
        <v>15D4011191</v>
      </c>
      <c r="BD31" s="235" t="str">
        <f t="shared" si="3"/>
        <v>Nguyễn Thị ánh</v>
      </c>
      <c r="BE31" s="235" t="str">
        <f t="shared" si="4"/>
        <v>Sao</v>
      </c>
      <c r="BF31" s="235" t="str">
        <f t="shared" si="5"/>
        <v>22/10/1997</v>
      </c>
      <c r="BG31" s="171">
        <f t="shared" si="6"/>
        <v>3</v>
      </c>
      <c r="BH31" s="171">
        <f t="shared" si="7"/>
        <v>4</v>
      </c>
      <c r="BI31" s="171">
        <f t="shared" si="8"/>
        <v>1</v>
      </c>
      <c r="BJ31" s="171">
        <f t="shared" si="9"/>
        <v>2</v>
      </c>
      <c r="BK31" s="171">
        <f t="shared" si="10"/>
        <v>2</v>
      </c>
      <c r="BL31" s="171">
        <f t="shared" si="11"/>
        <v>3</v>
      </c>
      <c r="BM31" s="171">
        <f t="shared" si="12"/>
        <v>2</v>
      </c>
      <c r="BN31" s="171">
        <f t="shared" si="13"/>
        <v>4</v>
      </c>
      <c r="BO31" s="171">
        <f t="shared" si="14"/>
        <v>3</v>
      </c>
      <c r="BP31" s="171">
        <f t="shared" si="15"/>
        <v>2</v>
      </c>
      <c r="BQ31" s="171">
        <f t="shared" si="16"/>
        <v>1</v>
      </c>
      <c r="BR31" s="171">
        <f t="shared" si="17"/>
        <v>2</v>
      </c>
      <c r="BS31" s="171">
        <f t="shared" si="18"/>
        <v>2</v>
      </c>
      <c r="BT31" s="171">
        <f t="shared" si="19"/>
        <v>3</v>
      </c>
      <c r="BU31" s="171">
        <f t="shared" si="20"/>
        <v>1</v>
      </c>
      <c r="BV31" s="171">
        <f t="shared" si="21"/>
        <v>3</v>
      </c>
      <c r="BW31" s="171">
        <f t="shared" si="22"/>
        <v>4</v>
      </c>
      <c r="BX31" s="171">
        <f t="shared" si="23"/>
        <v>4</v>
      </c>
      <c r="BY31" s="171">
        <f t="shared" si="24"/>
        <v>2</v>
      </c>
      <c r="BZ31" s="171">
        <f t="shared" si="25"/>
        <v>4</v>
      </c>
      <c r="CA31" s="171">
        <f t="shared" si="26"/>
        <v>4</v>
      </c>
      <c r="CB31" s="171">
        <f t="shared" si="27"/>
        <v>3</v>
      </c>
      <c r="CC31" s="171">
        <f t="shared" si="28"/>
        <v>4</v>
      </c>
      <c r="CD31" s="171">
        <f t="shared" si="29"/>
        <v>4</v>
      </c>
      <c r="CE31" s="171">
        <f t="shared" si="30"/>
        <v>4</v>
      </c>
      <c r="CF31" s="171">
        <f t="shared" si="31"/>
        <v>3</v>
      </c>
      <c r="CG31" s="171">
        <f t="shared" si="32"/>
        <v>3</v>
      </c>
      <c r="CH31" s="171">
        <f t="shared" si="33"/>
        <v>4</v>
      </c>
      <c r="CI31" s="171">
        <f t="shared" si="34"/>
        <v>4</v>
      </c>
      <c r="CJ31" s="171">
        <f t="shared" si="35"/>
        <v>4</v>
      </c>
      <c r="CK31" s="171">
        <f t="shared" si="36"/>
        <v>3</v>
      </c>
      <c r="CL31" s="171">
        <f t="shared" si="37"/>
        <v>3</v>
      </c>
      <c r="CM31" s="171">
        <f t="shared" si="38"/>
        <v>3</v>
      </c>
      <c r="CN31" s="171">
        <f t="shared" si="39"/>
        <v>4</v>
      </c>
      <c r="CO31" s="171">
        <f t="shared" si="40"/>
        <v>4</v>
      </c>
      <c r="CP31" s="171">
        <f t="shared" si="41"/>
        <v>4</v>
      </c>
      <c r="CQ31" s="171">
        <f t="shared" si="42"/>
        <v>3</v>
      </c>
      <c r="CR31" s="171">
        <f t="shared" si="43"/>
        <v>4</v>
      </c>
      <c r="CS31" s="171">
        <f t="shared" si="44"/>
        <v>2</v>
      </c>
      <c r="CT31" s="171">
        <f t="shared" si="45"/>
        <v>4</v>
      </c>
      <c r="CU31" s="171">
        <f t="shared" si="46"/>
        <v>3</v>
      </c>
      <c r="CV31" s="171">
        <f t="shared" si="47"/>
        <v>2</v>
      </c>
      <c r="CW31" s="171">
        <f t="shared" si="48"/>
        <v>4</v>
      </c>
      <c r="CX31" s="171">
        <f t="shared" si="49"/>
        <v>4</v>
      </c>
      <c r="CY31" s="171">
        <f t="shared" si="50"/>
        <v>0</v>
      </c>
      <c r="CZ31" s="195">
        <f t="shared" si="51"/>
        <v>3.06</v>
      </c>
      <c r="DA31" s="236" t="str">
        <f t="shared" si="52"/>
        <v>Khá</v>
      </c>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row>
    <row r="32" spans="1:152" s="142" customFormat="1" ht="15" x14ac:dyDescent="0.25">
      <c r="A32" s="139">
        <v>40</v>
      </c>
      <c r="B32" s="140" t="s">
        <v>611</v>
      </c>
      <c r="C32" s="216" t="s">
        <v>612</v>
      </c>
      <c r="D32" s="214" t="s">
        <v>613</v>
      </c>
      <c r="E32" s="218" t="s">
        <v>614</v>
      </c>
      <c r="F32" s="86">
        <v>7.8</v>
      </c>
      <c r="G32" s="86">
        <v>8</v>
      </c>
      <c r="H32" s="86">
        <v>5.8</v>
      </c>
      <c r="I32" s="86">
        <v>4.9000000000000004</v>
      </c>
      <c r="J32" s="86">
        <v>6.8</v>
      </c>
      <c r="K32" s="86">
        <v>7.7</v>
      </c>
      <c r="L32" s="86">
        <v>6.6</v>
      </c>
      <c r="M32" s="86">
        <v>8.8000000000000007</v>
      </c>
      <c r="N32" s="86">
        <v>8.6999999999999993</v>
      </c>
      <c r="O32" s="86">
        <v>6.4</v>
      </c>
      <c r="P32" s="86">
        <v>4.2</v>
      </c>
      <c r="Q32" s="86">
        <v>8.8000000000000007</v>
      </c>
      <c r="R32" s="86">
        <v>5.2</v>
      </c>
      <c r="S32" s="86">
        <v>8.6999999999999993</v>
      </c>
      <c r="T32" s="86">
        <v>7.2</v>
      </c>
      <c r="U32" s="86">
        <v>6</v>
      </c>
      <c r="V32" s="31">
        <v>8.6999999999999993</v>
      </c>
      <c r="W32" s="31">
        <v>9</v>
      </c>
      <c r="X32" s="31">
        <v>7.2</v>
      </c>
      <c r="Y32" s="31">
        <v>9.1</v>
      </c>
      <c r="Z32" s="31">
        <v>8.8000000000000007</v>
      </c>
      <c r="AA32" s="31">
        <v>8.1999999999999993</v>
      </c>
      <c r="AB32" s="31">
        <v>9.1</v>
      </c>
      <c r="AC32" s="31">
        <v>9.9</v>
      </c>
      <c r="AD32" s="31">
        <v>7.8</v>
      </c>
      <c r="AE32" s="31">
        <v>8.1</v>
      </c>
      <c r="AF32" s="31">
        <v>7.5</v>
      </c>
      <c r="AG32" s="31">
        <v>9.3000000000000007</v>
      </c>
      <c r="AH32" s="31">
        <v>9.1999999999999993</v>
      </c>
      <c r="AI32" s="31">
        <v>8.5</v>
      </c>
      <c r="AJ32" s="31">
        <v>7.7</v>
      </c>
      <c r="AK32" s="31">
        <v>8.4</v>
      </c>
      <c r="AL32" s="31">
        <v>6.3</v>
      </c>
      <c r="AM32" s="31">
        <v>9.1999999999999993</v>
      </c>
      <c r="AN32" s="31">
        <v>8.9</v>
      </c>
      <c r="AO32" s="31">
        <v>8.8000000000000007</v>
      </c>
      <c r="AP32" s="31">
        <v>8.4</v>
      </c>
      <c r="AQ32" s="31">
        <v>7.5</v>
      </c>
      <c r="AR32" s="31">
        <v>7.3</v>
      </c>
      <c r="AS32" s="31">
        <v>9</v>
      </c>
      <c r="AT32" s="31">
        <v>8</v>
      </c>
      <c r="AU32" s="31">
        <v>8.1999999999999993</v>
      </c>
      <c r="AV32" s="31"/>
      <c r="AW32" s="31"/>
      <c r="AX32" s="31">
        <v>9.6</v>
      </c>
      <c r="AY32" s="179">
        <f t="shared" si="0"/>
        <v>7.9</v>
      </c>
      <c r="AZ32" s="85" t="s">
        <v>1465</v>
      </c>
      <c r="BA32" s="85"/>
      <c r="BB32" s="235">
        <f t="shared" si="1"/>
        <v>40</v>
      </c>
      <c r="BC32" s="235" t="str">
        <f t="shared" si="2"/>
        <v>15D4011194</v>
      </c>
      <c r="BD32" s="235" t="str">
        <f t="shared" si="3"/>
        <v>Mai Thị Kim</v>
      </c>
      <c r="BE32" s="235" t="str">
        <f t="shared" si="4"/>
        <v>Sương</v>
      </c>
      <c r="BF32" s="235" t="str">
        <f t="shared" si="5"/>
        <v>09/08/1997</v>
      </c>
      <c r="BG32" s="171">
        <f t="shared" si="6"/>
        <v>3</v>
      </c>
      <c r="BH32" s="171">
        <f t="shared" si="7"/>
        <v>3</v>
      </c>
      <c r="BI32" s="171">
        <f t="shared" si="8"/>
        <v>2</v>
      </c>
      <c r="BJ32" s="171">
        <f t="shared" si="9"/>
        <v>1</v>
      </c>
      <c r="BK32" s="171">
        <f t="shared" si="10"/>
        <v>2</v>
      </c>
      <c r="BL32" s="171">
        <f t="shared" si="11"/>
        <v>3</v>
      </c>
      <c r="BM32" s="171">
        <f t="shared" si="12"/>
        <v>2</v>
      </c>
      <c r="BN32" s="171">
        <f t="shared" si="13"/>
        <v>4</v>
      </c>
      <c r="BO32" s="171">
        <f t="shared" si="14"/>
        <v>4</v>
      </c>
      <c r="BP32" s="171">
        <f t="shared" si="15"/>
        <v>2</v>
      </c>
      <c r="BQ32" s="171">
        <f t="shared" si="16"/>
        <v>1</v>
      </c>
      <c r="BR32" s="171">
        <f t="shared" si="17"/>
        <v>4</v>
      </c>
      <c r="BS32" s="171">
        <f t="shared" si="18"/>
        <v>1</v>
      </c>
      <c r="BT32" s="171">
        <f t="shared" si="19"/>
        <v>4</v>
      </c>
      <c r="BU32" s="171">
        <f t="shared" si="20"/>
        <v>3</v>
      </c>
      <c r="BV32" s="171">
        <f t="shared" si="21"/>
        <v>2</v>
      </c>
      <c r="BW32" s="171">
        <f t="shared" si="22"/>
        <v>4</v>
      </c>
      <c r="BX32" s="171">
        <f t="shared" si="23"/>
        <v>4</v>
      </c>
      <c r="BY32" s="171">
        <f t="shared" si="24"/>
        <v>3</v>
      </c>
      <c r="BZ32" s="171">
        <f t="shared" si="25"/>
        <v>4</v>
      </c>
      <c r="CA32" s="171">
        <f t="shared" si="26"/>
        <v>4</v>
      </c>
      <c r="CB32" s="171">
        <f t="shared" si="27"/>
        <v>3</v>
      </c>
      <c r="CC32" s="171">
        <f t="shared" si="28"/>
        <v>4</v>
      </c>
      <c r="CD32" s="171">
        <f t="shared" si="29"/>
        <v>4</v>
      </c>
      <c r="CE32" s="171">
        <f t="shared" si="30"/>
        <v>3</v>
      </c>
      <c r="CF32" s="171">
        <f t="shared" si="31"/>
        <v>3</v>
      </c>
      <c r="CG32" s="171">
        <f t="shared" si="32"/>
        <v>3</v>
      </c>
      <c r="CH32" s="171">
        <f t="shared" si="33"/>
        <v>4</v>
      </c>
      <c r="CI32" s="171">
        <f t="shared" si="34"/>
        <v>4</v>
      </c>
      <c r="CJ32" s="171">
        <f t="shared" si="35"/>
        <v>4</v>
      </c>
      <c r="CK32" s="171">
        <f t="shared" si="36"/>
        <v>3</v>
      </c>
      <c r="CL32" s="171">
        <f t="shared" si="37"/>
        <v>3</v>
      </c>
      <c r="CM32" s="171">
        <f t="shared" si="38"/>
        <v>2</v>
      </c>
      <c r="CN32" s="171">
        <f t="shared" si="39"/>
        <v>4</v>
      </c>
      <c r="CO32" s="171">
        <f t="shared" si="40"/>
        <v>4</v>
      </c>
      <c r="CP32" s="171">
        <f t="shared" si="41"/>
        <v>4</v>
      </c>
      <c r="CQ32" s="171">
        <f t="shared" si="42"/>
        <v>3</v>
      </c>
      <c r="CR32" s="171">
        <f t="shared" si="43"/>
        <v>3</v>
      </c>
      <c r="CS32" s="171">
        <f t="shared" si="44"/>
        <v>3</v>
      </c>
      <c r="CT32" s="171">
        <f t="shared" si="45"/>
        <v>4</v>
      </c>
      <c r="CU32" s="171">
        <f t="shared" si="46"/>
        <v>3</v>
      </c>
      <c r="CV32" s="171">
        <f t="shared" si="47"/>
        <v>3</v>
      </c>
      <c r="CW32" s="171">
        <f t="shared" si="48"/>
        <v>0</v>
      </c>
      <c r="CX32" s="171">
        <f t="shared" si="49"/>
        <v>0</v>
      </c>
      <c r="CY32" s="171">
        <f t="shared" si="50"/>
        <v>4</v>
      </c>
      <c r="CZ32" s="195">
        <f t="shared" si="51"/>
        <v>3.15</v>
      </c>
      <c r="DA32" s="236" t="str">
        <f t="shared" si="52"/>
        <v>Khá</v>
      </c>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row>
    <row r="33" spans="1:152" s="142" customFormat="1" ht="15" x14ac:dyDescent="0.25">
      <c r="A33" s="139">
        <v>41</v>
      </c>
      <c r="B33" s="140" t="s">
        <v>615</v>
      </c>
      <c r="C33" s="216" t="s">
        <v>376</v>
      </c>
      <c r="D33" s="214" t="s">
        <v>40</v>
      </c>
      <c r="E33" s="218" t="s">
        <v>616</v>
      </c>
      <c r="F33" s="86">
        <v>6</v>
      </c>
      <c r="G33" s="86">
        <v>4.5</v>
      </c>
      <c r="H33" s="86">
        <v>4.4000000000000004</v>
      </c>
      <c r="I33" s="86">
        <v>5.8</v>
      </c>
      <c r="J33" s="86">
        <v>6.3</v>
      </c>
      <c r="K33" s="86">
        <v>6.6</v>
      </c>
      <c r="L33" s="86">
        <v>5.7</v>
      </c>
      <c r="M33" s="86">
        <v>6.9</v>
      </c>
      <c r="N33" s="86">
        <v>8</v>
      </c>
      <c r="O33" s="86">
        <v>6.4</v>
      </c>
      <c r="P33" s="87">
        <v>5.3</v>
      </c>
      <c r="Q33" s="86">
        <v>8.1999999999999993</v>
      </c>
      <c r="R33" s="86">
        <v>5.7</v>
      </c>
      <c r="S33" s="86">
        <v>8.1</v>
      </c>
      <c r="T33" s="86">
        <v>6.1</v>
      </c>
      <c r="U33" s="87">
        <v>7.5</v>
      </c>
      <c r="V33" s="31">
        <v>7.5</v>
      </c>
      <c r="W33" s="31">
        <v>8.8000000000000007</v>
      </c>
      <c r="X33" s="31">
        <v>4.5999999999999996</v>
      </c>
      <c r="Y33" s="31">
        <v>7.1</v>
      </c>
      <c r="Z33" s="31">
        <v>7.5</v>
      </c>
      <c r="AA33" s="31">
        <v>6.8</v>
      </c>
      <c r="AB33" s="31">
        <v>9.1</v>
      </c>
      <c r="AC33" s="31">
        <v>7.4</v>
      </c>
      <c r="AD33" s="31">
        <v>5.6</v>
      </c>
      <c r="AE33" s="31">
        <v>4.8</v>
      </c>
      <c r="AF33" s="31">
        <v>6.6</v>
      </c>
      <c r="AG33" s="31">
        <v>8.6</v>
      </c>
      <c r="AH33" s="31">
        <v>8.5</v>
      </c>
      <c r="AI33" s="31">
        <v>8.4</v>
      </c>
      <c r="AJ33" s="31">
        <v>6</v>
      </c>
      <c r="AK33" s="31">
        <v>5.9</v>
      </c>
      <c r="AL33" s="31">
        <v>4.7</v>
      </c>
      <c r="AM33" s="31">
        <v>9.5</v>
      </c>
      <c r="AN33" s="31">
        <v>9.5</v>
      </c>
      <c r="AO33" s="31">
        <v>5.9</v>
      </c>
      <c r="AP33" s="31">
        <v>7.4</v>
      </c>
      <c r="AQ33" s="31">
        <v>9.5</v>
      </c>
      <c r="AR33" s="31">
        <v>6.1</v>
      </c>
      <c r="AS33" s="31">
        <v>9</v>
      </c>
      <c r="AT33" s="31">
        <v>8</v>
      </c>
      <c r="AU33" s="31">
        <v>6.7</v>
      </c>
      <c r="AV33" s="31">
        <v>8.5</v>
      </c>
      <c r="AW33" s="31">
        <v>8</v>
      </c>
      <c r="AX33" s="31"/>
      <c r="AY33" s="179">
        <f t="shared" si="0"/>
        <v>6.9</v>
      </c>
      <c r="AZ33" s="85" t="s">
        <v>1464</v>
      </c>
      <c r="BA33" s="85"/>
      <c r="BB33" s="235">
        <f t="shared" si="1"/>
        <v>41</v>
      </c>
      <c r="BC33" s="235" t="str">
        <f t="shared" si="2"/>
        <v>15D4011198</v>
      </c>
      <c r="BD33" s="235" t="str">
        <f t="shared" si="3"/>
        <v>Nguyễn Thị Thanh</v>
      </c>
      <c r="BE33" s="235" t="str">
        <f t="shared" si="4"/>
        <v>Tâm</v>
      </c>
      <c r="BF33" s="235" t="str">
        <f t="shared" si="5"/>
        <v>21/02/1997</v>
      </c>
      <c r="BG33" s="171">
        <f t="shared" si="6"/>
        <v>2</v>
      </c>
      <c r="BH33" s="171">
        <f t="shared" si="7"/>
        <v>1</v>
      </c>
      <c r="BI33" s="171">
        <f t="shared" si="8"/>
        <v>1</v>
      </c>
      <c r="BJ33" s="171">
        <f t="shared" si="9"/>
        <v>2</v>
      </c>
      <c r="BK33" s="171">
        <f t="shared" si="10"/>
        <v>2</v>
      </c>
      <c r="BL33" s="171">
        <f t="shared" si="11"/>
        <v>2</v>
      </c>
      <c r="BM33" s="171">
        <f t="shared" si="12"/>
        <v>2</v>
      </c>
      <c r="BN33" s="171">
        <f t="shared" si="13"/>
        <v>2</v>
      </c>
      <c r="BO33" s="171">
        <f t="shared" si="14"/>
        <v>3</v>
      </c>
      <c r="BP33" s="171">
        <f t="shared" si="15"/>
        <v>2</v>
      </c>
      <c r="BQ33" s="171">
        <f t="shared" si="16"/>
        <v>1</v>
      </c>
      <c r="BR33" s="171">
        <f t="shared" si="17"/>
        <v>3</v>
      </c>
      <c r="BS33" s="171">
        <f t="shared" si="18"/>
        <v>2</v>
      </c>
      <c r="BT33" s="171">
        <f t="shared" si="19"/>
        <v>3</v>
      </c>
      <c r="BU33" s="171">
        <f t="shared" si="20"/>
        <v>2</v>
      </c>
      <c r="BV33" s="171">
        <f t="shared" si="21"/>
        <v>3</v>
      </c>
      <c r="BW33" s="171">
        <f t="shared" si="22"/>
        <v>3</v>
      </c>
      <c r="BX33" s="171">
        <f t="shared" si="23"/>
        <v>4</v>
      </c>
      <c r="BY33" s="171">
        <f t="shared" si="24"/>
        <v>1</v>
      </c>
      <c r="BZ33" s="171">
        <f t="shared" si="25"/>
        <v>3</v>
      </c>
      <c r="CA33" s="171">
        <f t="shared" si="26"/>
        <v>3</v>
      </c>
      <c r="CB33" s="171">
        <f t="shared" si="27"/>
        <v>2</v>
      </c>
      <c r="CC33" s="171">
        <f t="shared" si="28"/>
        <v>4</v>
      </c>
      <c r="CD33" s="171">
        <f t="shared" si="29"/>
        <v>3</v>
      </c>
      <c r="CE33" s="171">
        <f t="shared" si="30"/>
        <v>2</v>
      </c>
      <c r="CF33" s="171">
        <f t="shared" si="31"/>
        <v>1</v>
      </c>
      <c r="CG33" s="171">
        <f t="shared" si="32"/>
        <v>2</v>
      </c>
      <c r="CH33" s="171">
        <f t="shared" si="33"/>
        <v>4</v>
      </c>
      <c r="CI33" s="171">
        <f t="shared" si="34"/>
        <v>4</v>
      </c>
      <c r="CJ33" s="171">
        <f t="shared" si="35"/>
        <v>3</v>
      </c>
      <c r="CK33" s="171">
        <f t="shared" si="36"/>
        <v>2</v>
      </c>
      <c r="CL33" s="171">
        <f t="shared" si="37"/>
        <v>2</v>
      </c>
      <c r="CM33" s="171">
        <f t="shared" si="38"/>
        <v>1</v>
      </c>
      <c r="CN33" s="171">
        <f t="shared" si="39"/>
        <v>4</v>
      </c>
      <c r="CO33" s="171">
        <f t="shared" si="40"/>
        <v>4</v>
      </c>
      <c r="CP33" s="171">
        <f t="shared" si="41"/>
        <v>2</v>
      </c>
      <c r="CQ33" s="171">
        <f t="shared" si="42"/>
        <v>3</v>
      </c>
      <c r="CR33" s="171">
        <f t="shared" si="43"/>
        <v>4</v>
      </c>
      <c r="CS33" s="171">
        <f t="shared" si="44"/>
        <v>2</v>
      </c>
      <c r="CT33" s="171">
        <f t="shared" si="45"/>
        <v>4</v>
      </c>
      <c r="CU33" s="171">
        <f t="shared" si="46"/>
        <v>3</v>
      </c>
      <c r="CV33" s="171">
        <f t="shared" si="47"/>
        <v>2</v>
      </c>
      <c r="CW33" s="171">
        <f t="shared" si="48"/>
        <v>4</v>
      </c>
      <c r="CX33" s="171">
        <f t="shared" si="49"/>
        <v>3</v>
      </c>
      <c r="CY33" s="171">
        <f t="shared" si="50"/>
        <v>0</v>
      </c>
      <c r="CZ33" s="195">
        <f t="shared" si="51"/>
        <v>2.4900000000000002</v>
      </c>
      <c r="DA33" s="236" t="str">
        <f t="shared" si="52"/>
        <v>Trung bình</v>
      </c>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row>
    <row r="34" spans="1:152" s="142" customFormat="1" ht="15" x14ac:dyDescent="0.25">
      <c r="A34" s="139">
        <v>44</v>
      </c>
      <c r="B34" s="140" t="s">
        <v>623</v>
      </c>
      <c r="C34" s="216" t="s">
        <v>554</v>
      </c>
      <c r="D34" s="214" t="s">
        <v>621</v>
      </c>
      <c r="E34" s="218" t="s">
        <v>624</v>
      </c>
      <c r="F34" s="86">
        <v>7.7</v>
      </c>
      <c r="G34" s="86">
        <v>5.5</v>
      </c>
      <c r="H34" s="86">
        <v>4</v>
      </c>
      <c r="I34" s="86">
        <v>4.7</v>
      </c>
      <c r="J34" s="86">
        <v>7.2</v>
      </c>
      <c r="K34" s="86">
        <v>8.4</v>
      </c>
      <c r="L34" s="86">
        <v>6.4</v>
      </c>
      <c r="M34" s="86">
        <v>5.5</v>
      </c>
      <c r="N34" s="86">
        <v>6.4</v>
      </c>
      <c r="O34" s="86">
        <v>6.4</v>
      </c>
      <c r="P34" s="87">
        <v>5.6</v>
      </c>
      <c r="Q34" s="86">
        <v>6.4</v>
      </c>
      <c r="R34" s="87">
        <v>5.0999999999999996</v>
      </c>
      <c r="S34" s="86">
        <v>7.9</v>
      </c>
      <c r="T34" s="86">
        <v>6.7</v>
      </c>
      <c r="U34" s="87">
        <v>5.9</v>
      </c>
      <c r="V34" s="31">
        <v>7.5</v>
      </c>
      <c r="W34" s="31">
        <v>8.8000000000000007</v>
      </c>
      <c r="X34" s="31">
        <v>8</v>
      </c>
      <c r="Y34" s="31">
        <v>8.3000000000000007</v>
      </c>
      <c r="Z34" s="31">
        <v>7.6</v>
      </c>
      <c r="AA34" s="31">
        <v>6.8</v>
      </c>
      <c r="AB34" s="31">
        <v>9.1</v>
      </c>
      <c r="AC34" s="31">
        <v>8.9</v>
      </c>
      <c r="AD34" s="31">
        <v>9.4</v>
      </c>
      <c r="AE34" s="31">
        <v>6.5</v>
      </c>
      <c r="AF34" s="31">
        <v>7.2</v>
      </c>
      <c r="AG34" s="31">
        <v>8.6</v>
      </c>
      <c r="AH34" s="31">
        <v>8.5</v>
      </c>
      <c r="AI34" s="31">
        <v>8.4</v>
      </c>
      <c r="AJ34" s="31">
        <v>7.3</v>
      </c>
      <c r="AK34" s="31">
        <v>7.7</v>
      </c>
      <c r="AL34" s="31">
        <v>8.6</v>
      </c>
      <c r="AM34" s="31">
        <v>9.1999999999999993</v>
      </c>
      <c r="AN34" s="31">
        <v>8.6999999999999993</v>
      </c>
      <c r="AO34" s="31">
        <v>8.5</v>
      </c>
      <c r="AP34" s="31">
        <v>7.3</v>
      </c>
      <c r="AQ34" s="31">
        <v>8</v>
      </c>
      <c r="AR34" s="31">
        <v>7.2</v>
      </c>
      <c r="AS34" s="31">
        <v>9.5</v>
      </c>
      <c r="AT34" s="31">
        <v>8.5</v>
      </c>
      <c r="AU34" s="31">
        <v>8.1</v>
      </c>
      <c r="AV34" s="31">
        <v>8.1999999999999993</v>
      </c>
      <c r="AW34" s="31">
        <v>8.3000000000000007</v>
      </c>
      <c r="AX34" s="31"/>
      <c r="AY34" s="179">
        <f t="shared" si="0"/>
        <v>7.4</v>
      </c>
      <c r="AZ34" s="85" t="s">
        <v>1464</v>
      </c>
      <c r="BA34" s="85"/>
      <c r="BB34" s="235">
        <f t="shared" si="1"/>
        <v>44</v>
      </c>
      <c r="BC34" s="235" t="str">
        <f t="shared" si="2"/>
        <v>15D4011208</v>
      </c>
      <c r="BD34" s="235" t="str">
        <f t="shared" si="3"/>
        <v>Võ Thị</v>
      </c>
      <c r="BE34" s="235" t="str">
        <f t="shared" si="4"/>
        <v>Thanh</v>
      </c>
      <c r="BF34" s="235" t="str">
        <f t="shared" si="5"/>
        <v>19/03/1997</v>
      </c>
      <c r="BG34" s="171">
        <f t="shared" si="6"/>
        <v>3</v>
      </c>
      <c r="BH34" s="171">
        <f t="shared" si="7"/>
        <v>2</v>
      </c>
      <c r="BI34" s="171">
        <f t="shared" si="8"/>
        <v>1</v>
      </c>
      <c r="BJ34" s="171">
        <f t="shared" si="9"/>
        <v>1</v>
      </c>
      <c r="BK34" s="171">
        <f t="shared" si="10"/>
        <v>3</v>
      </c>
      <c r="BL34" s="171">
        <f t="shared" si="11"/>
        <v>3</v>
      </c>
      <c r="BM34" s="171">
        <f t="shared" si="12"/>
        <v>2</v>
      </c>
      <c r="BN34" s="171">
        <f t="shared" si="13"/>
        <v>2</v>
      </c>
      <c r="BO34" s="171">
        <f t="shared" si="14"/>
        <v>2</v>
      </c>
      <c r="BP34" s="171">
        <f t="shared" si="15"/>
        <v>2</v>
      </c>
      <c r="BQ34" s="171">
        <f t="shared" si="16"/>
        <v>2</v>
      </c>
      <c r="BR34" s="171">
        <f t="shared" si="17"/>
        <v>2</v>
      </c>
      <c r="BS34" s="171">
        <f t="shared" si="18"/>
        <v>1</v>
      </c>
      <c r="BT34" s="171">
        <f t="shared" si="19"/>
        <v>3</v>
      </c>
      <c r="BU34" s="171">
        <f t="shared" si="20"/>
        <v>2</v>
      </c>
      <c r="BV34" s="171">
        <f t="shared" si="21"/>
        <v>2</v>
      </c>
      <c r="BW34" s="171">
        <f t="shared" si="22"/>
        <v>3</v>
      </c>
      <c r="BX34" s="171">
        <f t="shared" si="23"/>
        <v>4</v>
      </c>
      <c r="BY34" s="171">
        <f t="shared" si="24"/>
        <v>3</v>
      </c>
      <c r="BZ34" s="171">
        <f t="shared" si="25"/>
        <v>3</v>
      </c>
      <c r="CA34" s="171">
        <f t="shared" si="26"/>
        <v>3</v>
      </c>
      <c r="CB34" s="171">
        <f t="shared" si="27"/>
        <v>2</v>
      </c>
      <c r="CC34" s="171">
        <f t="shared" si="28"/>
        <v>4</v>
      </c>
      <c r="CD34" s="171">
        <f t="shared" si="29"/>
        <v>4</v>
      </c>
      <c r="CE34" s="171">
        <f t="shared" si="30"/>
        <v>4</v>
      </c>
      <c r="CF34" s="171">
        <f t="shared" si="31"/>
        <v>2</v>
      </c>
      <c r="CG34" s="171">
        <f t="shared" si="32"/>
        <v>3</v>
      </c>
      <c r="CH34" s="171">
        <f t="shared" si="33"/>
        <v>4</v>
      </c>
      <c r="CI34" s="171">
        <f t="shared" si="34"/>
        <v>4</v>
      </c>
      <c r="CJ34" s="171">
        <f t="shared" si="35"/>
        <v>3</v>
      </c>
      <c r="CK34" s="171">
        <f t="shared" si="36"/>
        <v>3</v>
      </c>
      <c r="CL34" s="171">
        <f t="shared" si="37"/>
        <v>3</v>
      </c>
      <c r="CM34" s="171">
        <f t="shared" si="38"/>
        <v>4</v>
      </c>
      <c r="CN34" s="171">
        <f t="shared" si="39"/>
        <v>4</v>
      </c>
      <c r="CO34" s="171">
        <f t="shared" si="40"/>
        <v>4</v>
      </c>
      <c r="CP34" s="171">
        <f t="shared" si="41"/>
        <v>4</v>
      </c>
      <c r="CQ34" s="171">
        <f t="shared" si="42"/>
        <v>3</v>
      </c>
      <c r="CR34" s="171">
        <f t="shared" si="43"/>
        <v>3</v>
      </c>
      <c r="CS34" s="171">
        <f t="shared" si="44"/>
        <v>3</v>
      </c>
      <c r="CT34" s="171">
        <f t="shared" si="45"/>
        <v>4</v>
      </c>
      <c r="CU34" s="171">
        <f t="shared" si="46"/>
        <v>4</v>
      </c>
      <c r="CV34" s="171">
        <f t="shared" si="47"/>
        <v>3</v>
      </c>
      <c r="CW34" s="171">
        <f t="shared" si="48"/>
        <v>3</v>
      </c>
      <c r="CX34" s="171">
        <f t="shared" si="49"/>
        <v>3</v>
      </c>
      <c r="CY34" s="171">
        <f t="shared" si="50"/>
        <v>0</v>
      </c>
      <c r="CZ34" s="195">
        <f t="shared" si="51"/>
        <v>2.86</v>
      </c>
      <c r="DA34" s="236" t="str">
        <f t="shared" si="52"/>
        <v>Khá</v>
      </c>
      <c r="DC34" s="237"/>
      <c r="DD34" s="237"/>
      <c r="DE34" s="237"/>
      <c r="DF34" s="237"/>
      <c r="DG34" s="237"/>
      <c r="DH34" s="237"/>
      <c r="DI34" s="237"/>
      <c r="DJ34" s="237"/>
      <c r="DK34" s="237"/>
      <c r="DL34" s="237"/>
      <c r="DM34" s="237"/>
      <c r="DN34" s="237"/>
      <c r="DO34" s="237"/>
      <c r="DP34" s="237"/>
      <c r="DQ34" s="237"/>
      <c r="DR34" s="237"/>
      <c r="DS34" s="237"/>
      <c r="DT34" s="237"/>
      <c r="DU34" s="237"/>
      <c r="DV34" s="237"/>
      <c r="DW34" s="237"/>
      <c r="DX34" s="237"/>
      <c r="DY34" s="237"/>
      <c r="DZ34" s="237"/>
      <c r="EA34" s="237"/>
      <c r="EB34" s="237"/>
      <c r="EC34" s="237"/>
      <c r="ED34" s="237"/>
      <c r="EE34" s="237"/>
      <c r="EF34" s="237"/>
      <c r="EG34" s="237"/>
      <c r="EH34" s="237"/>
      <c r="EI34" s="237"/>
      <c r="EJ34" s="237"/>
      <c r="EK34" s="237"/>
      <c r="EL34" s="237"/>
      <c r="EM34" s="237"/>
      <c r="EN34" s="237"/>
      <c r="EO34" s="237"/>
      <c r="EP34" s="237"/>
      <c r="EQ34" s="237"/>
      <c r="ER34" s="237"/>
      <c r="ES34" s="237"/>
      <c r="ET34" s="237"/>
      <c r="EU34" s="237"/>
      <c r="EV34" s="237"/>
    </row>
    <row r="35" spans="1:152" s="221" customFormat="1" ht="15" x14ac:dyDescent="0.25">
      <c r="A35" s="139">
        <v>45</v>
      </c>
      <c r="B35" s="140" t="s">
        <v>625</v>
      </c>
      <c r="C35" s="216" t="s">
        <v>626</v>
      </c>
      <c r="D35" s="214" t="s">
        <v>371</v>
      </c>
      <c r="E35" s="218" t="s">
        <v>627</v>
      </c>
      <c r="F35" s="86">
        <v>7.6</v>
      </c>
      <c r="G35" s="86">
        <v>7.8</v>
      </c>
      <c r="H35" s="87">
        <v>6.5</v>
      </c>
      <c r="I35" s="87">
        <v>4.2</v>
      </c>
      <c r="J35" s="86">
        <v>5.8</v>
      </c>
      <c r="K35" s="87">
        <v>6.8</v>
      </c>
      <c r="L35" s="86">
        <v>4.9000000000000004</v>
      </c>
      <c r="M35" s="86">
        <v>4.8</v>
      </c>
      <c r="N35" s="87">
        <v>5.3</v>
      </c>
      <c r="O35" s="86">
        <v>5.2</v>
      </c>
      <c r="P35" s="87">
        <v>4.3</v>
      </c>
      <c r="Q35" s="86">
        <v>6.6</v>
      </c>
      <c r="R35" s="86">
        <v>4.0999999999999996</v>
      </c>
      <c r="S35" s="86">
        <v>6.6</v>
      </c>
      <c r="T35" s="86">
        <v>5.5</v>
      </c>
      <c r="U35" s="87">
        <v>8.4</v>
      </c>
      <c r="V35" s="31">
        <v>7.3</v>
      </c>
      <c r="W35" s="31">
        <v>7.5</v>
      </c>
      <c r="X35" s="31">
        <v>4.2</v>
      </c>
      <c r="Y35" s="31">
        <v>7.5</v>
      </c>
      <c r="Z35" s="31">
        <v>7.5</v>
      </c>
      <c r="AA35" s="31">
        <v>6.1</v>
      </c>
      <c r="AB35" s="31">
        <v>8.4</v>
      </c>
      <c r="AC35" s="31">
        <v>9.1</v>
      </c>
      <c r="AD35" s="31">
        <v>5.6</v>
      </c>
      <c r="AE35" s="31">
        <v>6</v>
      </c>
      <c r="AF35" s="37">
        <v>8.5</v>
      </c>
      <c r="AG35" s="31">
        <v>9</v>
      </c>
      <c r="AH35" s="31">
        <v>7.8</v>
      </c>
      <c r="AI35" s="31">
        <v>8.1999999999999993</v>
      </c>
      <c r="AJ35" s="31">
        <v>7.3</v>
      </c>
      <c r="AK35" s="31">
        <v>5.8</v>
      </c>
      <c r="AL35" s="31">
        <v>4.7</v>
      </c>
      <c r="AM35" s="31">
        <v>9.1999999999999993</v>
      </c>
      <c r="AN35" s="31">
        <v>8.5</v>
      </c>
      <c r="AO35" s="37">
        <v>6.5</v>
      </c>
      <c r="AP35" s="31">
        <v>7.5</v>
      </c>
      <c r="AQ35" s="31">
        <v>9</v>
      </c>
      <c r="AR35" s="31">
        <v>7.1</v>
      </c>
      <c r="AS35" s="31">
        <v>9</v>
      </c>
      <c r="AT35" s="31">
        <v>8.5</v>
      </c>
      <c r="AU35" s="31">
        <v>8.1</v>
      </c>
      <c r="AV35" s="31">
        <v>9</v>
      </c>
      <c r="AW35" s="31">
        <v>8.1999999999999993</v>
      </c>
      <c r="AX35" s="31"/>
      <c r="AY35" s="179">
        <f t="shared" si="0"/>
        <v>6.9</v>
      </c>
      <c r="AZ35" s="85" t="s">
        <v>1464</v>
      </c>
      <c r="BA35" s="85"/>
      <c r="BB35" s="235">
        <f t="shared" si="1"/>
        <v>45</v>
      </c>
      <c r="BC35" s="235" t="str">
        <f t="shared" si="2"/>
        <v>15D4011210</v>
      </c>
      <c r="BD35" s="235" t="str">
        <f t="shared" si="3"/>
        <v>Bùi Thị Thanh</v>
      </c>
      <c r="BE35" s="235" t="str">
        <f t="shared" si="4"/>
        <v>Thảo</v>
      </c>
      <c r="BF35" s="235" t="str">
        <f t="shared" si="5"/>
        <v>13/07/1996</v>
      </c>
      <c r="BG35" s="171">
        <f t="shared" si="6"/>
        <v>3</v>
      </c>
      <c r="BH35" s="171">
        <f t="shared" si="7"/>
        <v>3</v>
      </c>
      <c r="BI35" s="171">
        <f t="shared" si="8"/>
        <v>2</v>
      </c>
      <c r="BJ35" s="171">
        <f t="shared" si="9"/>
        <v>1</v>
      </c>
      <c r="BK35" s="171">
        <f t="shared" si="10"/>
        <v>2</v>
      </c>
      <c r="BL35" s="171">
        <f t="shared" si="11"/>
        <v>2</v>
      </c>
      <c r="BM35" s="171">
        <f t="shared" si="12"/>
        <v>1</v>
      </c>
      <c r="BN35" s="171">
        <f t="shared" si="13"/>
        <v>1</v>
      </c>
      <c r="BO35" s="171">
        <f t="shared" si="14"/>
        <v>1</v>
      </c>
      <c r="BP35" s="171">
        <f t="shared" si="15"/>
        <v>1</v>
      </c>
      <c r="BQ35" s="171">
        <f t="shared" si="16"/>
        <v>1</v>
      </c>
      <c r="BR35" s="171">
        <f t="shared" si="17"/>
        <v>2</v>
      </c>
      <c r="BS35" s="171">
        <f t="shared" si="18"/>
        <v>1</v>
      </c>
      <c r="BT35" s="171">
        <f t="shared" si="19"/>
        <v>2</v>
      </c>
      <c r="BU35" s="171">
        <f t="shared" si="20"/>
        <v>2</v>
      </c>
      <c r="BV35" s="171">
        <f t="shared" si="21"/>
        <v>3</v>
      </c>
      <c r="BW35" s="171">
        <f t="shared" si="22"/>
        <v>3</v>
      </c>
      <c r="BX35" s="171">
        <f t="shared" si="23"/>
        <v>3</v>
      </c>
      <c r="BY35" s="171">
        <f t="shared" si="24"/>
        <v>1</v>
      </c>
      <c r="BZ35" s="171">
        <f t="shared" si="25"/>
        <v>3</v>
      </c>
      <c r="CA35" s="171">
        <f t="shared" si="26"/>
        <v>3</v>
      </c>
      <c r="CB35" s="171">
        <f t="shared" si="27"/>
        <v>2</v>
      </c>
      <c r="CC35" s="171">
        <f t="shared" si="28"/>
        <v>3</v>
      </c>
      <c r="CD35" s="171">
        <f t="shared" si="29"/>
        <v>4</v>
      </c>
      <c r="CE35" s="171">
        <f t="shared" si="30"/>
        <v>2</v>
      </c>
      <c r="CF35" s="171">
        <f t="shared" si="31"/>
        <v>2</v>
      </c>
      <c r="CG35" s="171">
        <f t="shared" si="32"/>
        <v>4</v>
      </c>
      <c r="CH35" s="171">
        <f t="shared" si="33"/>
        <v>4</v>
      </c>
      <c r="CI35" s="171">
        <f t="shared" si="34"/>
        <v>3</v>
      </c>
      <c r="CJ35" s="171">
        <f t="shared" si="35"/>
        <v>3</v>
      </c>
      <c r="CK35" s="171">
        <f t="shared" si="36"/>
        <v>3</v>
      </c>
      <c r="CL35" s="171">
        <f t="shared" si="37"/>
        <v>2</v>
      </c>
      <c r="CM35" s="171">
        <f t="shared" si="38"/>
        <v>1</v>
      </c>
      <c r="CN35" s="171">
        <f t="shared" si="39"/>
        <v>4</v>
      </c>
      <c r="CO35" s="171">
        <f t="shared" si="40"/>
        <v>4</v>
      </c>
      <c r="CP35" s="171">
        <f t="shared" si="41"/>
        <v>2</v>
      </c>
      <c r="CQ35" s="171">
        <f t="shared" si="42"/>
        <v>3</v>
      </c>
      <c r="CR35" s="171">
        <f t="shared" si="43"/>
        <v>4</v>
      </c>
      <c r="CS35" s="171">
        <f t="shared" si="44"/>
        <v>3</v>
      </c>
      <c r="CT35" s="171">
        <f t="shared" si="45"/>
        <v>4</v>
      </c>
      <c r="CU35" s="171">
        <f t="shared" si="46"/>
        <v>4</v>
      </c>
      <c r="CV35" s="171">
        <f t="shared" si="47"/>
        <v>3</v>
      </c>
      <c r="CW35" s="171">
        <f t="shared" si="48"/>
        <v>4</v>
      </c>
      <c r="CX35" s="171">
        <f t="shared" si="49"/>
        <v>3</v>
      </c>
      <c r="CY35" s="171">
        <f t="shared" si="50"/>
        <v>0</v>
      </c>
      <c r="CZ35" s="195">
        <f t="shared" si="51"/>
        <v>2.5</v>
      </c>
      <c r="DA35" s="236" t="str">
        <f t="shared" si="52"/>
        <v>Khá</v>
      </c>
      <c r="DB35" s="142"/>
      <c r="DC35" s="237"/>
      <c r="DD35" s="237"/>
      <c r="DE35" s="237"/>
      <c r="DF35" s="237"/>
      <c r="DG35" s="237"/>
      <c r="DH35" s="237"/>
      <c r="DI35" s="237"/>
      <c r="DJ35" s="237"/>
      <c r="DK35" s="237"/>
      <c r="DL35" s="237"/>
      <c r="DM35" s="237"/>
      <c r="DN35" s="237"/>
      <c r="DO35" s="237"/>
      <c r="DP35" s="237"/>
      <c r="DQ35" s="237"/>
      <c r="DR35" s="237"/>
      <c r="DS35" s="237"/>
      <c r="DT35" s="237"/>
      <c r="DU35" s="237"/>
      <c r="DV35" s="237"/>
      <c r="DW35" s="237"/>
      <c r="DX35" s="237"/>
      <c r="DY35" s="237"/>
      <c r="DZ35" s="237"/>
      <c r="EA35" s="237"/>
      <c r="EB35" s="237"/>
      <c r="EC35" s="237"/>
      <c r="ED35" s="237"/>
      <c r="EE35" s="237"/>
      <c r="EF35" s="237"/>
      <c r="EG35" s="237"/>
      <c r="EH35" s="237"/>
      <c r="EI35" s="237"/>
      <c r="EJ35" s="237"/>
      <c r="EK35" s="237"/>
      <c r="EL35" s="237"/>
      <c r="EM35" s="237"/>
      <c r="EN35" s="237"/>
      <c r="EO35" s="237"/>
      <c r="EP35" s="237"/>
      <c r="EQ35" s="237"/>
      <c r="ER35" s="237"/>
      <c r="ES35" s="237"/>
      <c r="ET35" s="237"/>
      <c r="EU35" s="237"/>
      <c r="EV35" s="237"/>
    </row>
    <row r="36" spans="1:152" s="142" customFormat="1" ht="15" x14ac:dyDescent="0.25">
      <c r="A36" s="139">
        <v>46</v>
      </c>
      <c r="B36" s="140" t="s">
        <v>628</v>
      </c>
      <c r="C36" s="216" t="s">
        <v>629</v>
      </c>
      <c r="D36" s="214" t="s">
        <v>630</v>
      </c>
      <c r="E36" s="218" t="s">
        <v>616</v>
      </c>
      <c r="F36" s="86">
        <v>8.1</v>
      </c>
      <c r="G36" s="86">
        <v>5.5</v>
      </c>
      <c r="H36" s="86">
        <v>8.9</v>
      </c>
      <c r="I36" s="86">
        <v>7.5</v>
      </c>
      <c r="J36" s="86">
        <v>7.7</v>
      </c>
      <c r="K36" s="86">
        <v>7.7</v>
      </c>
      <c r="L36" s="86">
        <v>8.1</v>
      </c>
      <c r="M36" s="86">
        <v>8.8000000000000007</v>
      </c>
      <c r="N36" s="86">
        <v>8</v>
      </c>
      <c r="O36" s="86">
        <v>7.6</v>
      </c>
      <c r="P36" s="86">
        <v>7.7</v>
      </c>
      <c r="Q36" s="86">
        <v>8.3000000000000007</v>
      </c>
      <c r="R36" s="86">
        <v>6.6</v>
      </c>
      <c r="S36" s="86">
        <v>7.6</v>
      </c>
      <c r="T36" s="86">
        <v>7.4</v>
      </c>
      <c r="U36" s="86">
        <v>8.4</v>
      </c>
      <c r="V36" s="31">
        <v>8.3000000000000007</v>
      </c>
      <c r="W36" s="31">
        <v>8.8000000000000007</v>
      </c>
      <c r="X36" s="31">
        <v>7.9</v>
      </c>
      <c r="Y36" s="31">
        <v>7.9</v>
      </c>
      <c r="Z36" s="31">
        <v>8.1999999999999993</v>
      </c>
      <c r="AA36" s="31">
        <v>8</v>
      </c>
      <c r="AB36" s="31">
        <v>9.1</v>
      </c>
      <c r="AC36" s="31">
        <v>9.1999999999999993</v>
      </c>
      <c r="AD36" s="31">
        <v>9.3000000000000007</v>
      </c>
      <c r="AE36" s="31">
        <v>6.8</v>
      </c>
      <c r="AF36" s="31">
        <v>8.9</v>
      </c>
      <c r="AG36" s="31">
        <v>9.3000000000000007</v>
      </c>
      <c r="AH36" s="31">
        <v>9.1999999999999993</v>
      </c>
      <c r="AI36" s="31">
        <v>8.4</v>
      </c>
      <c r="AJ36" s="31">
        <v>8.1999999999999993</v>
      </c>
      <c r="AK36" s="31">
        <v>7.3</v>
      </c>
      <c r="AL36" s="31">
        <v>9.3000000000000007</v>
      </c>
      <c r="AM36" s="31">
        <v>9.1999999999999993</v>
      </c>
      <c r="AN36" s="31">
        <v>8.5</v>
      </c>
      <c r="AO36" s="31">
        <v>9.1999999999999993</v>
      </c>
      <c r="AP36" s="31">
        <v>8.4</v>
      </c>
      <c r="AQ36" s="31">
        <v>8</v>
      </c>
      <c r="AR36" s="31">
        <v>6.1</v>
      </c>
      <c r="AS36" s="31">
        <v>9.5</v>
      </c>
      <c r="AT36" s="31">
        <v>9</v>
      </c>
      <c r="AU36" s="31">
        <v>7.8</v>
      </c>
      <c r="AV36" s="31">
        <v>8.3000000000000007</v>
      </c>
      <c r="AW36" s="31">
        <v>8.5</v>
      </c>
      <c r="AX36" s="31"/>
      <c r="AY36" s="179">
        <f t="shared" si="0"/>
        <v>8.1999999999999993</v>
      </c>
      <c r="AZ36" s="85" t="s">
        <v>1464</v>
      </c>
      <c r="BA36" s="85"/>
      <c r="BB36" s="235">
        <f t="shared" si="1"/>
        <v>46</v>
      </c>
      <c r="BC36" s="235" t="str">
        <f t="shared" si="2"/>
        <v>15D4011218</v>
      </c>
      <c r="BD36" s="235" t="str">
        <f t="shared" si="3"/>
        <v>Hà Thị</v>
      </c>
      <c r="BE36" s="235" t="str">
        <f t="shared" si="4"/>
        <v>Thạnh</v>
      </c>
      <c r="BF36" s="235" t="str">
        <f t="shared" si="5"/>
        <v>21/02/1997</v>
      </c>
      <c r="BG36" s="171">
        <f t="shared" si="6"/>
        <v>3</v>
      </c>
      <c r="BH36" s="171">
        <f t="shared" si="7"/>
        <v>2</v>
      </c>
      <c r="BI36" s="171">
        <f t="shared" si="8"/>
        <v>4</v>
      </c>
      <c r="BJ36" s="171">
        <f t="shared" si="9"/>
        <v>3</v>
      </c>
      <c r="BK36" s="171">
        <f t="shared" si="10"/>
        <v>3</v>
      </c>
      <c r="BL36" s="171">
        <f t="shared" si="11"/>
        <v>3</v>
      </c>
      <c r="BM36" s="171">
        <f t="shared" si="12"/>
        <v>3</v>
      </c>
      <c r="BN36" s="171">
        <f t="shared" si="13"/>
        <v>4</v>
      </c>
      <c r="BO36" s="171">
        <f t="shared" si="14"/>
        <v>3</v>
      </c>
      <c r="BP36" s="171">
        <f t="shared" si="15"/>
        <v>3</v>
      </c>
      <c r="BQ36" s="171">
        <f t="shared" si="16"/>
        <v>3</v>
      </c>
      <c r="BR36" s="171">
        <f t="shared" si="17"/>
        <v>3</v>
      </c>
      <c r="BS36" s="171">
        <f t="shared" si="18"/>
        <v>2</v>
      </c>
      <c r="BT36" s="171">
        <f t="shared" si="19"/>
        <v>3</v>
      </c>
      <c r="BU36" s="171">
        <f t="shared" si="20"/>
        <v>3</v>
      </c>
      <c r="BV36" s="171">
        <f t="shared" si="21"/>
        <v>3</v>
      </c>
      <c r="BW36" s="171">
        <f t="shared" si="22"/>
        <v>3</v>
      </c>
      <c r="BX36" s="171">
        <f t="shared" si="23"/>
        <v>4</v>
      </c>
      <c r="BY36" s="171">
        <f t="shared" si="24"/>
        <v>3</v>
      </c>
      <c r="BZ36" s="171">
        <f t="shared" si="25"/>
        <v>3</v>
      </c>
      <c r="CA36" s="171">
        <f t="shared" si="26"/>
        <v>3</v>
      </c>
      <c r="CB36" s="171">
        <f t="shared" si="27"/>
        <v>3</v>
      </c>
      <c r="CC36" s="171">
        <f t="shared" si="28"/>
        <v>4</v>
      </c>
      <c r="CD36" s="171">
        <f t="shared" si="29"/>
        <v>4</v>
      </c>
      <c r="CE36" s="171">
        <f t="shared" si="30"/>
        <v>4</v>
      </c>
      <c r="CF36" s="171">
        <f t="shared" si="31"/>
        <v>2</v>
      </c>
      <c r="CG36" s="171">
        <f t="shared" si="32"/>
        <v>4</v>
      </c>
      <c r="CH36" s="171">
        <f t="shared" si="33"/>
        <v>4</v>
      </c>
      <c r="CI36" s="171">
        <f t="shared" si="34"/>
        <v>4</v>
      </c>
      <c r="CJ36" s="171">
        <f t="shared" si="35"/>
        <v>3</v>
      </c>
      <c r="CK36" s="171">
        <f t="shared" si="36"/>
        <v>3</v>
      </c>
      <c r="CL36" s="171">
        <f t="shared" si="37"/>
        <v>3</v>
      </c>
      <c r="CM36" s="171">
        <f t="shared" si="38"/>
        <v>4</v>
      </c>
      <c r="CN36" s="171">
        <f t="shared" si="39"/>
        <v>4</v>
      </c>
      <c r="CO36" s="171">
        <f t="shared" si="40"/>
        <v>4</v>
      </c>
      <c r="CP36" s="171">
        <f t="shared" si="41"/>
        <v>4</v>
      </c>
      <c r="CQ36" s="171">
        <f t="shared" si="42"/>
        <v>3</v>
      </c>
      <c r="CR36" s="171">
        <f t="shared" si="43"/>
        <v>3</v>
      </c>
      <c r="CS36" s="171">
        <f t="shared" si="44"/>
        <v>2</v>
      </c>
      <c r="CT36" s="171">
        <f t="shared" si="45"/>
        <v>4</v>
      </c>
      <c r="CU36" s="171">
        <f t="shared" si="46"/>
        <v>4</v>
      </c>
      <c r="CV36" s="171">
        <f t="shared" si="47"/>
        <v>3</v>
      </c>
      <c r="CW36" s="171">
        <f t="shared" si="48"/>
        <v>3</v>
      </c>
      <c r="CX36" s="171">
        <f t="shared" si="49"/>
        <v>4</v>
      </c>
      <c r="CY36" s="171">
        <f t="shared" si="50"/>
        <v>0</v>
      </c>
      <c r="CZ36" s="195">
        <f t="shared" si="51"/>
        <v>3.26</v>
      </c>
      <c r="DA36" s="236" t="str">
        <f t="shared" si="52"/>
        <v>Giỏi</v>
      </c>
      <c r="DC36" s="237"/>
      <c r="DD36" s="237"/>
      <c r="DE36" s="237"/>
      <c r="DF36" s="237"/>
      <c r="DG36" s="237"/>
      <c r="DH36" s="237"/>
      <c r="DI36" s="237"/>
      <c r="DJ36" s="237"/>
      <c r="DK36" s="237"/>
      <c r="DL36" s="237"/>
      <c r="DM36" s="237"/>
      <c r="DN36" s="237"/>
      <c r="DO36" s="237"/>
      <c r="DP36" s="237"/>
      <c r="DQ36" s="237"/>
      <c r="DR36" s="237"/>
      <c r="DS36" s="237"/>
      <c r="DT36" s="237"/>
      <c r="DU36" s="237"/>
      <c r="DV36" s="237"/>
      <c r="DW36" s="237"/>
      <c r="DX36" s="237"/>
      <c r="DY36" s="237"/>
      <c r="DZ36" s="237"/>
      <c r="EA36" s="237"/>
      <c r="EB36" s="237"/>
      <c r="EC36" s="237"/>
      <c r="ED36" s="237"/>
      <c r="EE36" s="237"/>
      <c r="EF36" s="237"/>
      <c r="EG36" s="237"/>
      <c r="EH36" s="237"/>
      <c r="EI36" s="237"/>
      <c r="EJ36" s="237"/>
      <c r="EK36" s="237"/>
      <c r="EL36" s="237"/>
      <c r="EM36" s="237"/>
      <c r="EN36" s="237"/>
      <c r="EO36" s="237"/>
      <c r="EP36" s="237"/>
      <c r="EQ36" s="237"/>
      <c r="ER36" s="237"/>
      <c r="ES36" s="237"/>
      <c r="ET36" s="237"/>
      <c r="EU36" s="237"/>
      <c r="EV36" s="237"/>
    </row>
    <row r="37" spans="1:152" s="142" customFormat="1" ht="15" x14ac:dyDescent="0.25">
      <c r="A37" s="139">
        <v>48</v>
      </c>
      <c r="B37" s="140" t="s">
        <v>635</v>
      </c>
      <c r="C37" s="216" t="s">
        <v>402</v>
      </c>
      <c r="D37" s="214" t="s">
        <v>204</v>
      </c>
      <c r="E37" s="218" t="s">
        <v>636</v>
      </c>
      <c r="F37" s="86">
        <v>5.7</v>
      </c>
      <c r="G37" s="86">
        <v>5.5</v>
      </c>
      <c r="H37" s="86">
        <v>5.0999999999999996</v>
      </c>
      <c r="I37" s="86">
        <v>5.0999999999999996</v>
      </c>
      <c r="J37" s="86">
        <v>5.5</v>
      </c>
      <c r="K37" s="86">
        <v>8.1</v>
      </c>
      <c r="L37" s="86">
        <v>6</v>
      </c>
      <c r="M37" s="86">
        <v>7.6</v>
      </c>
      <c r="N37" s="86">
        <v>6.6</v>
      </c>
      <c r="O37" s="86">
        <v>8</v>
      </c>
      <c r="P37" s="86">
        <v>4.0999999999999996</v>
      </c>
      <c r="Q37" s="87">
        <v>9.4</v>
      </c>
      <c r="R37" s="86">
        <v>4.7</v>
      </c>
      <c r="S37" s="86">
        <v>8.6999999999999993</v>
      </c>
      <c r="T37" s="86">
        <v>7.6</v>
      </c>
      <c r="U37" s="86">
        <v>7.7</v>
      </c>
      <c r="V37" s="31">
        <v>7.2</v>
      </c>
      <c r="W37" s="31">
        <v>9</v>
      </c>
      <c r="X37" s="31">
        <v>5.3</v>
      </c>
      <c r="Y37" s="31">
        <v>8.4</v>
      </c>
      <c r="Z37" s="31">
        <v>8.8000000000000007</v>
      </c>
      <c r="AA37" s="31">
        <v>6.8</v>
      </c>
      <c r="AB37" s="31">
        <v>9.4</v>
      </c>
      <c r="AC37" s="31">
        <v>9.5</v>
      </c>
      <c r="AD37" s="31">
        <v>8.1999999999999993</v>
      </c>
      <c r="AE37" s="31">
        <v>6.1</v>
      </c>
      <c r="AF37" s="31">
        <v>8.6999999999999993</v>
      </c>
      <c r="AG37" s="31">
        <v>9</v>
      </c>
      <c r="AH37" s="31">
        <v>8.9</v>
      </c>
      <c r="AI37" s="31">
        <v>8.6999999999999993</v>
      </c>
      <c r="AJ37" s="31">
        <v>7.3</v>
      </c>
      <c r="AK37" s="31">
        <v>6.5</v>
      </c>
      <c r="AL37" s="31">
        <v>6.5</v>
      </c>
      <c r="AM37" s="31">
        <v>9.5</v>
      </c>
      <c r="AN37" s="31">
        <v>9</v>
      </c>
      <c r="AO37" s="31">
        <v>7</v>
      </c>
      <c r="AP37" s="31">
        <v>8.9</v>
      </c>
      <c r="AQ37" s="31">
        <v>8</v>
      </c>
      <c r="AR37" s="31">
        <v>7.1</v>
      </c>
      <c r="AS37" s="31">
        <v>9.5</v>
      </c>
      <c r="AT37" s="31">
        <v>8</v>
      </c>
      <c r="AU37" s="31">
        <v>7.9</v>
      </c>
      <c r="AV37" s="31"/>
      <c r="AW37" s="31"/>
      <c r="AX37" s="31">
        <v>8.9</v>
      </c>
      <c r="AY37" s="179">
        <f t="shared" si="0"/>
        <v>7.5</v>
      </c>
      <c r="AZ37" s="85" t="s">
        <v>1465</v>
      </c>
      <c r="BA37" s="85"/>
      <c r="BB37" s="235">
        <f t="shared" si="1"/>
        <v>48</v>
      </c>
      <c r="BC37" s="235" t="str">
        <f t="shared" si="2"/>
        <v>15D4011227</v>
      </c>
      <c r="BD37" s="235" t="str">
        <f t="shared" si="3"/>
        <v>Nguyễn Thị Kim</v>
      </c>
      <c r="BE37" s="235" t="str">
        <f t="shared" si="4"/>
        <v>Thoa</v>
      </c>
      <c r="BF37" s="235" t="str">
        <f t="shared" si="5"/>
        <v>29/12/1997</v>
      </c>
      <c r="BG37" s="171">
        <f t="shared" si="6"/>
        <v>2</v>
      </c>
      <c r="BH37" s="171">
        <f t="shared" si="7"/>
        <v>2</v>
      </c>
      <c r="BI37" s="171">
        <f t="shared" si="8"/>
        <v>1</v>
      </c>
      <c r="BJ37" s="171">
        <f t="shared" si="9"/>
        <v>1</v>
      </c>
      <c r="BK37" s="171">
        <f t="shared" si="10"/>
        <v>2</v>
      </c>
      <c r="BL37" s="171">
        <f t="shared" si="11"/>
        <v>3</v>
      </c>
      <c r="BM37" s="171">
        <f t="shared" si="12"/>
        <v>2</v>
      </c>
      <c r="BN37" s="171">
        <f t="shared" si="13"/>
        <v>3</v>
      </c>
      <c r="BO37" s="171">
        <f t="shared" si="14"/>
        <v>2</v>
      </c>
      <c r="BP37" s="171">
        <f t="shared" si="15"/>
        <v>3</v>
      </c>
      <c r="BQ37" s="171">
        <f t="shared" si="16"/>
        <v>1</v>
      </c>
      <c r="BR37" s="171">
        <f t="shared" si="17"/>
        <v>4</v>
      </c>
      <c r="BS37" s="171">
        <f t="shared" si="18"/>
        <v>1</v>
      </c>
      <c r="BT37" s="171">
        <f t="shared" si="19"/>
        <v>4</v>
      </c>
      <c r="BU37" s="171">
        <f t="shared" si="20"/>
        <v>3</v>
      </c>
      <c r="BV37" s="171">
        <f t="shared" si="21"/>
        <v>3</v>
      </c>
      <c r="BW37" s="171">
        <f t="shared" si="22"/>
        <v>3</v>
      </c>
      <c r="BX37" s="171">
        <f t="shared" si="23"/>
        <v>4</v>
      </c>
      <c r="BY37" s="171">
        <f t="shared" si="24"/>
        <v>1</v>
      </c>
      <c r="BZ37" s="171">
        <f t="shared" si="25"/>
        <v>3</v>
      </c>
      <c r="CA37" s="171">
        <f t="shared" si="26"/>
        <v>4</v>
      </c>
      <c r="CB37" s="171">
        <f t="shared" si="27"/>
        <v>2</v>
      </c>
      <c r="CC37" s="171">
        <f t="shared" si="28"/>
        <v>4</v>
      </c>
      <c r="CD37" s="171">
        <f t="shared" si="29"/>
        <v>4</v>
      </c>
      <c r="CE37" s="171">
        <f t="shared" si="30"/>
        <v>3</v>
      </c>
      <c r="CF37" s="171">
        <f t="shared" si="31"/>
        <v>2</v>
      </c>
      <c r="CG37" s="171">
        <f t="shared" si="32"/>
        <v>4</v>
      </c>
      <c r="CH37" s="171">
        <f t="shared" si="33"/>
        <v>4</v>
      </c>
      <c r="CI37" s="171">
        <f t="shared" si="34"/>
        <v>4</v>
      </c>
      <c r="CJ37" s="171">
        <f t="shared" si="35"/>
        <v>4</v>
      </c>
      <c r="CK37" s="171">
        <f t="shared" si="36"/>
        <v>3</v>
      </c>
      <c r="CL37" s="171">
        <f t="shared" si="37"/>
        <v>2</v>
      </c>
      <c r="CM37" s="171">
        <f t="shared" si="38"/>
        <v>2</v>
      </c>
      <c r="CN37" s="171">
        <f t="shared" si="39"/>
        <v>4</v>
      </c>
      <c r="CO37" s="171">
        <f t="shared" si="40"/>
        <v>4</v>
      </c>
      <c r="CP37" s="171">
        <f t="shared" si="41"/>
        <v>3</v>
      </c>
      <c r="CQ37" s="171">
        <f t="shared" si="42"/>
        <v>4</v>
      </c>
      <c r="CR37" s="171">
        <f t="shared" si="43"/>
        <v>3</v>
      </c>
      <c r="CS37" s="171">
        <f t="shared" si="44"/>
        <v>3</v>
      </c>
      <c r="CT37" s="171">
        <f t="shared" si="45"/>
        <v>4</v>
      </c>
      <c r="CU37" s="171">
        <f t="shared" si="46"/>
        <v>3</v>
      </c>
      <c r="CV37" s="171">
        <f t="shared" si="47"/>
        <v>3</v>
      </c>
      <c r="CW37" s="171">
        <f t="shared" si="48"/>
        <v>0</v>
      </c>
      <c r="CX37" s="171">
        <f t="shared" si="49"/>
        <v>0</v>
      </c>
      <c r="CY37" s="171">
        <f t="shared" si="50"/>
        <v>4</v>
      </c>
      <c r="CZ37" s="195">
        <f t="shared" si="51"/>
        <v>2.92</v>
      </c>
      <c r="DA37" s="236" t="str">
        <f t="shared" si="52"/>
        <v>Khá</v>
      </c>
      <c r="DC37" s="237"/>
      <c r="DD37" s="237"/>
      <c r="DE37" s="237"/>
      <c r="DF37" s="237"/>
      <c r="DG37" s="237"/>
      <c r="DH37" s="237"/>
      <c r="DI37" s="237"/>
      <c r="DJ37" s="237"/>
      <c r="DK37" s="237"/>
      <c r="DL37" s="237"/>
      <c r="DM37" s="237"/>
      <c r="DN37" s="237"/>
      <c r="DO37" s="237"/>
      <c r="DP37" s="237"/>
      <c r="DQ37" s="237"/>
      <c r="DR37" s="237"/>
      <c r="DS37" s="237"/>
      <c r="DT37" s="237"/>
      <c r="DU37" s="237"/>
      <c r="DV37" s="237"/>
      <c r="DW37" s="237"/>
      <c r="DX37" s="237"/>
      <c r="DY37" s="237"/>
      <c r="DZ37" s="237"/>
      <c r="EA37" s="237"/>
      <c r="EB37" s="237"/>
      <c r="EC37" s="237"/>
      <c r="ED37" s="237"/>
      <c r="EE37" s="237"/>
      <c r="EF37" s="237"/>
      <c r="EG37" s="237"/>
      <c r="EH37" s="237"/>
      <c r="EI37" s="237"/>
      <c r="EJ37" s="237"/>
      <c r="EK37" s="237"/>
      <c r="EL37" s="237"/>
      <c r="EM37" s="237"/>
      <c r="EN37" s="237"/>
      <c r="EO37" s="237"/>
      <c r="EP37" s="237"/>
      <c r="EQ37" s="237"/>
      <c r="ER37" s="237"/>
      <c r="ES37" s="237"/>
      <c r="ET37" s="237"/>
      <c r="EU37" s="237"/>
      <c r="EV37" s="237"/>
    </row>
    <row r="38" spans="1:152" s="142" customFormat="1" ht="15" x14ac:dyDescent="0.25">
      <c r="A38" s="139">
        <v>49</v>
      </c>
      <c r="B38" s="140" t="s">
        <v>637</v>
      </c>
      <c r="C38" s="216" t="s">
        <v>441</v>
      </c>
      <c r="D38" s="214" t="s">
        <v>638</v>
      </c>
      <c r="E38" s="218" t="s">
        <v>639</v>
      </c>
      <c r="F38" s="86">
        <v>6.5</v>
      </c>
      <c r="G38" s="86">
        <v>4.5999999999999996</v>
      </c>
      <c r="H38" s="86">
        <v>5.4</v>
      </c>
      <c r="I38" s="86">
        <v>5.6</v>
      </c>
      <c r="J38" s="86">
        <v>6.4</v>
      </c>
      <c r="K38" s="86">
        <v>7</v>
      </c>
      <c r="L38" s="86">
        <v>8.1999999999999993</v>
      </c>
      <c r="M38" s="86">
        <v>6.4</v>
      </c>
      <c r="N38" s="86">
        <v>7.8</v>
      </c>
      <c r="O38" s="86">
        <v>7</v>
      </c>
      <c r="P38" s="86">
        <v>5.6</v>
      </c>
      <c r="Q38" s="86">
        <v>7.3</v>
      </c>
      <c r="R38" s="86">
        <v>5.3</v>
      </c>
      <c r="S38" s="86">
        <v>7.8</v>
      </c>
      <c r="T38" s="86">
        <v>6</v>
      </c>
      <c r="U38" s="86">
        <v>5.8</v>
      </c>
      <c r="V38" s="31">
        <v>7.3</v>
      </c>
      <c r="W38" s="31">
        <v>8.8000000000000007</v>
      </c>
      <c r="X38" s="31">
        <v>4.8</v>
      </c>
      <c r="Y38" s="31">
        <v>7.9</v>
      </c>
      <c r="Z38" s="31">
        <v>7.6</v>
      </c>
      <c r="AA38" s="31">
        <v>6.8</v>
      </c>
      <c r="AB38" s="31">
        <v>8.4</v>
      </c>
      <c r="AC38" s="31">
        <v>8.1999999999999993</v>
      </c>
      <c r="AD38" s="31">
        <v>9</v>
      </c>
      <c r="AE38" s="31">
        <v>6.8</v>
      </c>
      <c r="AF38" s="31">
        <v>7.5</v>
      </c>
      <c r="AG38" s="31">
        <v>8.6</v>
      </c>
      <c r="AH38" s="31">
        <v>8.5</v>
      </c>
      <c r="AI38" s="31">
        <v>8</v>
      </c>
      <c r="AJ38" s="31">
        <v>7</v>
      </c>
      <c r="AK38" s="31">
        <v>5.3</v>
      </c>
      <c r="AL38" s="31">
        <v>6.2</v>
      </c>
      <c r="AM38" s="31">
        <v>9.1999999999999993</v>
      </c>
      <c r="AN38" s="31">
        <v>9</v>
      </c>
      <c r="AO38" s="31">
        <v>9</v>
      </c>
      <c r="AP38" s="31">
        <v>7.7</v>
      </c>
      <c r="AQ38" s="31">
        <v>9</v>
      </c>
      <c r="AR38" s="31">
        <v>5.8</v>
      </c>
      <c r="AS38" s="31">
        <v>9</v>
      </c>
      <c r="AT38" s="31">
        <v>8.5</v>
      </c>
      <c r="AU38" s="31">
        <v>7</v>
      </c>
      <c r="AV38" s="31">
        <v>8.5</v>
      </c>
      <c r="AW38" s="31">
        <v>8.6</v>
      </c>
      <c r="AX38" s="31"/>
      <c r="AY38" s="179">
        <f t="shared" si="0"/>
        <v>7.2</v>
      </c>
      <c r="AZ38" s="85" t="s">
        <v>1464</v>
      </c>
      <c r="BA38" s="85"/>
      <c r="BB38" s="235">
        <f t="shared" si="1"/>
        <v>49</v>
      </c>
      <c r="BC38" s="235" t="str">
        <f t="shared" si="2"/>
        <v>15D4011228</v>
      </c>
      <c r="BD38" s="235" t="str">
        <f t="shared" si="3"/>
        <v>Bùi Thị</v>
      </c>
      <c r="BE38" s="235" t="str">
        <f t="shared" si="4"/>
        <v>Thu</v>
      </c>
      <c r="BF38" s="235" t="str">
        <f t="shared" si="5"/>
        <v>04/04/1997</v>
      </c>
      <c r="BG38" s="171">
        <f t="shared" si="6"/>
        <v>2</v>
      </c>
      <c r="BH38" s="171">
        <f t="shared" si="7"/>
        <v>1</v>
      </c>
      <c r="BI38" s="171">
        <f t="shared" si="8"/>
        <v>1</v>
      </c>
      <c r="BJ38" s="171">
        <f t="shared" si="9"/>
        <v>2</v>
      </c>
      <c r="BK38" s="171">
        <f t="shared" si="10"/>
        <v>2</v>
      </c>
      <c r="BL38" s="171">
        <f t="shared" si="11"/>
        <v>3</v>
      </c>
      <c r="BM38" s="171">
        <f t="shared" si="12"/>
        <v>3</v>
      </c>
      <c r="BN38" s="171">
        <f t="shared" si="13"/>
        <v>2</v>
      </c>
      <c r="BO38" s="171">
        <f t="shared" si="14"/>
        <v>3</v>
      </c>
      <c r="BP38" s="171">
        <f t="shared" si="15"/>
        <v>3</v>
      </c>
      <c r="BQ38" s="171">
        <f t="shared" si="16"/>
        <v>2</v>
      </c>
      <c r="BR38" s="171">
        <f t="shared" si="17"/>
        <v>3</v>
      </c>
      <c r="BS38" s="171">
        <f t="shared" si="18"/>
        <v>1</v>
      </c>
      <c r="BT38" s="171">
        <f t="shared" si="19"/>
        <v>3</v>
      </c>
      <c r="BU38" s="171">
        <f t="shared" si="20"/>
        <v>2</v>
      </c>
      <c r="BV38" s="171">
        <f t="shared" si="21"/>
        <v>2</v>
      </c>
      <c r="BW38" s="171">
        <f t="shared" si="22"/>
        <v>3</v>
      </c>
      <c r="BX38" s="171">
        <f t="shared" si="23"/>
        <v>4</v>
      </c>
      <c r="BY38" s="171">
        <f t="shared" si="24"/>
        <v>1</v>
      </c>
      <c r="BZ38" s="171">
        <f t="shared" si="25"/>
        <v>3</v>
      </c>
      <c r="CA38" s="171">
        <f t="shared" si="26"/>
        <v>3</v>
      </c>
      <c r="CB38" s="171">
        <f t="shared" si="27"/>
        <v>2</v>
      </c>
      <c r="CC38" s="171">
        <f t="shared" si="28"/>
        <v>3</v>
      </c>
      <c r="CD38" s="171">
        <f t="shared" si="29"/>
        <v>3</v>
      </c>
      <c r="CE38" s="171">
        <f t="shared" si="30"/>
        <v>4</v>
      </c>
      <c r="CF38" s="171">
        <f t="shared" si="31"/>
        <v>2</v>
      </c>
      <c r="CG38" s="171">
        <f t="shared" si="32"/>
        <v>3</v>
      </c>
      <c r="CH38" s="171">
        <f t="shared" si="33"/>
        <v>4</v>
      </c>
      <c r="CI38" s="171">
        <f t="shared" si="34"/>
        <v>4</v>
      </c>
      <c r="CJ38" s="171">
        <f t="shared" si="35"/>
        <v>3</v>
      </c>
      <c r="CK38" s="171">
        <f t="shared" si="36"/>
        <v>3</v>
      </c>
      <c r="CL38" s="171">
        <f t="shared" si="37"/>
        <v>1</v>
      </c>
      <c r="CM38" s="171">
        <f t="shared" si="38"/>
        <v>2</v>
      </c>
      <c r="CN38" s="171">
        <f t="shared" si="39"/>
        <v>4</v>
      </c>
      <c r="CO38" s="171">
        <f t="shared" si="40"/>
        <v>4</v>
      </c>
      <c r="CP38" s="171">
        <f t="shared" si="41"/>
        <v>4</v>
      </c>
      <c r="CQ38" s="171">
        <f t="shared" si="42"/>
        <v>3</v>
      </c>
      <c r="CR38" s="171">
        <f t="shared" si="43"/>
        <v>4</v>
      </c>
      <c r="CS38" s="171">
        <f t="shared" si="44"/>
        <v>2</v>
      </c>
      <c r="CT38" s="171">
        <f t="shared" si="45"/>
        <v>4</v>
      </c>
      <c r="CU38" s="171">
        <f t="shared" si="46"/>
        <v>4</v>
      </c>
      <c r="CV38" s="171">
        <f t="shared" si="47"/>
        <v>3</v>
      </c>
      <c r="CW38" s="171">
        <f t="shared" si="48"/>
        <v>4</v>
      </c>
      <c r="CX38" s="171">
        <f t="shared" si="49"/>
        <v>4</v>
      </c>
      <c r="CY38" s="171">
        <f t="shared" si="50"/>
        <v>0</v>
      </c>
      <c r="CZ38" s="195">
        <f t="shared" si="51"/>
        <v>2.75</v>
      </c>
      <c r="DA38" s="236" t="str">
        <f t="shared" si="52"/>
        <v>Khá</v>
      </c>
      <c r="DC38" s="237"/>
      <c r="DD38" s="237"/>
      <c r="DE38" s="237"/>
      <c r="DF38" s="237"/>
      <c r="DG38" s="237"/>
      <c r="DH38" s="237"/>
      <c r="DI38" s="237"/>
      <c r="DJ38" s="237"/>
      <c r="DK38" s="237"/>
      <c r="DL38" s="237"/>
      <c r="DM38" s="237"/>
      <c r="DN38" s="237"/>
      <c r="DO38" s="237"/>
      <c r="DP38" s="237"/>
      <c r="DQ38" s="237"/>
      <c r="DR38" s="237"/>
      <c r="DS38" s="237"/>
      <c r="DT38" s="237"/>
      <c r="DU38" s="237"/>
      <c r="DV38" s="237"/>
      <c r="DW38" s="237"/>
      <c r="DX38" s="237"/>
      <c r="DY38" s="237"/>
      <c r="DZ38" s="237"/>
      <c r="EA38" s="237"/>
      <c r="EB38" s="237"/>
      <c r="EC38" s="237"/>
      <c r="ED38" s="237"/>
      <c r="EE38" s="237"/>
      <c r="EF38" s="237"/>
      <c r="EG38" s="237"/>
      <c r="EH38" s="237"/>
      <c r="EI38" s="237"/>
      <c r="EJ38" s="237"/>
      <c r="EK38" s="237"/>
      <c r="EL38" s="237"/>
      <c r="EM38" s="237"/>
      <c r="EN38" s="237"/>
      <c r="EO38" s="237"/>
      <c r="EP38" s="237"/>
      <c r="EQ38" s="237"/>
      <c r="ER38" s="237"/>
      <c r="ES38" s="237"/>
      <c r="ET38" s="237"/>
      <c r="EU38" s="237"/>
      <c r="EV38" s="237"/>
    </row>
    <row r="39" spans="1:152" s="142" customFormat="1" ht="15" x14ac:dyDescent="0.25">
      <c r="A39" s="139">
        <v>50</v>
      </c>
      <c r="B39" s="140" t="s">
        <v>640</v>
      </c>
      <c r="C39" s="216" t="s">
        <v>641</v>
      </c>
      <c r="D39" s="233" t="s">
        <v>15</v>
      </c>
      <c r="E39" s="218" t="s">
        <v>642</v>
      </c>
      <c r="F39" s="86">
        <v>6</v>
      </c>
      <c r="G39" s="86">
        <v>7.7</v>
      </c>
      <c r="H39" s="87">
        <v>5.6</v>
      </c>
      <c r="I39" s="86">
        <v>7.3</v>
      </c>
      <c r="J39" s="86">
        <v>8.4</v>
      </c>
      <c r="K39" s="86">
        <v>7.3</v>
      </c>
      <c r="L39" s="87">
        <v>7.9</v>
      </c>
      <c r="M39" s="86">
        <v>8.8000000000000007</v>
      </c>
      <c r="N39" s="86">
        <v>8</v>
      </c>
      <c r="O39" s="86">
        <v>7.3</v>
      </c>
      <c r="P39" s="86">
        <v>9.1</v>
      </c>
      <c r="Q39" s="86">
        <v>9.1</v>
      </c>
      <c r="R39" s="87">
        <v>7.3</v>
      </c>
      <c r="S39" s="86">
        <v>7.9</v>
      </c>
      <c r="T39" s="86">
        <v>6</v>
      </c>
      <c r="U39" s="86">
        <v>7.9</v>
      </c>
      <c r="V39" s="31">
        <v>7.3</v>
      </c>
      <c r="W39" s="31">
        <v>9</v>
      </c>
      <c r="X39" s="31">
        <v>5.6</v>
      </c>
      <c r="Y39" s="31">
        <v>8.6999999999999993</v>
      </c>
      <c r="Z39" s="31">
        <v>8.6</v>
      </c>
      <c r="AA39" s="31">
        <v>7</v>
      </c>
      <c r="AB39" s="31">
        <v>9.1</v>
      </c>
      <c r="AC39" s="31">
        <v>8.9</v>
      </c>
      <c r="AD39" s="31">
        <v>9</v>
      </c>
      <c r="AE39" s="31">
        <v>6.9</v>
      </c>
      <c r="AF39" s="31">
        <v>8.8000000000000007</v>
      </c>
      <c r="AG39" s="31">
        <v>9</v>
      </c>
      <c r="AH39" s="31">
        <v>8.1999999999999993</v>
      </c>
      <c r="AI39" s="31">
        <v>8.4</v>
      </c>
      <c r="AJ39" s="31">
        <v>7.7</v>
      </c>
      <c r="AK39" s="31">
        <v>8.8000000000000007</v>
      </c>
      <c r="AL39" s="31">
        <v>9</v>
      </c>
      <c r="AM39" s="31">
        <v>9.1999999999999993</v>
      </c>
      <c r="AN39" s="31">
        <v>9</v>
      </c>
      <c r="AO39" s="31">
        <v>9.1999999999999993</v>
      </c>
      <c r="AP39" s="31">
        <v>8.8000000000000007</v>
      </c>
      <c r="AQ39" s="31">
        <v>8</v>
      </c>
      <c r="AR39" s="31">
        <v>7.5</v>
      </c>
      <c r="AS39" s="31">
        <v>10</v>
      </c>
      <c r="AT39" s="31">
        <v>8</v>
      </c>
      <c r="AU39" s="31">
        <v>7.9</v>
      </c>
      <c r="AV39" s="31">
        <v>9.5</v>
      </c>
      <c r="AW39" s="31">
        <v>8.6999999999999993</v>
      </c>
      <c r="AX39" s="31"/>
      <c r="AY39" s="179">
        <f t="shared" si="0"/>
        <v>8.1</v>
      </c>
      <c r="AZ39" s="85" t="s">
        <v>1464</v>
      </c>
      <c r="BA39" s="85"/>
      <c r="BB39" s="235">
        <f t="shared" si="1"/>
        <v>50</v>
      </c>
      <c r="BC39" s="235" t="str">
        <f t="shared" si="2"/>
        <v>15D4011235</v>
      </c>
      <c r="BD39" s="235" t="str">
        <f t="shared" si="3"/>
        <v>Đinh Thị</v>
      </c>
      <c r="BE39" s="235" t="str">
        <f t="shared" si="4"/>
        <v>Thùy</v>
      </c>
      <c r="BF39" s="235" t="str">
        <f t="shared" si="5"/>
        <v>18/05/1997</v>
      </c>
      <c r="BG39" s="171">
        <f t="shared" si="6"/>
        <v>2</v>
      </c>
      <c r="BH39" s="171">
        <f t="shared" si="7"/>
        <v>3</v>
      </c>
      <c r="BI39" s="171">
        <f t="shared" si="8"/>
        <v>2</v>
      </c>
      <c r="BJ39" s="171">
        <f t="shared" si="9"/>
        <v>3</v>
      </c>
      <c r="BK39" s="171">
        <f t="shared" si="10"/>
        <v>3</v>
      </c>
      <c r="BL39" s="171">
        <f t="shared" si="11"/>
        <v>3</v>
      </c>
      <c r="BM39" s="171">
        <f t="shared" si="12"/>
        <v>3</v>
      </c>
      <c r="BN39" s="171">
        <f t="shared" si="13"/>
        <v>4</v>
      </c>
      <c r="BO39" s="171">
        <f t="shared" si="14"/>
        <v>3</v>
      </c>
      <c r="BP39" s="171">
        <f t="shared" si="15"/>
        <v>3</v>
      </c>
      <c r="BQ39" s="171">
        <f t="shared" si="16"/>
        <v>4</v>
      </c>
      <c r="BR39" s="171">
        <f t="shared" si="17"/>
        <v>4</v>
      </c>
      <c r="BS39" s="171">
        <f t="shared" si="18"/>
        <v>3</v>
      </c>
      <c r="BT39" s="171">
        <f t="shared" si="19"/>
        <v>3</v>
      </c>
      <c r="BU39" s="171">
        <f t="shared" si="20"/>
        <v>2</v>
      </c>
      <c r="BV39" s="171">
        <f t="shared" si="21"/>
        <v>3</v>
      </c>
      <c r="BW39" s="171">
        <f t="shared" si="22"/>
        <v>3</v>
      </c>
      <c r="BX39" s="171">
        <f t="shared" si="23"/>
        <v>4</v>
      </c>
      <c r="BY39" s="171">
        <f t="shared" si="24"/>
        <v>2</v>
      </c>
      <c r="BZ39" s="171">
        <f t="shared" si="25"/>
        <v>4</v>
      </c>
      <c r="CA39" s="171">
        <f t="shared" si="26"/>
        <v>4</v>
      </c>
      <c r="CB39" s="171">
        <f t="shared" si="27"/>
        <v>3</v>
      </c>
      <c r="CC39" s="171">
        <f t="shared" si="28"/>
        <v>4</v>
      </c>
      <c r="CD39" s="171">
        <f t="shared" si="29"/>
        <v>4</v>
      </c>
      <c r="CE39" s="171">
        <f t="shared" si="30"/>
        <v>4</v>
      </c>
      <c r="CF39" s="171">
        <f t="shared" si="31"/>
        <v>2</v>
      </c>
      <c r="CG39" s="171">
        <f t="shared" si="32"/>
        <v>4</v>
      </c>
      <c r="CH39" s="171">
        <f t="shared" si="33"/>
        <v>4</v>
      </c>
      <c r="CI39" s="171">
        <f t="shared" si="34"/>
        <v>3</v>
      </c>
      <c r="CJ39" s="171">
        <f t="shared" si="35"/>
        <v>3</v>
      </c>
      <c r="CK39" s="171">
        <f t="shared" si="36"/>
        <v>3</v>
      </c>
      <c r="CL39" s="171">
        <f t="shared" si="37"/>
        <v>4</v>
      </c>
      <c r="CM39" s="171">
        <f t="shared" si="38"/>
        <v>4</v>
      </c>
      <c r="CN39" s="171">
        <f t="shared" si="39"/>
        <v>4</v>
      </c>
      <c r="CO39" s="171">
        <f t="shared" si="40"/>
        <v>4</v>
      </c>
      <c r="CP39" s="171">
        <f t="shared" si="41"/>
        <v>4</v>
      </c>
      <c r="CQ39" s="171">
        <f t="shared" si="42"/>
        <v>4</v>
      </c>
      <c r="CR39" s="171">
        <f t="shared" si="43"/>
        <v>3</v>
      </c>
      <c r="CS39" s="171">
        <f t="shared" si="44"/>
        <v>3</v>
      </c>
      <c r="CT39" s="171">
        <f t="shared" si="45"/>
        <v>4</v>
      </c>
      <c r="CU39" s="171">
        <f t="shared" si="46"/>
        <v>3</v>
      </c>
      <c r="CV39" s="171">
        <f t="shared" si="47"/>
        <v>3</v>
      </c>
      <c r="CW39" s="171">
        <f t="shared" si="48"/>
        <v>4</v>
      </c>
      <c r="CX39" s="171">
        <f t="shared" si="49"/>
        <v>4</v>
      </c>
      <c r="CY39" s="171">
        <f t="shared" si="50"/>
        <v>0</v>
      </c>
      <c r="CZ39" s="195">
        <f t="shared" si="51"/>
        <v>3.36</v>
      </c>
      <c r="DA39" s="236" t="str">
        <f t="shared" si="52"/>
        <v>Giỏi</v>
      </c>
      <c r="DC39" s="237"/>
      <c r="DD39" s="237"/>
      <c r="DE39" s="237"/>
      <c r="DF39" s="237"/>
      <c r="DG39" s="237"/>
      <c r="DH39" s="237"/>
      <c r="DI39" s="237"/>
      <c r="DJ39" s="237"/>
      <c r="DK39" s="237"/>
      <c r="DL39" s="237"/>
      <c r="DM39" s="237"/>
      <c r="DN39" s="237"/>
      <c r="DO39" s="237"/>
      <c r="DP39" s="237"/>
      <c r="DQ39" s="237"/>
      <c r="DR39" s="237"/>
      <c r="DS39" s="237"/>
      <c r="DT39" s="237"/>
      <c r="DU39" s="237"/>
      <c r="DV39" s="237"/>
      <c r="DW39" s="237"/>
      <c r="DX39" s="237"/>
      <c r="DY39" s="237"/>
      <c r="DZ39" s="237"/>
      <c r="EA39" s="237"/>
      <c r="EB39" s="237"/>
      <c r="EC39" s="237"/>
      <c r="ED39" s="237"/>
      <c r="EE39" s="237"/>
      <c r="EF39" s="237"/>
      <c r="EG39" s="237"/>
      <c r="EH39" s="237"/>
      <c r="EI39" s="237"/>
      <c r="EJ39" s="237"/>
      <c r="EK39" s="237"/>
      <c r="EL39" s="237"/>
      <c r="EM39" s="237"/>
      <c r="EN39" s="237"/>
      <c r="EO39" s="237"/>
      <c r="EP39" s="237"/>
      <c r="EQ39" s="237"/>
      <c r="ER39" s="237"/>
      <c r="ES39" s="237"/>
      <c r="ET39" s="237"/>
      <c r="EU39" s="237"/>
      <c r="EV39" s="237"/>
    </row>
    <row r="40" spans="1:152" s="142" customFormat="1" ht="15" x14ac:dyDescent="0.25">
      <c r="A40" s="139">
        <v>51</v>
      </c>
      <c r="B40" s="140" t="s">
        <v>643</v>
      </c>
      <c r="C40" s="216" t="s">
        <v>536</v>
      </c>
      <c r="D40" s="214" t="s">
        <v>15</v>
      </c>
      <c r="E40" s="218" t="s">
        <v>644</v>
      </c>
      <c r="F40" s="86">
        <v>7.8</v>
      </c>
      <c r="G40" s="86">
        <v>5.7</v>
      </c>
      <c r="H40" s="86">
        <v>8</v>
      </c>
      <c r="I40" s="86">
        <v>8.4</v>
      </c>
      <c r="J40" s="86">
        <v>7.8</v>
      </c>
      <c r="K40" s="86">
        <v>8.6</v>
      </c>
      <c r="L40" s="86">
        <v>8.1999999999999993</v>
      </c>
      <c r="M40" s="86">
        <v>8.1999999999999993</v>
      </c>
      <c r="N40" s="86">
        <v>4.3</v>
      </c>
      <c r="O40" s="86">
        <v>7</v>
      </c>
      <c r="P40" s="86">
        <v>5.0999999999999996</v>
      </c>
      <c r="Q40" s="86">
        <v>8.1999999999999993</v>
      </c>
      <c r="R40" s="86">
        <v>5.4</v>
      </c>
      <c r="S40" s="86">
        <v>8.5</v>
      </c>
      <c r="T40" s="86">
        <v>6.7</v>
      </c>
      <c r="U40" s="86">
        <v>9.1</v>
      </c>
      <c r="V40" s="31">
        <v>8.1999999999999993</v>
      </c>
      <c r="W40" s="31">
        <v>8.5</v>
      </c>
      <c r="X40" s="31">
        <v>7.7</v>
      </c>
      <c r="Y40" s="31">
        <v>8.1999999999999993</v>
      </c>
      <c r="Z40" s="31">
        <v>8.5</v>
      </c>
      <c r="AA40" s="31">
        <v>8.4</v>
      </c>
      <c r="AB40" s="31">
        <v>9.1</v>
      </c>
      <c r="AC40" s="31">
        <v>9.5</v>
      </c>
      <c r="AD40" s="31">
        <v>9.4</v>
      </c>
      <c r="AE40" s="31">
        <v>7</v>
      </c>
      <c r="AF40" s="31">
        <v>9.1</v>
      </c>
      <c r="AG40" s="31">
        <v>9.6999999999999993</v>
      </c>
      <c r="AH40" s="31">
        <v>9.1999999999999993</v>
      </c>
      <c r="AI40" s="31">
        <v>8.4</v>
      </c>
      <c r="AJ40" s="31">
        <v>7.9</v>
      </c>
      <c r="AK40" s="31">
        <v>7.7</v>
      </c>
      <c r="AL40" s="31">
        <v>6.3</v>
      </c>
      <c r="AM40" s="31">
        <v>9.1999999999999993</v>
      </c>
      <c r="AN40" s="31">
        <v>9</v>
      </c>
      <c r="AO40" s="31">
        <v>9.3000000000000007</v>
      </c>
      <c r="AP40" s="31">
        <v>8.1999999999999993</v>
      </c>
      <c r="AQ40" s="31">
        <v>7.5</v>
      </c>
      <c r="AR40" s="31">
        <v>6.1</v>
      </c>
      <c r="AS40" s="31">
        <v>9.5</v>
      </c>
      <c r="AT40" s="31">
        <v>8.5</v>
      </c>
      <c r="AU40" s="31">
        <v>6.5</v>
      </c>
      <c r="AV40" s="31">
        <v>8.5</v>
      </c>
      <c r="AW40" s="31">
        <v>8.4</v>
      </c>
      <c r="AX40" s="31"/>
      <c r="AY40" s="179">
        <f t="shared" ref="AY40:AY60" si="53">ROUND((SUMPRODUCT($F$7:$AU$7,F40:AU40)+MAX(AV40*$AV$7+AW40*$AW$7,AX40*$AX$7))/$AY$7,1)</f>
        <v>7.9</v>
      </c>
      <c r="AZ40" s="85" t="s">
        <v>1464</v>
      </c>
      <c r="BA40" s="85"/>
      <c r="BB40" s="235">
        <f t="shared" ref="BB40:BB60" si="54">A40</f>
        <v>51</v>
      </c>
      <c r="BC40" s="235" t="str">
        <f t="shared" ref="BC40:BC60" si="55">B40</f>
        <v>15D4011237</v>
      </c>
      <c r="BD40" s="235" t="str">
        <f t="shared" ref="BD40:BD60" si="56">C40</f>
        <v>Hồ Thị</v>
      </c>
      <c r="BE40" s="235" t="str">
        <f t="shared" ref="BE40:BE60" si="57">D40</f>
        <v>Thùy</v>
      </c>
      <c r="BF40" s="235" t="str">
        <f t="shared" ref="BF40:BF60" si="58">E40</f>
        <v>05/04/1997</v>
      </c>
      <c r="BG40" s="171">
        <f t="shared" ref="BG40:BG60" si="59">IF(F40&gt;=8.5,4,IF(F40&gt;=7,3,IF(F40&gt;=5.5,2,IF(F40&gt;=4,1,0))))</f>
        <v>3</v>
      </c>
      <c r="BH40" s="171">
        <f t="shared" ref="BH40:BH60" si="60">IF(G40&gt;=8.5,4,IF(G40&gt;=7,3,IF(G40&gt;=5.5,2,IF(G40&gt;=4,1,0))))</f>
        <v>2</v>
      </c>
      <c r="BI40" s="171">
        <f t="shared" ref="BI40:BI60" si="61">IF(H40&gt;=8.5,4,IF(H40&gt;=7,3,IF(H40&gt;=5.5,2,IF(H40&gt;=4,1,0))))</f>
        <v>3</v>
      </c>
      <c r="BJ40" s="171">
        <f t="shared" ref="BJ40:BJ60" si="62">IF(I40&gt;=8.5,4,IF(I40&gt;=7,3,IF(I40&gt;=5.5,2,IF(I40&gt;=4,1,0))))</f>
        <v>3</v>
      </c>
      <c r="BK40" s="171">
        <f t="shared" ref="BK40:BK60" si="63">IF(J40&gt;=8.5,4,IF(J40&gt;=7,3,IF(J40&gt;=5.5,2,IF(J40&gt;=4,1,0))))</f>
        <v>3</v>
      </c>
      <c r="BL40" s="171">
        <f t="shared" ref="BL40:BL60" si="64">IF(K40&gt;=8.5,4,IF(K40&gt;=7,3,IF(K40&gt;=5.5,2,IF(K40&gt;=4,1,0))))</f>
        <v>4</v>
      </c>
      <c r="BM40" s="171">
        <f t="shared" ref="BM40:BM60" si="65">IF(L40&gt;=8.5,4,IF(L40&gt;=7,3,IF(L40&gt;=5.5,2,IF(L40&gt;=4,1,0))))</f>
        <v>3</v>
      </c>
      <c r="BN40" s="171">
        <f t="shared" ref="BN40:BN60" si="66">IF(M40&gt;=8.5,4,IF(M40&gt;=7,3,IF(M40&gt;=5.5,2,IF(M40&gt;=4,1,0))))</f>
        <v>3</v>
      </c>
      <c r="BO40" s="171">
        <f t="shared" ref="BO40:BO60" si="67">IF(N40&gt;=8.5,4,IF(N40&gt;=7,3,IF(N40&gt;=5.5,2,IF(N40&gt;=4,1,0))))</f>
        <v>1</v>
      </c>
      <c r="BP40" s="171">
        <f t="shared" ref="BP40:BP60" si="68">IF(O40&gt;=8.5,4,IF(O40&gt;=7,3,IF(O40&gt;=5.5,2,IF(O40&gt;=4,1,0))))</f>
        <v>3</v>
      </c>
      <c r="BQ40" s="171">
        <f t="shared" ref="BQ40:BQ60" si="69">IF(P40&gt;=8.5,4,IF(P40&gt;=7,3,IF(P40&gt;=5.5,2,IF(P40&gt;=4,1,0))))</f>
        <v>1</v>
      </c>
      <c r="BR40" s="171">
        <f t="shared" ref="BR40:BR60" si="70">IF(Q40&gt;=8.5,4,IF(Q40&gt;=7,3,IF(Q40&gt;=5.5,2,IF(Q40&gt;=4,1,0))))</f>
        <v>3</v>
      </c>
      <c r="BS40" s="171">
        <f t="shared" ref="BS40:BS60" si="71">IF(R40&gt;=8.5,4,IF(R40&gt;=7,3,IF(R40&gt;=5.5,2,IF(R40&gt;=4,1,0))))</f>
        <v>1</v>
      </c>
      <c r="BT40" s="171">
        <f t="shared" ref="BT40:BT60" si="72">IF(S40&gt;=8.5,4,IF(S40&gt;=7,3,IF(S40&gt;=5.5,2,IF(S40&gt;=4,1,0))))</f>
        <v>4</v>
      </c>
      <c r="BU40" s="171">
        <f t="shared" ref="BU40:BU60" si="73">IF(T40&gt;=8.5,4,IF(T40&gt;=7,3,IF(T40&gt;=5.5,2,IF(T40&gt;=4,1,0))))</f>
        <v>2</v>
      </c>
      <c r="BV40" s="171">
        <f t="shared" ref="BV40:BV60" si="74">IF(U40&gt;=8.5,4,IF(U40&gt;=7,3,IF(U40&gt;=5.5,2,IF(U40&gt;=4,1,0))))</f>
        <v>4</v>
      </c>
      <c r="BW40" s="171">
        <f t="shared" ref="BW40:BW60" si="75">IF(V40&gt;=8.5,4,IF(V40&gt;=7,3,IF(V40&gt;=5.5,2,IF(V40&gt;=4,1,0))))</f>
        <v>3</v>
      </c>
      <c r="BX40" s="171">
        <f t="shared" ref="BX40:BX60" si="76">IF(W40&gt;=8.5,4,IF(W40&gt;=7,3,IF(W40&gt;=5.5,2,IF(W40&gt;=4,1,0))))</f>
        <v>4</v>
      </c>
      <c r="BY40" s="171">
        <f t="shared" ref="BY40:BY60" si="77">IF(X40&gt;=8.5,4,IF(X40&gt;=7,3,IF(X40&gt;=5.5,2,IF(X40&gt;=4,1,0))))</f>
        <v>3</v>
      </c>
      <c r="BZ40" s="171">
        <f t="shared" ref="BZ40:BZ60" si="78">IF(Y40&gt;=8.5,4,IF(Y40&gt;=7,3,IF(Y40&gt;=5.5,2,IF(Y40&gt;=4,1,0))))</f>
        <v>3</v>
      </c>
      <c r="CA40" s="171">
        <f t="shared" ref="CA40:CA60" si="79">IF(Z40&gt;=8.5,4,IF(Z40&gt;=7,3,IF(Z40&gt;=5.5,2,IF(Z40&gt;=4,1,0))))</f>
        <v>4</v>
      </c>
      <c r="CB40" s="171">
        <f t="shared" ref="CB40:CB60" si="80">IF(AA40&gt;=8.5,4,IF(AA40&gt;=7,3,IF(AA40&gt;=5.5,2,IF(AA40&gt;=4,1,0))))</f>
        <v>3</v>
      </c>
      <c r="CC40" s="171">
        <f t="shared" ref="CC40:CC60" si="81">IF(AB40&gt;=8.5,4,IF(AB40&gt;=7,3,IF(AB40&gt;=5.5,2,IF(AB40&gt;=4,1,0))))</f>
        <v>4</v>
      </c>
      <c r="CD40" s="171">
        <f t="shared" ref="CD40:CD60" si="82">IF(AC40&gt;=8.5,4,IF(AC40&gt;=7,3,IF(AC40&gt;=5.5,2,IF(AC40&gt;=4,1,0))))</f>
        <v>4</v>
      </c>
      <c r="CE40" s="171">
        <f t="shared" ref="CE40:CE60" si="83">IF(AD40&gt;=8.5,4,IF(AD40&gt;=7,3,IF(AD40&gt;=5.5,2,IF(AD40&gt;=4,1,0))))</f>
        <v>4</v>
      </c>
      <c r="CF40" s="171">
        <f t="shared" ref="CF40:CF60" si="84">IF(AE40&gt;=8.5,4,IF(AE40&gt;=7,3,IF(AE40&gt;=5.5,2,IF(AE40&gt;=4,1,0))))</f>
        <v>3</v>
      </c>
      <c r="CG40" s="171">
        <f t="shared" ref="CG40:CG60" si="85">IF(AF40&gt;=8.5,4,IF(AF40&gt;=7,3,IF(AF40&gt;=5.5,2,IF(AF40&gt;=4,1,0))))</f>
        <v>4</v>
      </c>
      <c r="CH40" s="171">
        <f t="shared" ref="CH40:CH60" si="86">IF(AG40&gt;=8.5,4,IF(AG40&gt;=7,3,IF(AG40&gt;=5.5,2,IF(AG40&gt;=4,1,0))))</f>
        <v>4</v>
      </c>
      <c r="CI40" s="171">
        <f t="shared" ref="CI40:CI60" si="87">IF(AH40&gt;=8.5,4,IF(AH40&gt;=7,3,IF(AH40&gt;=5.5,2,IF(AH40&gt;=4,1,0))))</f>
        <v>4</v>
      </c>
      <c r="CJ40" s="171">
        <f t="shared" ref="CJ40:CJ60" si="88">IF(AI40&gt;=8.5,4,IF(AI40&gt;=7,3,IF(AI40&gt;=5.5,2,IF(AI40&gt;=4,1,0))))</f>
        <v>3</v>
      </c>
      <c r="CK40" s="171">
        <f t="shared" ref="CK40:CK60" si="89">IF(AJ40&gt;=8.5,4,IF(AJ40&gt;=7,3,IF(AJ40&gt;=5.5,2,IF(AJ40&gt;=4,1,0))))</f>
        <v>3</v>
      </c>
      <c r="CL40" s="171">
        <f t="shared" ref="CL40:CL60" si="90">IF(AK40&gt;=8.5,4,IF(AK40&gt;=7,3,IF(AK40&gt;=5.5,2,IF(AK40&gt;=4,1,0))))</f>
        <v>3</v>
      </c>
      <c r="CM40" s="171">
        <f t="shared" ref="CM40:CM60" si="91">IF(AL40&gt;=8.5,4,IF(AL40&gt;=7,3,IF(AL40&gt;=5.5,2,IF(AL40&gt;=4,1,0))))</f>
        <v>2</v>
      </c>
      <c r="CN40" s="171">
        <f t="shared" ref="CN40:CN60" si="92">IF(AM40&gt;=8.5,4,IF(AM40&gt;=7,3,IF(AM40&gt;=5.5,2,IF(AM40&gt;=4,1,0))))</f>
        <v>4</v>
      </c>
      <c r="CO40" s="171">
        <f t="shared" ref="CO40:CO60" si="93">IF(AN40&gt;=8.5,4,IF(AN40&gt;=7,3,IF(AN40&gt;=5.5,2,IF(AN40&gt;=4,1,0))))</f>
        <v>4</v>
      </c>
      <c r="CP40" s="171">
        <f t="shared" ref="CP40:CP60" si="94">IF(AO40&gt;=8.5,4,IF(AO40&gt;=7,3,IF(AO40&gt;=5.5,2,IF(AO40&gt;=4,1,0))))</f>
        <v>4</v>
      </c>
      <c r="CQ40" s="171">
        <f t="shared" ref="CQ40:CQ60" si="95">IF(AP40&gt;=8.5,4,IF(AP40&gt;=7,3,IF(AP40&gt;=5.5,2,IF(AP40&gt;=4,1,0))))</f>
        <v>3</v>
      </c>
      <c r="CR40" s="171">
        <f t="shared" ref="CR40:CR60" si="96">IF(AQ40&gt;=8.5,4,IF(AQ40&gt;=7,3,IF(AQ40&gt;=5.5,2,IF(AQ40&gt;=4,1,0))))</f>
        <v>3</v>
      </c>
      <c r="CS40" s="171">
        <f t="shared" ref="CS40:CS60" si="97">IF(AR40&gt;=8.5,4,IF(AR40&gt;=7,3,IF(AR40&gt;=5.5,2,IF(AR40&gt;=4,1,0))))</f>
        <v>2</v>
      </c>
      <c r="CT40" s="171">
        <f t="shared" ref="CT40:CT60" si="98">IF(AS40&gt;=8.5,4,IF(AS40&gt;=7,3,IF(AS40&gt;=5.5,2,IF(AS40&gt;=4,1,0))))</f>
        <v>4</v>
      </c>
      <c r="CU40" s="171">
        <f t="shared" ref="CU40:CU60" si="99">IF(AT40&gt;=8.5,4,IF(AT40&gt;=7,3,IF(AT40&gt;=5.5,2,IF(AT40&gt;=4,1,0))))</f>
        <v>4</v>
      </c>
      <c r="CV40" s="171">
        <f t="shared" ref="CV40:CV60" si="100">IF(AU40&gt;=8.5,4,IF(AU40&gt;=7,3,IF(AU40&gt;=5.5,2,IF(AU40&gt;=4,1,0))))</f>
        <v>2</v>
      </c>
      <c r="CW40" s="171">
        <f t="shared" ref="CW40:CW60" si="101">IF(AV40&gt;=8.5,4,IF(AV40&gt;=7,3,IF(AV40&gt;=5.5,2,IF(AV40&gt;=4,1,0))))</f>
        <v>4</v>
      </c>
      <c r="CX40" s="171">
        <f t="shared" ref="CX40:CX60" si="102">IF(AW40&gt;=8.5,4,IF(AW40&gt;=7,3,IF(AW40&gt;=5.5,2,IF(AW40&gt;=4,1,0))))</f>
        <v>3</v>
      </c>
      <c r="CY40" s="171">
        <f t="shared" ref="CY40:CY60" si="103">IF(AX40&gt;=8.5,4,IF(AX40&gt;=7,3,IF(AX40&gt;=5.5,2,IF(AX40&gt;=4,1,0))))</f>
        <v>0</v>
      </c>
      <c r="CZ40" s="195">
        <f t="shared" ref="CZ40:CZ60" si="104">ROUND((SUMPRODUCT($F$7:$AU$7,BG40:CV40)+MAX(CW40*$AV$7+CX40*$AW$7,CY40*$AX$7))/$AY$7,2)</f>
        <v>3.1</v>
      </c>
      <c r="DA40" s="236" t="str">
        <f t="shared" ref="DA40:DA60" si="105">IF(CZ40&gt;=3.6,"Xuất sắc",IF(CZ40&gt;=3.2,"Giỏi",IF(CZ40&gt;=2.5,"Khá",IF(CZ40&gt;=2,"Trung bình","Yếu"))))</f>
        <v>Khá</v>
      </c>
      <c r="DC40" s="237"/>
      <c r="DD40" s="237"/>
      <c r="DE40" s="237"/>
      <c r="DF40" s="237"/>
      <c r="DG40" s="237"/>
      <c r="DH40" s="237"/>
      <c r="DI40" s="237"/>
      <c r="DJ40" s="237"/>
      <c r="DK40" s="237"/>
      <c r="DL40" s="237"/>
      <c r="DM40" s="237"/>
      <c r="DN40" s="237"/>
      <c r="DO40" s="237"/>
      <c r="DP40" s="237"/>
      <c r="DQ40" s="237"/>
      <c r="DR40" s="237"/>
      <c r="DS40" s="237"/>
      <c r="DT40" s="237"/>
      <c r="DU40" s="237"/>
      <c r="DV40" s="237"/>
      <c r="DW40" s="237"/>
      <c r="DX40" s="237"/>
      <c r="DY40" s="237"/>
      <c r="DZ40" s="237"/>
      <c r="EA40" s="237"/>
      <c r="EB40" s="237"/>
      <c r="EC40" s="237"/>
      <c r="ED40" s="237"/>
      <c r="EE40" s="237"/>
      <c r="EF40" s="237"/>
      <c r="EG40" s="237"/>
      <c r="EH40" s="237"/>
      <c r="EI40" s="237"/>
      <c r="EJ40" s="237"/>
      <c r="EK40" s="237"/>
      <c r="EL40" s="237"/>
      <c r="EM40" s="237"/>
      <c r="EN40" s="237"/>
      <c r="EO40" s="237"/>
      <c r="EP40" s="237"/>
      <c r="EQ40" s="237"/>
      <c r="ER40" s="237"/>
      <c r="ES40" s="237"/>
      <c r="ET40" s="237"/>
      <c r="EU40" s="237"/>
      <c r="EV40" s="237"/>
    </row>
    <row r="41" spans="1:152" s="142" customFormat="1" ht="15" x14ac:dyDescent="0.25">
      <c r="A41" s="139">
        <v>53</v>
      </c>
      <c r="B41" s="140" t="s">
        <v>647</v>
      </c>
      <c r="C41" s="216" t="s">
        <v>648</v>
      </c>
      <c r="D41" s="214" t="s">
        <v>380</v>
      </c>
      <c r="E41" s="218" t="s">
        <v>290</v>
      </c>
      <c r="F41" s="86">
        <v>8.6999999999999993</v>
      </c>
      <c r="G41" s="86">
        <v>7.2</v>
      </c>
      <c r="H41" s="87">
        <v>6.6</v>
      </c>
      <c r="I41" s="86">
        <v>5.2</v>
      </c>
      <c r="J41" s="86">
        <v>7.3</v>
      </c>
      <c r="K41" s="86">
        <v>9.3000000000000007</v>
      </c>
      <c r="L41" s="86">
        <v>8</v>
      </c>
      <c r="M41" s="86">
        <v>6.7</v>
      </c>
      <c r="N41" s="86">
        <v>6.3</v>
      </c>
      <c r="O41" s="86">
        <v>6.4</v>
      </c>
      <c r="P41" s="87">
        <v>7.2</v>
      </c>
      <c r="Q41" s="86">
        <v>9.1</v>
      </c>
      <c r="R41" s="86">
        <v>5.5</v>
      </c>
      <c r="S41" s="86">
        <v>7.4</v>
      </c>
      <c r="T41" s="86">
        <v>7.5</v>
      </c>
      <c r="U41" s="86">
        <v>7.1</v>
      </c>
      <c r="V41" s="31">
        <v>8.4</v>
      </c>
      <c r="W41" s="31">
        <v>8.8000000000000007</v>
      </c>
      <c r="X41" s="31">
        <v>7.8</v>
      </c>
      <c r="Y41" s="31">
        <v>8.6999999999999993</v>
      </c>
      <c r="Z41" s="31">
        <v>8.6999999999999993</v>
      </c>
      <c r="AA41" s="31">
        <v>6.8</v>
      </c>
      <c r="AB41" s="31">
        <v>9.6999999999999993</v>
      </c>
      <c r="AC41" s="31">
        <v>9.9</v>
      </c>
      <c r="AD41" s="31">
        <v>5.6</v>
      </c>
      <c r="AE41" s="31">
        <v>8.1999999999999993</v>
      </c>
      <c r="AF41" s="31">
        <v>9</v>
      </c>
      <c r="AG41" s="31">
        <v>8.6</v>
      </c>
      <c r="AH41" s="31">
        <v>9.1999999999999993</v>
      </c>
      <c r="AI41" s="31">
        <v>8.4</v>
      </c>
      <c r="AJ41" s="31">
        <v>7.3</v>
      </c>
      <c r="AK41" s="31">
        <v>8.8000000000000007</v>
      </c>
      <c r="AL41" s="31">
        <v>9.1</v>
      </c>
      <c r="AM41" s="31">
        <v>9.3000000000000007</v>
      </c>
      <c r="AN41" s="31">
        <v>9</v>
      </c>
      <c r="AO41" s="31">
        <v>9</v>
      </c>
      <c r="AP41" s="31">
        <v>8.9</v>
      </c>
      <c r="AQ41" s="31">
        <v>7.5</v>
      </c>
      <c r="AR41" s="31">
        <v>6.6</v>
      </c>
      <c r="AS41" s="31">
        <v>9.5</v>
      </c>
      <c r="AT41" s="31">
        <v>8</v>
      </c>
      <c r="AU41" s="31">
        <v>8.6</v>
      </c>
      <c r="AV41" s="31"/>
      <c r="AW41" s="31"/>
      <c r="AX41" s="31">
        <v>9.5</v>
      </c>
      <c r="AY41" s="179">
        <f t="shared" si="53"/>
        <v>8</v>
      </c>
      <c r="AZ41" s="85" t="s">
        <v>1465</v>
      </c>
      <c r="BA41" s="85"/>
      <c r="BB41" s="235">
        <f t="shared" si="54"/>
        <v>53</v>
      </c>
      <c r="BC41" s="235" t="str">
        <f t="shared" si="55"/>
        <v>15D4011246</v>
      </c>
      <c r="BD41" s="235" t="str">
        <f t="shared" si="56"/>
        <v>Lê Trần Anh</v>
      </c>
      <c r="BE41" s="235" t="str">
        <f t="shared" si="57"/>
        <v>Thư</v>
      </c>
      <c r="BF41" s="235" t="str">
        <f t="shared" si="58"/>
        <v>23/10/1997</v>
      </c>
      <c r="BG41" s="171">
        <f t="shared" si="59"/>
        <v>4</v>
      </c>
      <c r="BH41" s="171">
        <f t="shared" si="60"/>
        <v>3</v>
      </c>
      <c r="BI41" s="171">
        <f t="shared" si="61"/>
        <v>2</v>
      </c>
      <c r="BJ41" s="171">
        <f t="shared" si="62"/>
        <v>1</v>
      </c>
      <c r="BK41" s="171">
        <f t="shared" si="63"/>
        <v>3</v>
      </c>
      <c r="BL41" s="171">
        <f t="shared" si="64"/>
        <v>4</v>
      </c>
      <c r="BM41" s="171">
        <f t="shared" si="65"/>
        <v>3</v>
      </c>
      <c r="BN41" s="171">
        <f t="shared" si="66"/>
        <v>2</v>
      </c>
      <c r="BO41" s="171">
        <f t="shared" si="67"/>
        <v>2</v>
      </c>
      <c r="BP41" s="171">
        <f t="shared" si="68"/>
        <v>2</v>
      </c>
      <c r="BQ41" s="171">
        <f t="shared" si="69"/>
        <v>3</v>
      </c>
      <c r="BR41" s="171">
        <f t="shared" si="70"/>
        <v>4</v>
      </c>
      <c r="BS41" s="171">
        <f t="shared" si="71"/>
        <v>2</v>
      </c>
      <c r="BT41" s="171">
        <f t="shared" si="72"/>
        <v>3</v>
      </c>
      <c r="BU41" s="171">
        <f t="shared" si="73"/>
        <v>3</v>
      </c>
      <c r="BV41" s="171">
        <f t="shared" si="74"/>
        <v>3</v>
      </c>
      <c r="BW41" s="171">
        <f t="shared" si="75"/>
        <v>3</v>
      </c>
      <c r="BX41" s="171">
        <f t="shared" si="76"/>
        <v>4</v>
      </c>
      <c r="BY41" s="171">
        <f t="shared" si="77"/>
        <v>3</v>
      </c>
      <c r="BZ41" s="171">
        <f t="shared" si="78"/>
        <v>4</v>
      </c>
      <c r="CA41" s="171">
        <f t="shared" si="79"/>
        <v>4</v>
      </c>
      <c r="CB41" s="171">
        <f t="shared" si="80"/>
        <v>2</v>
      </c>
      <c r="CC41" s="171">
        <f t="shared" si="81"/>
        <v>4</v>
      </c>
      <c r="CD41" s="171">
        <f t="shared" si="82"/>
        <v>4</v>
      </c>
      <c r="CE41" s="171">
        <f t="shared" si="83"/>
        <v>2</v>
      </c>
      <c r="CF41" s="171">
        <f t="shared" si="84"/>
        <v>3</v>
      </c>
      <c r="CG41" s="171">
        <f t="shared" si="85"/>
        <v>4</v>
      </c>
      <c r="CH41" s="171">
        <f t="shared" si="86"/>
        <v>4</v>
      </c>
      <c r="CI41" s="171">
        <f t="shared" si="87"/>
        <v>4</v>
      </c>
      <c r="CJ41" s="171">
        <f t="shared" si="88"/>
        <v>3</v>
      </c>
      <c r="CK41" s="171">
        <f t="shared" si="89"/>
        <v>3</v>
      </c>
      <c r="CL41" s="171">
        <f t="shared" si="90"/>
        <v>4</v>
      </c>
      <c r="CM41" s="171">
        <f t="shared" si="91"/>
        <v>4</v>
      </c>
      <c r="CN41" s="171">
        <f t="shared" si="92"/>
        <v>4</v>
      </c>
      <c r="CO41" s="171">
        <f t="shared" si="93"/>
        <v>4</v>
      </c>
      <c r="CP41" s="171">
        <f t="shared" si="94"/>
        <v>4</v>
      </c>
      <c r="CQ41" s="171">
        <f t="shared" si="95"/>
        <v>4</v>
      </c>
      <c r="CR41" s="171">
        <f t="shared" si="96"/>
        <v>3</v>
      </c>
      <c r="CS41" s="171">
        <f t="shared" si="97"/>
        <v>2</v>
      </c>
      <c r="CT41" s="171">
        <f t="shared" si="98"/>
        <v>4</v>
      </c>
      <c r="CU41" s="171">
        <f t="shared" si="99"/>
        <v>3</v>
      </c>
      <c r="CV41" s="171">
        <f t="shared" si="100"/>
        <v>4</v>
      </c>
      <c r="CW41" s="171">
        <f t="shared" si="101"/>
        <v>0</v>
      </c>
      <c r="CX41" s="171">
        <f t="shared" si="102"/>
        <v>0</v>
      </c>
      <c r="CY41" s="171">
        <f t="shared" si="103"/>
        <v>4</v>
      </c>
      <c r="CZ41" s="195">
        <f t="shared" si="104"/>
        <v>3.25</v>
      </c>
      <c r="DA41" s="236" t="str">
        <f t="shared" si="105"/>
        <v>Giỏi</v>
      </c>
      <c r="DC41" s="237"/>
      <c r="DD41" s="237"/>
      <c r="DE41" s="237"/>
      <c r="DF41" s="237"/>
      <c r="DG41" s="237"/>
      <c r="DH41" s="237"/>
      <c r="DI41" s="237"/>
      <c r="DJ41" s="237"/>
      <c r="DK41" s="237"/>
      <c r="DL41" s="237"/>
      <c r="DM41" s="237"/>
      <c r="DN41" s="237"/>
      <c r="DO41" s="237"/>
      <c r="DP41" s="237"/>
      <c r="DQ41" s="237"/>
      <c r="DR41" s="237"/>
      <c r="DS41" s="237"/>
      <c r="DT41" s="237"/>
      <c r="DU41" s="237"/>
      <c r="DV41" s="237"/>
      <c r="DW41" s="237"/>
      <c r="DX41" s="237"/>
      <c r="DY41" s="237"/>
      <c r="DZ41" s="237"/>
      <c r="EA41" s="237"/>
      <c r="EB41" s="237"/>
      <c r="EC41" s="237"/>
      <c r="ED41" s="237"/>
      <c r="EE41" s="237"/>
      <c r="EF41" s="237"/>
      <c r="EG41" s="237"/>
      <c r="EH41" s="237"/>
      <c r="EI41" s="237"/>
      <c r="EJ41" s="237"/>
      <c r="EK41" s="237"/>
      <c r="EL41" s="237"/>
      <c r="EM41" s="237"/>
      <c r="EN41" s="237"/>
      <c r="EO41" s="237"/>
      <c r="EP41" s="237"/>
      <c r="EQ41" s="237"/>
      <c r="ER41" s="237"/>
      <c r="ES41" s="237"/>
      <c r="ET41" s="237"/>
      <c r="EU41" s="237"/>
      <c r="EV41" s="237"/>
    </row>
    <row r="42" spans="1:152" s="142" customFormat="1" ht="15" x14ac:dyDescent="0.25">
      <c r="A42" s="139">
        <v>54</v>
      </c>
      <c r="B42" s="140" t="s">
        <v>649</v>
      </c>
      <c r="C42" s="216" t="s">
        <v>650</v>
      </c>
      <c r="D42" s="214" t="s">
        <v>380</v>
      </c>
      <c r="E42" s="218" t="s">
        <v>651</v>
      </c>
      <c r="F42" s="86">
        <v>9</v>
      </c>
      <c r="G42" s="86">
        <v>5.5</v>
      </c>
      <c r="H42" s="86">
        <v>7.5</v>
      </c>
      <c r="I42" s="86">
        <v>6.8</v>
      </c>
      <c r="J42" s="86">
        <v>7.1</v>
      </c>
      <c r="K42" s="86">
        <v>6.6</v>
      </c>
      <c r="L42" s="86">
        <v>8.9</v>
      </c>
      <c r="M42" s="86">
        <v>7.3</v>
      </c>
      <c r="N42" s="86">
        <v>8.5</v>
      </c>
      <c r="O42" s="86">
        <v>7</v>
      </c>
      <c r="P42" s="86">
        <v>4.3</v>
      </c>
      <c r="Q42" s="86">
        <v>7.9</v>
      </c>
      <c r="R42" s="87">
        <v>5</v>
      </c>
      <c r="S42" s="86">
        <v>7.3</v>
      </c>
      <c r="T42" s="86">
        <v>6.4</v>
      </c>
      <c r="U42" s="87">
        <v>7.8</v>
      </c>
      <c r="V42" s="31">
        <v>8</v>
      </c>
      <c r="W42" s="31">
        <v>8.8000000000000007</v>
      </c>
      <c r="X42" s="31">
        <v>5.4</v>
      </c>
      <c r="Y42" s="31">
        <v>8.6999999999999993</v>
      </c>
      <c r="Z42" s="31">
        <v>7.9</v>
      </c>
      <c r="AA42" s="31">
        <v>8.1999999999999993</v>
      </c>
      <c r="AB42" s="31">
        <v>9.3000000000000007</v>
      </c>
      <c r="AC42" s="31">
        <v>7.9</v>
      </c>
      <c r="AD42" s="31">
        <v>6.8</v>
      </c>
      <c r="AE42" s="31">
        <v>6.7</v>
      </c>
      <c r="AF42" s="31">
        <v>8.9</v>
      </c>
      <c r="AG42" s="31">
        <v>9.3000000000000007</v>
      </c>
      <c r="AH42" s="31">
        <v>8.9</v>
      </c>
      <c r="AI42" s="31">
        <v>8.4</v>
      </c>
      <c r="AJ42" s="31">
        <v>8</v>
      </c>
      <c r="AK42" s="31">
        <v>4.0999999999999996</v>
      </c>
      <c r="AL42" s="31">
        <v>7.2</v>
      </c>
      <c r="AM42" s="31">
        <v>8.5</v>
      </c>
      <c r="AN42" s="31">
        <v>8.5</v>
      </c>
      <c r="AO42" s="31">
        <v>5.5</v>
      </c>
      <c r="AP42" s="31">
        <v>8.4</v>
      </c>
      <c r="AQ42" s="31">
        <v>8.5</v>
      </c>
      <c r="AR42" s="31">
        <v>6.1</v>
      </c>
      <c r="AS42" s="31">
        <v>9</v>
      </c>
      <c r="AT42" s="31">
        <v>8</v>
      </c>
      <c r="AU42" s="31">
        <v>8</v>
      </c>
      <c r="AV42" s="31">
        <v>9</v>
      </c>
      <c r="AW42" s="31">
        <v>8.9</v>
      </c>
      <c r="AX42" s="31"/>
      <c r="AY42" s="179">
        <f t="shared" si="53"/>
        <v>7.5</v>
      </c>
      <c r="AZ42" s="85" t="s">
        <v>1464</v>
      </c>
      <c r="BA42" s="85"/>
      <c r="BB42" s="235">
        <f t="shared" si="54"/>
        <v>54</v>
      </c>
      <c r="BC42" s="235" t="str">
        <f t="shared" si="55"/>
        <v>15D4011247</v>
      </c>
      <c r="BD42" s="235" t="str">
        <f t="shared" si="56"/>
        <v>Trần Thị Anh</v>
      </c>
      <c r="BE42" s="235" t="str">
        <f t="shared" si="57"/>
        <v>Thư</v>
      </c>
      <c r="BF42" s="235" t="str">
        <f t="shared" si="58"/>
        <v>21/07/1997</v>
      </c>
      <c r="BG42" s="171">
        <f t="shared" si="59"/>
        <v>4</v>
      </c>
      <c r="BH42" s="171">
        <f t="shared" si="60"/>
        <v>2</v>
      </c>
      <c r="BI42" s="171">
        <f t="shared" si="61"/>
        <v>3</v>
      </c>
      <c r="BJ42" s="171">
        <f t="shared" si="62"/>
        <v>2</v>
      </c>
      <c r="BK42" s="171">
        <f t="shared" si="63"/>
        <v>3</v>
      </c>
      <c r="BL42" s="171">
        <f t="shared" si="64"/>
        <v>2</v>
      </c>
      <c r="BM42" s="171">
        <f t="shared" si="65"/>
        <v>4</v>
      </c>
      <c r="BN42" s="171">
        <f t="shared" si="66"/>
        <v>3</v>
      </c>
      <c r="BO42" s="171">
        <f t="shared" si="67"/>
        <v>4</v>
      </c>
      <c r="BP42" s="171">
        <f t="shared" si="68"/>
        <v>3</v>
      </c>
      <c r="BQ42" s="171">
        <f t="shared" si="69"/>
        <v>1</v>
      </c>
      <c r="BR42" s="171">
        <f t="shared" si="70"/>
        <v>3</v>
      </c>
      <c r="BS42" s="171">
        <f t="shared" si="71"/>
        <v>1</v>
      </c>
      <c r="BT42" s="171">
        <f t="shared" si="72"/>
        <v>3</v>
      </c>
      <c r="BU42" s="171">
        <f t="shared" si="73"/>
        <v>2</v>
      </c>
      <c r="BV42" s="171">
        <f t="shared" si="74"/>
        <v>3</v>
      </c>
      <c r="BW42" s="171">
        <f t="shared" si="75"/>
        <v>3</v>
      </c>
      <c r="BX42" s="171">
        <f t="shared" si="76"/>
        <v>4</v>
      </c>
      <c r="BY42" s="171">
        <f t="shared" si="77"/>
        <v>1</v>
      </c>
      <c r="BZ42" s="171">
        <f t="shared" si="78"/>
        <v>4</v>
      </c>
      <c r="CA42" s="171">
        <f t="shared" si="79"/>
        <v>3</v>
      </c>
      <c r="CB42" s="171">
        <f t="shared" si="80"/>
        <v>3</v>
      </c>
      <c r="CC42" s="171">
        <f t="shared" si="81"/>
        <v>4</v>
      </c>
      <c r="CD42" s="171">
        <f t="shared" si="82"/>
        <v>3</v>
      </c>
      <c r="CE42" s="171">
        <f t="shared" si="83"/>
        <v>2</v>
      </c>
      <c r="CF42" s="171">
        <f t="shared" si="84"/>
        <v>2</v>
      </c>
      <c r="CG42" s="171">
        <f t="shared" si="85"/>
        <v>4</v>
      </c>
      <c r="CH42" s="171">
        <f t="shared" si="86"/>
        <v>4</v>
      </c>
      <c r="CI42" s="171">
        <f t="shared" si="87"/>
        <v>4</v>
      </c>
      <c r="CJ42" s="171">
        <f t="shared" si="88"/>
        <v>3</v>
      </c>
      <c r="CK42" s="171">
        <f t="shared" si="89"/>
        <v>3</v>
      </c>
      <c r="CL42" s="171">
        <f t="shared" si="90"/>
        <v>1</v>
      </c>
      <c r="CM42" s="171">
        <f t="shared" si="91"/>
        <v>3</v>
      </c>
      <c r="CN42" s="171">
        <f t="shared" si="92"/>
        <v>4</v>
      </c>
      <c r="CO42" s="171">
        <f t="shared" si="93"/>
        <v>4</v>
      </c>
      <c r="CP42" s="171">
        <f t="shared" si="94"/>
        <v>2</v>
      </c>
      <c r="CQ42" s="171">
        <f t="shared" si="95"/>
        <v>3</v>
      </c>
      <c r="CR42" s="171">
        <f t="shared" si="96"/>
        <v>4</v>
      </c>
      <c r="CS42" s="171">
        <f t="shared" si="97"/>
        <v>2</v>
      </c>
      <c r="CT42" s="171">
        <f t="shared" si="98"/>
        <v>4</v>
      </c>
      <c r="CU42" s="171">
        <f t="shared" si="99"/>
        <v>3</v>
      </c>
      <c r="CV42" s="171">
        <f t="shared" si="100"/>
        <v>3</v>
      </c>
      <c r="CW42" s="171">
        <f t="shared" si="101"/>
        <v>4</v>
      </c>
      <c r="CX42" s="171">
        <f t="shared" si="102"/>
        <v>4</v>
      </c>
      <c r="CY42" s="171">
        <f t="shared" si="103"/>
        <v>0</v>
      </c>
      <c r="CZ42" s="195">
        <f t="shared" si="104"/>
        <v>2.94</v>
      </c>
      <c r="DA42" s="236" t="str">
        <f t="shared" si="105"/>
        <v>Khá</v>
      </c>
      <c r="DC42" s="237"/>
      <c r="DD42" s="237"/>
      <c r="DE42" s="237"/>
      <c r="DF42" s="237"/>
      <c r="DG42" s="237"/>
      <c r="DH42" s="237"/>
      <c r="DI42" s="237"/>
      <c r="DJ42" s="237"/>
      <c r="DK42" s="237"/>
      <c r="DL42" s="237"/>
      <c r="DM42" s="237"/>
      <c r="DN42" s="237"/>
      <c r="DO42" s="237"/>
      <c r="DP42" s="237"/>
      <c r="DQ42" s="237"/>
      <c r="DR42" s="237"/>
      <c r="DS42" s="237"/>
      <c r="DT42" s="237"/>
      <c r="DU42" s="237"/>
      <c r="DV42" s="237"/>
      <c r="DW42" s="237"/>
      <c r="DX42" s="237"/>
      <c r="DY42" s="237"/>
      <c r="DZ42" s="237"/>
      <c r="EA42" s="237"/>
      <c r="EB42" s="237"/>
      <c r="EC42" s="237"/>
      <c r="ED42" s="237"/>
      <c r="EE42" s="237"/>
      <c r="EF42" s="237"/>
      <c r="EG42" s="237"/>
      <c r="EH42" s="237"/>
      <c r="EI42" s="237"/>
      <c r="EJ42" s="237"/>
      <c r="EK42" s="237"/>
      <c r="EL42" s="237"/>
      <c r="EM42" s="237"/>
      <c r="EN42" s="237"/>
      <c r="EO42" s="237"/>
      <c r="EP42" s="237"/>
      <c r="EQ42" s="237"/>
      <c r="ER42" s="237"/>
      <c r="ES42" s="237"/>
      <c r="ET42" s="237"/>
      <c r="EU42" s="237"/>
      <c r="EV42" s="237"/>
    </row>
    <row r="43" spans="1:152" s="142" customFormat="1" ht="15" x14ac:dyDescent="0.25">
      <c r="A43" s="139">
        <v>55</v>
      </c>
      <c r="B43" s="140" t="s">
        <v>652</v>
      </c>
      <c r="C43" s="216" t="s">
        <v>653</v>
      </c>
      <c r="D43" s="214" t="s">
        <v>43</v>
      </c>
      <c r="E43" s="218" t="s">
        <v>654</v>
      </c>
      <c r="F43" s="86">
        <v>8.4</v>
      </c>
      <c r="G43" s="86">
        <v>7.8</v>
      </c>
      <c r="H43" s="86">
        <v>4.9000000000000004</v>
      </c>
      <c r="I43" s="86">
        <v>4.2</v>
      </c>
      <c r="J43" s="86">
        <v>6.3</v>
      </c>
      <c r="K43" s="86">
        <v>7.7</v>
      </c>
      <c r="L43" s="86">
        <v>4.5999999999999996</v>
      </c>
      <c r="M43" s="86">
        <v>7.6</v>
      </c>
      <c r="N43" s="86">
        <v>6.7</v>
      </c>
      <c r="O43" s="86">
        <v>5.6</v>
      </c>
      <c r="P43" s="87">
        <v>7</v>
      </c>
      <c r="Q43" s="86">
        <v>8</v>
      </c>
      <c r="R43" s="86">
        <v>4.0999999999999996</v>
      </c>
      <c r="S43" s="86">
        <v>7.4</v>
      </c>
      <c r="T43" s="86">
        <v>6</v>
      </c>
      <c r="U43" s="86">
        <v>5.4</v>
      </c>
      <c r="V43" s="31">
        <v>8.6999999999999993</v>
      </c>
      <c r="W43" s="31">
        <v>9</v>
      </c>
      <c r="X43" s="31">
        <v>8</v>
      </c>
      <c r="Y43" s="31">
        <v>8.6999999999999993</v>
      </c>
      <c r="Z43" s="31">
        <v>8</v>
      </c>
      <c r="AA43" s="31">
        <v>7</v>
      </c>
      <c r="AB43" s="31">
        <v>9.3000000000000007</v>
      </c>
      <c r="AC43" s="31">
        <v>9.6999999999999993</v>
      </c>
      <c r="AD43" s="31">
        <v>7.5</v>
      </c>
      <c r="AE43" s="31">
        <v>7.2</v>
      </c>
      <c r="AF43" s="31">
        <v>7.5</v>
      </c>
      <c r="AG43" s="31">
        <v>9</v>
      </c>
      <c r="AH43" s="31">
        <v>7.5</v>
      </c>
      <c r="AI43" s="31">
        <v>8.6999999999999993</v>
      </c>
      <c r="AJ43" s="31">
        <v>8</v>
      </c>
      <c r="AK43" s="31">
        <v>8.1999999999999993</v>
      </c>
      <c r="AL43" s="31">
        <v>8.1999999999999993</v>
      </c>
      <c r="AM43" s="31">
        <v>9.8000000000000007</v>
      </c>
      <c r="AN43" s="31">
        <v>9</v>
      </c>
      <c r="AO43" s="31">
        <v>8.5</v>
      </c>
      <c r="AP43" s="31">
        <v>9</v>
      </c>
      <c r="AQ43" s="31">
        <v>9.5</v>
      </c>
      <c r="AR43" s="31">
        <v>7.5</v>
      </c>
      <c r="AS43" s="31">
        <v>9.5</v>
      </c>
      <c r="AT43" s="31">
        <v>8.5</v>
      </c>
      <c r="AU43" s="31">
        <v>8.1999999999999993</v>
      </c>
      <c r="AV43" s="31">
        <v>8.5</v>
      </c>
      <c r="AW43" s="31">
        <v>8.9</v>
      </c>
      <c r="AX43" s="31"/>
      <c r="AY43" s="179">
        <f t="shared" si="53"/>
        <v>7.7</v>
      </c>
      <c r="AZ43" s="85" t="s">
        <v>1464</v>
      </c>
      <c r="BA43" s="85"/>
      <c r="BB43" s="235">
        <f t="shared" si="54"/>
        <v>55</v>
      </c>
      <c r="BC43" s="235" t="str">
        <f t="shared" si="55"/>
        <v>15D4011256</v>
      </c>
      <c r="BD43" s="235" t="str">
        <f t="shared" si="56"/>
        <v>Phan Thị Thuỷ</v>
      </c>
      <c r="BE43" s="235" t="str">
        <f t="shared" si="57"/>
        <v>Tiên</v>
      </c>
      <c r="BF43" s="235" t="str">
        <f t="shared" si="58"/>
        <v>19/08/1996</v>
      </c>
      <c r="BG43" s="171">
        <f t="shared" si="59"/>
        <v>3</v>
      </c>
      <c r="BH43" s="171">
        <f t="shared" si="60"/>
        <v>3</v>
      </c>
      <c r="BI43" s="171">
        <f t="shared" si="61"/>
        <v>1</v>
      </c>
      <c r="BJ43" s="171">
        <f t="shared" si="62"/>
        <v>1</v>
      </c>
      <c r="BK43" s="171">
        <f t="shared" si="63"/>
        <v>2</v>
      </c>
      <c r="BL43" s="171">
        <f t="shared" si="64"/>
        <v>3</v>
      </c>
      <c r="BM43" s="171">
        <f t="shared" si="65"/>
        <v>1</v>
      </c>
      <c r="BN43" s="171">
        <f t="shared" si="66"/>
        <v>3</v>
      </c>
      <c r="BO43" s="171">
        <f t="shared" si="67"/>
        <v>2</v>
      </c>
      <c r="BP43" s="171">
        <f t="shared" si="68"/>
        <v>2</v>
      </c>
      <c r="BQ43" s="171">
        <f t="shared" si="69"/>
        <v>3</v>
      </c>
      <c r="BR43" s="171">
        <f t="shared" si="70"/>
        <v>3</v>
      </c>
      <c r="BS43" s="171">
        <f t="shared" si="71"/>
        <v>1</v>
      </c>
      <c r="BT43" s="171">
        <f t="shared" si="72"/>
        <v>3</v>
      </c>
      <c r="BU43" s="171">
        <f t="shared" si="73"/>
        <v>2</v>
      </c>
      <c r="BV43" s="171">
        <f t="shared" si="74"/>
        <v>1</v>
      </c>
      <c r="BW43" s="171">
        <f t="shared" si="75"/>
        <v>4</v>
      </c>
      <c r="BX43" s="171">
        <f t="shared" si="76"/>
        <v>4</v>
      </c>
      <c r="BY43" s="171">
        <f t="shared" si="77"/>
        <v>3</v>
      </c>
      <c r="BZ43" s="171">
        <f t="shared" si="78"/>
        <v>4</v>
      </c>
      <c r="CA43" s="171">
        <f t="shared" si="79"/>
        <v>3</v>
      </c>
      <c r="CB43" s="171">
        <f t="shared" si="80"/>
        <v>3</v>
      </c>
      <c r="CC43" s="171">
        <f t="shared" si="81"/>
        <v>4</v>
      </c>
      <c r="CD43" s="171">
        <f t="shared" si="82"/>
        <v>4</v>
      </c>
      <c r="CE43" s="171">
        <f t="shared" si="83"/>
        <v>3</v>
      </c>
      <c r="CF43" s="171">
        <f t="shared" si="84"/>
        <v>3</v>
      </c>
      <c r="CG43" s="171">
        <f t="shared" si="85"/>
        <v>3</v>
      </c>
      <c r="CH43" s="171">
        <f t="shared" si="86"/>
        <v>4</v>
      </c>
      <c r="CI43" s="171">
        <f t="shared" si="87"/>
        <v>3</v>
      </c>
      <c r="CJ43" s="171">
        <f t="shared" si="88"/>
        <v>4</v>
      </c>
      <c r="CK43" s="171">
        <f t="shared" si="89"/>
        <v>3</v>
      </c>
      <c r="CL43" s="171">
        <f t="shared" si="90"/>
        <v>3</v>
      </c>
      <c r="CM43" s="171">
        <f t="shared" si="91"/>
        <v>3</v>
      </c>
      <c r="CN43" s="171">
        <f t="shared" si="92"/>
        <v>4</v>
      </c>
      <c r="CO43" s="171">
        <f t="shared" si="93"/>
        <v>4</v>
      </c>
      <c r="CP43" s="171">
        <f t="shared" si="94"/>
        <v>4</v>
      </c>
      <c r="CQ43" s="171">
        <f t="shared" si="95"/>
        <v>4</v>
      </c>
      <c r="CR43" s="171">
        <f t="shared" si="96"/>
        <v>4</v>
      </c>
      <c r="CS43" s="171">
        <f t="shared" si="97"/>
        <v>3</v>
      </c>
      <c r="CT43" s="171">
        <f t="shared" si="98"/>
        <v>4</v>
      </c>
      <c r="CU43" s="171">
        <f t="shared" si="99"/>
        <v>4</v>
      </c>
      <c r="CV43" s="171">
        <f t="shared" si="100"/>
        <v>3</v>
      </c>
      <c r="CW43" s="171">
        <f t="shared" si="101"/>
        <v>4</v>
      </c>
      <c r="CX43" s="171">
        <f t="shared" si="102"/>
        <v>4</v>
      </c>
      <c r="CY43" s="171">
        <f t="shared" si="103"/>
        <v>0</v>
      </c>
      <c r="CZ43" s="195">
        <f t="shared" si="104"/>
        <v>3.03</v>
      </c>
      <c r="DA43" s="236" t="str">
        <f t="shared" si="105"/>
        <v>Khá</v>
      </c>
      <c r="DC43" s="237"/>
      <c r="DD43" s="237"/>
      <c r="DE43" s="237"/>
      <c r="DF43" s="237"/>
      <c r="DG43" s="237"/>
      <c r="DH43" s="237"/>
      <c r="DI43" s="237"/>
      <c r="DJ43" s="237"/>
      <c r="DK43" s="237"/>
      <c r="DL43" s="237"/>
      <c r="DM43" s="237"/>
      <c r="DN43" s="237"/>
      <c r="DO43" s="237"/>
      <c r="DP43" s="237"/>
      <c r="DQ43" s="237"/>
      <c r="DR43" s="237"/>
      <c r="DS43" s="237"/>
      <c r="DT43" s="237"/>
      <c r="DU43" s="237"/>
      <c r="DV43" s="237"/>
      <c r="DW43" s="237"/>
      <c r="DX43" s="237"/>
      <c r="DY43" s="237"/>
      <c r="DZ43" s="237"/>
      <c r="EA43" s="237"/>
      <c r="EB43" s="237"/>
      <c r="EC43" s="237"/>
      <c r="ED43" s="237"/>
      <c r="EE43" s="237"/>
      <c r="EF43" s="237"/>
      <c r="EG43" s="237"/>
      <c r="EH43" s="237"/>
      <c r="EI43" s="237"/>
      <c r="EJ43" s="237"/>
      <c r="EK43" s="237"/>
      <c r="EL43" s="237"/>
      <c r="EM43" s="237"/>
      <c r="EN43" s="237"/>
      <c r="EO43" s="237"/>
      <c r="EP43" s="237"/>
      <c r="EQ43" s="237"/>
      <c r="ER43" s="237"/>
      <c r="ES43" s="237"/>
      <c r="ET43" s="237"/>
      <c r="EU43" s="237"/>
      <c r="EV43" s="237"/>
    </row>
    <row r="44" spans="1:152" s="142" customFormat="1" ht="15" x14ac:dyDescent="0.25">
      <c r="A44" s="223">
        <v>57</v>
      </c>
      <c r="B44" s="223" t="s">
        <v>657</v>
      </c>
      <c r="C44" s="225" t="s">
        <v>658</v>
      </c>
      <c r="D44" s="238" t="s">
        <v>388</v>
      </c>
      <c r="E44" s="227" t="s">
        <v>659</v>
      </c>
      <c r="F44" s="86">
        <v>8.4</v>
      </c>
      <c r="G44" s="86">
        <v>5.6</v>
      </c>
      <c r="H44" s="86">
        <v>6.5</v>
      </c>
      <c r="I44" s="86">
        <v>5.9</v>
      </c>
      <c r="J44" s="86">
        <v>8.1</v>
      </c>
      <c r="K44" s="86">
        <v>8</v>
      </c>
      <c r="L44" s="86">
        <v>7.8</v>
      </c>
      <c r="M44" s="86">
        <v>7.8</v>
      </c>
      <c r="N44" s="86">
        <v>7.7</v>
      </c>
      <c r="O44" s="87">
        <v>8.5</v>
      </c>
      <c r="P44" s="86">
        <v>7.3</v>
      </c>
      <c r="Q44" s="86">
        <v>6.1</v>
      </c>
      <c r="R44" s="87">
        <v>7.3</v>
      </c>
      <c r="S44" s="86">
        <v>8.3000000000000007</v>
      </c>
      <c r="T44" s="86">
        <v>6.2</v>
      </c>
      <c r="U44" s="86">
        <v>8.1</v>
      </c>
      <c r="V44" s="31">
        <v>8.4</v>
      </c>
      <c r="W44" s="31">
        <v>9</v>
      </c>
      <c r="X44" s="31">
        <v>7.1</v>
      </c>
      <c r="Y44" s="31">
        <v>8.6999999999999993</v>
      </c>
      <c r="Z44" s="31">
        <v>8.8000000000000007</v>
      </c>
      <c r="AA44" s="31">
        <v>6.5</v>
      </c>
      <c r="AB44" s="31">
        <v>9</v>
      </c>
      <c r="AC44" s="31">
        <v>8.9</v>
      </c>
      <c r="AD44" s="31">
        <v>7.8</v>
      </c>
      <c r="AE44" s="31">
        <v>6.3</v>
      </c>
      <c r="AF44" s="31">
        <v>7.3</v>
      </c>
      <c r="AG44" s="31">
        <v>9</v>
      </c>
      <c r="AH44" s="31">
        <v>9.1999999999999993</v>
      </c>
      <c r="AI44" s="31">
        <v>8.4</v>
      </c>
      <c r="AJ44" s="31">
        <v>7.7</v>
      </c>
      <c r="AK44" s="31">
        <v>7.3</v>
      </c>
      <c r="AL44" s="31">
        <v>7.2</v>
      </c>
      <c r="AM44" s="31">
        <v>9.5</v>
      </c>
      <c r="AN44" s="31">
        <v>9.5</v>
      </c>
      <c r="AO44" s="31">
        <v>9</v>
      </c>
      <c r="AP44" s="31">
        <v>8.1999999999999993</v>
      </c>
      <c r="AQ44" s="31">
        <v>8.5</v>
      </c>
      <c r="AR44" s="31">
        <v>6.8</v>
      </c>
      <c r="AS44" s="31">
        <v>9</v>
      </c>
      <c r="AT44" s="31">
        <v>8</v>
      </c>
      <c r="AU44" s="31">
        <v>7.6</v>
      </c>
      <c r="AV44" s="31">
        <v>9.5</v>
      </c>
      <c r="AW44" s="31">
        <v>8.9</v>
      </c>
      <c r="AX44" s="31"/>
      <c r="AY44" s="179">
        <f t="shared" si="53"/>
        <v>7.9</v>
      </c>
      <c r="AZ44" s="85" t="s">
        <v>1464</v>
      </c>
      <c r="BA44" s="85"/>
      <c r="BB44" s="235">
        <f t="shared" si="54"/>
        <v>57</v>
      </c>
      <c r="BC44" s="235" t="str">
        <f t="shared" si="55"/>
        <v>15D4011266</v>
      </c>
      <c r="BD44" s="235" t="str">
        <f t="shared" si="56"/>
        <v>Phạm Thị Ngọc</v>
      </c>
      <c r="BE44" s="235" t="str">
        <f t="shared" si="57"/>
        <v>Trâm</v>
      </c>
      <c r="BF44" s="235" t="str">
        <f t="shared" si="58"/>
        <v>10/07/1997</v>
      </c>
      <c r="BG44" s="171">
        <f t="shared" si="59"/>
        <v>3</v>
      </c>
      <c r="BH44" s="171">
        <f t="shared" si="60"/>
        <v>2</v>
      </c>
      <c r="BI44" s="171">
        <f t="shared" si="61"/>
        <v>2</v>
      </c>
      <c r="BJ44" s="171">
        <f t="shared" si="62"/>
        <v>2</v>
      </c>
      <c r="BK44" s="171">
        <f t="shared" si="63"/>
        <v>3</v>
      </c>
      <c r="BL44" s="171">
        <f t="shared" si="64"/>
        <v>3</v>
      </c>
      <c r="BM44" s="171">
        <f t="shared" si="65"/>
        <v>3</v>
      </c>
      <c r="BN44" s="171">
        <f t="shared" si="66"/>
        <v>3</v>
      </c>
      <c r="BO44" s="171">
        <f t="shared" si="67"/>
        <v>3</v>
      </c>
      <c r="BP44" s="171">
        <f t="shared" si="68"/>
        <v>4</v>
      </c>
      <c r="BQ44" s="171">
        <f t="shared" si="69"/>
        <v>3</v>
      </c>
      <c r="BR44" s="171">
        <f t="shared" si="70"/>
        <v>2</v>
      </c>
      <c r="BS44" s="171">
        <f t="shared" si="71"/>
        <v>3</v>
      </c>
      <c r="BT44" s="171">
        <f t="shared" si="72"/>
        <v>3</v>
      </c>
      <c r="BU44" s="171">
        <f t="shared" si="73"/>
        <v>2</v>
      </c>
      <c r="BV44" s="171">
        <f t="shared" si="74"/>
        <v>3</v>
      </c>
      <c r="BW44" s="171">
        <f t="shared" si="75"/>
        <v>3</v>
      </c>
      <c r="BX44" s="171">
        <f t="shared" si="76"/>
        <v>4</v>
      </c>
      <c r="BY44" s="171">
        <f t="shared" si="77"/>
        <v>3</v>
      </c>
      <c r="BZ44" s="171">
        <f t="shared" si="78"/>
        <v>4</v>
      </c>
      <c r="CA44" s="171">
        <f t="shared" si="79"/>
        <v>4</v>
      </c>
      <c r="CB44" s="171">
        <f t="shared" si="80"/>
        <v>2</v>
      </c>
      <c r="CC44" s="171">
        <f t="shared" si="81"/>
        <v>4</v>
      </c>
      <c r="CD44" s="171">
        <f t="shared" si="82"/>
        <v>4</v>
      </c>
      <c r="CE44" s="171">
        <f t="shared" si="83"/>
        <v>3</v>
      </c>
      <c r="CF44" s="171">
        <f t="shared" si="84"/>
        <v>2</v>
      </c>
      <c r="CG44" s="171">
        <f t="shared" si="85"/>
        <v>3</v>
      </c>
      <c r="CH44" s="171">
        <f t="shared" si="86"/>
        <v>4</v>
      </c>
      <c r="CI44" s="171">
        <f t="shared" si="87"/>
        <v>4</v>
      </c>
      <c r="CJ44" s="171">
        <f t="shared" si="88"/>
        <v>3</v>
      </c>
      <c r="CK44" s="171">
        <f t="shared" si="89"/>
        <v>3</v>
      </c>
      <c r="CL44" s="171">
        <f t="shared" si="90"/>
        <v>3</v>
      </c>
      <c r="CM44" s="171">
        <f t="shared" si="91"/>
        <v>3</v>
      </c>
      <c r="CN44" s="171">
        <f t="shared" si="92"/>
        <v>4</v>
      </c>
      <c r="CO44" s="171">
        <f t="shared" si="93"/>
        <v>4</v>
      </c>
      <c r="CP44" s="171">
        <f t="shared" si="94"/>
        <v>4</v>
      </c>
      <c r="CQ44" s="171">
        <f t="shared" si="95"/>
        <v>3</v>
      </c>
      <c r="CR44" s="171">
        <f t="shared" si="96"/>
        <v>4</v>
      </c>
      <c r="CS44" s="171">
        <f t="shared" si="97"/>
        <v>2</v>
      </c>
      <c r="CT44" s="171">
        <f t="shared" si="98"/>
        <v>4</v>
      </c>
      <c r="CU44" s="171">
        <f t="shared" si="99"/>
        <v>3</v>
      </c>
      <c r="CV44" s="171">
        <f t="shared" si="100"/>
        <v>3</v>
      </c>
      <c r="CW44" s="171">
        <f t="shared" si="101"/>
        <v>4</v>
      </c>
      <c r="CX44" s="171">
        <f t="shared" si="102"/>
        <v>4</v>
      </c>
      <c r="CY44" s="171">
        <f t="shared" si="103"/>
        <v>0</v>
      </c>
      <c r="CZ44" s="195">
        <f t="shared" si="104"/>
        <v>3.14</v>
      </c>
      <c r="DA44" s="236" t="str">
        <f t="shared" si="105"/>
        <v>Khá</v>
      </c>
      <c r="DC44" s="237"/>
      <c r="DD44" s="237"/>
      <c r="DE44" s="237"/>
      <c r="DF44" s="237"/>
      <c r="DG44" s="237"/>
      <c r="DH44" s="237"/>
      <c r="DI44" s="237"/>
      <c r="DJ44" s="237"/>
      <c r="DK44" s="237"/>
      <c r="DL44" s="237"/>
      <c r="DM44" s="237"/>
      <c r="DN44" s="237"/>
      <c r="DO44" s="237"/>
      <c r="DP44" s="237"/>
      <c r="DQ44" s="237"/>
      <c r="DR44" s="237"/>
      <c r="DS44" s="237"/>
      <c r="DT44" s="237"/>
      <c r="DU44" s="237"/>
      <c r="DV44" s="237"/>
      <c r="DW44" s="237"/>
      <c r="DX44" s="237"/>
      <c r="DY44" s="237"/>
      <c r="DZ44" s="237"/>
      <c r="EA44" s="237"/>
      <c r="EB44" s="237"/>
      <c r="EC44" s="237"/>
      <c r="ED44" s="237"/>
      <c r="EE44" s="237"/>
      <c r="EF44" s="237"/>
      <c r="EG44" s="237"/>
      <c r="EH44" s="237"/>
      <c r="EI44" s="237"/>
      <c r="EJ44" s="237"/>
      <c r="EK44" s="237"/>
      <c r="EL44" s="237"/>
      <c r="EM44" s="237"/>
      <c r="EN44" s="237"/>
      <c r="EO44" s="237"/>
      <c r="EP44" s="237"/>
      <c r="EQ44" s="237"/>
      <c r="ER44" s="237"/>
      <c r="ES44" s="237"/>
      <c r="ET44" s="237"/>
      <c r="EU44" s="237"/>
      <c r="EV44" s="237"/>
    </row>
    <row r="45" spans="1:152" s="142" customFormat="1" ht="15" x14ac:dyDescent="0.25">
      <c r="A45" s="223">
        <v>58</v>
      </c>
      <c r="B45" s="223" t="s">
        <v>660</v>
      </c>
      <c r="C45" s="225" t="s">
        <v>661</v>
      </c>
      <c r="D45" s="238" t="s">
        <v>388</v>
      </c>
      <c r="E45" s="227" t="s">
        <v>150</v>
      </c>
      <c r="F45" s="86">
        <v>8</v>
      </c>
      <c r="G45" s="86">
        <v>4.9000000000000004</v>
      </c>
      <c r="H45" s="86">
        <v>7</v>
      </c>
      <c r="I45" s="86">
        <v>6.5</v>
      </c>
      <c r="J45" s="86">
        <v>5.0999999999999996</v>
      </c>
      <c r="K45" s="86">
        <v>7.8</v>
      </c>
      <c r="L45" s="86">
        <v>8.1999999999999993</v>
      </c>
      <c r="M45" s="86">
        <v>6.9</v>
      </c>
      <c r="N45" s="86">
        <v>5</v>
      </c>
      <c r="O45" s="86">
        <v>5</v>
      </c>
      <c r="P45" s="86">
        <v>5.4</v>
      </c>
      <c r="Q45" s="86">
        <v>4.5</v>
      </c>
      <c r="R45" s="86">
        <v>5.4</v>
      </c>
      <c r="S45" s="86">
        <v>7.6</v>
      </c>
      <c r="T45" s="86">
        <v>5.9</v>
      </c>
      <c r="U45" s="87">
        <v>8</v>
      </c>
      <c r="V45" s="31">
        <v>8.1999999999999993</v>
      </c>
      <c r="W45" s="31">
        <v>8.8000000000000007</v>
      </c>
      <c r="X45" s="31">
        <v>6.4</v>
      </c>
      <c r="Y45" s="31">
        <v>8.5</v>
      </c>
      <c r="Z45" s="31">
        <v>8.5</v>
      </c>
      <c r="AA45" s="31">
        <v>6.3</v>
      </c>
      <c r="AB45" s="31">
        <v>9.3000000000000007</v>
      </c>
      <c r="AC45" s="31">
        <v>9.1999999999999993</v>
      </c>
      <c r="AD45" s="31">
        <v>6.9</v>
      </c>
      <c r="AE45" s="31">
        <v>6.8</v>
      </c>
      <c r="AF45" s="31">
        <v>7.2</v>
      </c>
      <c r="AG45" s="31">
        <v>9.3000000000000007</v>
      </c>
      <c r="AH45" s="31">
        <v>9.6</v>
      </c>
      <c r="AI45" s="31">
        <v>8.5</v>
      </c>
      <c r="AJ45" s="31">
        <v>7.5</v>
      </c>
      <c r="AK45" s="31">
        <v>5.8</v>
      </c>
      <c r="AL45" s="31">
        <v>7.3</v>
      </c>
      <c r="AM45" s="31">
        <v>9.1</v>
      </c>
      <c r="AN45" s="31">
        <v>9</v>
      </c>
      <c r="AO45" s="31">
        <v>8.6999999999999993</v>
      </c>
      <c r="AP45" s="31">
        <v>7.9</v>
      </c>
      <c r="AQ45" s="31">
        <v>8</v>
      </c>
      <c r="AR45" s="31">
        <v>6.8</v>
      </c>
      <c r="AS45" s="31">
        <v>9.5</v>
      </c>
      <c r="AT45" s="31">
        <v>8</v>
      </c>
      <c r="AU45" s="31">
        <v>7.5</v>
      </c>
      <c r="AV45" s="31">
        <v>8.5</v>
      </c>
      <c r="AW45" s="31">
        <v>8.6999999999999993</v>
      </c>
      <c r="AX45" s="31"/>
      <c r="AY45" s="179">
        <f t="shared" si="53"/>
        <v>7.4</v>
      </c>
      <c r="AZ45" s="85" t="s">
        <v>1464</v>
      </c>
      <c r="BA45" s="85"/>
      <c r="BB45" s="235">
        <f t="shared" si="54"/>
        <v>58</v>
      </c>
      <c r="BC45" s="235" t="str">
        <f t="shared" si="55"/>
        <v>15D4011267</v>
      </c>
      <c r="BD45" s="235" t="str">
        <f t="shared" si="56"/>
        <v>Võ Thị Ngọc</v>
      </c>
      <c r="BE45" s="235" t="str">
        <f t="shared" si="57"/>
        <v>Trâm</v>
      </c>
      <c r="BF45" s="235" t="str">
        <f t="shared" si="58"/>
        <v>03/05/1997</v>
      </c>
      <c r="BG45" s="171">
        <f t="shared" si="59"/>
        <v>3</v>
      </c>
      <c r="BH45" s="171">
        <f t="shared" si="60"/>
        <v>1</v>
      </c>
      <c r="BI45" s="171">
        <f t="shared" si="61"/>
        <v>3</v>
      </c>
      <c r="BJ45" s="171">
        <f t="shared" si="62"/>
        <v>2</v>
      </c>
      <c r="BK45" s="171">
        <f t="shared" si="63"/>
        <v>1</v>
      </c>
      <c r="BL45" s="171">
        <f t="shared" si="64"/>
        <v>3</v>
      </c>
      <c r="BM45" s="171">
        <f t="shared" si="65"/>
        <v>3</v>
      </c>
      <c r="BN45" s="171">
        <f t="shared" si="66"/>
        <v>2</v>
      </c>
      <c r="BO45" s="171">
        <f t="shared" si="67"/>
        <v>1</v>
      </c>
      <c r="BP45" s="171">
        <f t="shared" si="68"/>
        <v>1</v>
      </c>
      <c r="BQ45" s="171">
        <f t="shared" si="69"/>
        <v>1</v>
      </c>
      <c r="BR45" s="171">
        <f t="shared" si="70"/>
        <v>1</v>
      </c>
      <c r="BS45" s="171">
        <f t="shared" si="71"/>
        <v>1</v>
      </c>
      <c r="BT45" s="171">
        <f t="shared" si="72"/>
        <v>3</v>
      </c>
      <c r="BU45" s="171">
        <f t="shared" si="73"/>
        <v>2</v>
      </c>
      <c r="BV45" s="171">
        <f t="shared" si="74"/>
        <v>3</v>
      </c>
      <c r="BW45" s="171">
        <f t="shared" si="75"/>
        <v>3</v>
      </c>
      <c r="BX45" s="171">
        <f t="shared" si="76"/>
        <v>4</v>
      </c>
      <c r="BY45" s="171">
        <f t="shared" si="77"/>
        <v>2</v>
      </c>
      <c r="BZ45" s="171">
        <f t="shared" si="78"/>
        <v>4</v>
      </c>
      <c r="CA45" s="171">
        <f t="shared" si="79"/>
        <v>4</v>
      </c>
      <c r="CB45" s="171">
        <f t="shared" si="80"/>
        <v>2</v>
      </c>
      <c r="CC45" s="171">
        <f t="shared" si="81"/>
        <v>4</v>
      </c>
      <c r="CD45" s="171">
        <f t="shared" si="82"/>
        <v>4</v>
      </c>
      <c r="CE45" s="171">
        <f t="shared" si="83"/>
        <v>2</v>
      </c>
      <c r="CF45" s="171">
        <f t="shared" si="84"/>
        <v>2</v>
      </c>
      <c r="CG45" s="171">
        <f t="shared" si="85"/>
        <v>3</v>
      </c>
      <c r="CH45" s="171">
        <f t="shared" si="86"/>
        <v>4</v>
      </c>
      <c r="CI45" s="171">
        <f t="shared" si="87"/>
        <v>4</v>
      </c>
      <c r="CJ45" s="171">
        <f t="shared" si="88"/>
        <v>4</v>
      </c>
      <c r="CK45" s="171">
        <f t="shared" si="89"/>
        <v>3</v>
      </c>
      <c r="CL45" s="171">
        <f t="shared" si="90"/>
        <v>2</v>
      </c>
      <c r="CM45" s="171">
        <f t="shared" si="91"/>
        <v>3</v>
      </c>
      <c r="CN45" s="171">
        <f t="shared" si="92"/>
        <v>4</v>
      </c>
      <c r="CO45" s="171">
        <f t="shared" si="93"/>
        <v>4</v>
      </c>
      <c r="CP45" s="171">
        <f t="shared" si="94"/>
        <v>4</v>
      </c>
      <c r="CQ45" s="171">
        <f t="shared" si="95"/>
        <v>3</v>
      </c>
      <c r="CR45" s="171">
        <f t="shared" si="96"/>
        <v>3</v>
      </c>
      <c r="CS45" s="171">
        <f t="shared" si="97"/>
        <v>2</v>
      </c>
      <c r="CT45" s="171">
        <f t="shared" si="98"/>
        <v>4</v>
      </c>
      <c r="CU45" s="171">
        <f t="shared" si="99"/>
        <v>3</v>
      </c>
      <c r="CV45" s="171">
        <f t="shared" si="100"/>
        <v>3</v>
      </c>
      <c r="CW45" s="171">
        <f t="shared" si="101"/>
        <v>4</v>
      </c>
      <c r="CX45" s="171">
        <f t="shared" si="102"/>
        <v>4</v>
      </c>
      <c r="CY45" s="171">
        <f t="shared" si="103"/>
        <v>0</v>
      </c>
      <c r="CZ45" s="195">
        <f t="shared" si="104"/>
        <v>2.76</v>
      </c>
      <c r="DA45" s="236" t="str">
        <f t="shared" si="105"/>
        <v>Khá</v>
      </c>
      <c r="DC45" s="237"/>
      <c r="DD45" s="237"/>
      <c r="DE45" s="237"/>
      <c r="DF45" s="237"/>
      <c r="DG45" s="237"/>
      <c r="DH45" s="237"/>
      <c r="DI45" s="237"/>
      <c r="DJ45" s="237"/>
      <c r="DK45" s="237"/>
      <c r="DL45" s="237"/>
      <c r="DM45" s="237"/>
      <c r="DN45" s="237"/>
      <c r="DO45" s="237"/>
      <c r="DP45" s="237"/>
      <c r="DQ45" s="237"/>
      <c r="DR45" s="237"/>
      <c r="DS45" s="237"/>
      <c r="DT45" s="237"/>
      <c r="DU45" s="237"/>
      <c r="DV45" s="237"/>
      <c r="DW45" s="237"/>
      <c r="DX45" s="237"/>
      <c r="DY45" s="237"/>
      <c r="DZ45" s="237"/>
      <c r="EA45" s="237"/>
      <c r="EB45" s="237"/>
      <c r="EC45" s="237"/>
      <c r="ED45" s="237"/>
      <c r="EE45" s="237"/>
      <c r="EF45" s="237"/>
      <c r="EG45" s="237"/>
      <c r="EH45" s="237"/>
      <c r="EI45" s="237"/>
      <c r="EJ45" s="237"/>
      <c r="EK45" s="237"/>
      <c r="EL45" s="237"/>
      <c r="EM45" s="237"/>
      <c r="EN45" s="237"/>
      <c r="EO45" s="237"/>
      <c r="EP45" s="237"/>
      <c r="EQ45" s="237"/>
      <c r="ER45" s="237"/>
      <c r="ES45" s="237"/>
      <c r="ET45" s="237"/>
      <c r="EU45" s="237"/>
      <c r="EV45" s="237"/>
    </row>
    <row r="46" spans="1:152" s="142" customFormat="1" ht="15" x14ac:dyDescent="0.25">
      <c r="A46" s="223">
        <v>59</v>
      </c>
      <c r="B46" s="223" t="s">
        <v>662</v>
      </c>
      <c r="C46" s="225" t="s">
        <v>292</v>
      </c>
      <c r="D46" s="238" t="s">
        <v>663</v>
      </c>
      <c r="E46" s="227" t="s">
        <v>664</v>
      </c>
      <c r="F46" s="86">
        <v>6.6</v>
      </c>
      <c r="G46" s="86">
        <v>5.5</v>
      </c>
      <c r="H46" s="86">
        <v>5.8</v>
      </c>
      <c r="I46" s="86">
        <v>6.1</v>
      </c>
      <c r="J46" s="86">
        <v>5.9</v>
      </c>
      <c r="K46" s="86">
        <v>8.3000000000000007</v>
      </c>
      <c r="L46" s="86">
        <v>9.1</v>
      </c>
      <c r="M46" s="86">
        <v>5.6</v>
      </c>
      <c r="N46" s="86">
        <v>6</v>
      </c>
      <c r="O46" s="86">
        <v>6.4</v>
      </c>
      <c r="P46" s="87">
        <v>5.6</v>
      </c>
      <c r="Q46" s="86">
        <v>8.6</v>
      </c>
      <c r="R46" s="87">
        <v>5.9</v>
      </c>
      <c r="S46" s="86">
        <v>7.3</v>
      </c>
      <c r="T46" s="86">
        <v>5.7</v>
      </c>
      <c r="U46" s="86">
        <v>4.7</v>
      </c>
      <c r="V46" s="31">
        <v>7.5</v>
      </c>
      <c r="W46" s="31">
        <v>9</v>
      </c>
      <c r="X46" s="31">
        <v>4.9000000000000004</v>
      </c>
      <c r="Y46" s="31">
        <v>8.9</v>
      </c>
      <c r="Z46" s="31">
        <v>8.8000000000000007</v>
      </c>
      <c r="AA46" s="31">
        <v>6.5</v>
      </c>
      <c r="AB46" s="31">
        <v>9</v>
      </c>
      <c r="AC46" s="31">
        <v>8.1</v>
      </c>
      <c r="AD46" s="31">
        <v>4.4000000000000004</v>
      </c>
      <c r="AE46" s="31">
        <v>6.2</v>
      </c>
      <c r="AF46" s="31">
        <v>7.8</v>
      </c>
      <c r="AG46" s="31">
        <v>8.6</v>
      </c>
      <c r="AH46" s="31">
        <v>9.6</v>
      </c>
      <c r="AI46" s="31">
        <v>8.6999999999999993</v>
      </c>
      <c r="AJ46" s="31">
        <v>7.3</v>
      </c>
      <c r="AK46" s="31">
        <v>4.5</v>
      </c>
      <c r="AL46" s="31">
        <v>7.5</v>
      </c>
      <c r="AM46" s="31">
        <v>9.1</v>
      </c>
      <c r="AN46" s="31">
        <v>9</v>
      </c>
      <c r="AO46" s="31">
        <v>6.9</v>
      </c>
      <c r="AP46" s="31">
        <v>7.1</v>
      </c>
      <c r="AQ46" s="31">
        <v>8</v>
      </c>
      <c r="AR46" s="31">
        <v>7.1</v>
      </c>
      <c r="AS46" s="31">
        <v>9</v>
      </c>
      <c r="AT46" s="31">
        <v>8</v>
      </c>
      <c r="AU46" s="31">
        <v>7.6</v>
      </c>
      <c r="AV46" s="31">
        <v>8.5</v>
      </c>
      <c r="AW46" s="31">
        <v>8</v>
      </c>
      <c r="AX46" s="31"/>
      <c r="AY46" s="179">
        <f t="shared" si="53"/>
        <v>7.2</v>
      </c>
      <c r="AZ46" s="85" t="s">
        <v>1464</v>
      </c>
      <c r="BA46" s="85"/>
      <c r="BB46" s="235">
        <f t="shared" si="54"/>
        <v>59</v>
      </c>
      <c r="BC46" s="235" t="str">
        <f t="shared" si="55"/>
        <v>15D4011277</v>
      </c>
      <c r="BD46" s="235" t="str">
        <f t="shared" si="56"/>
        <v>Lê Thị Thanh</v>
      </c>
      <c r="BE46" s="235" t="str">
        <f t="shared" si="57"/>
        <v>Tuyền</v>
      </c>
      <c r="BF46" s="235" t="str">
        <f t="shared" si="58"/>
        <v>16/09/1997</v>
      </c>
      <c r="BG46" s="171">
        <f t="shared" si="59"/>
        <v>2</v>
      </c>
      <c r="BH46" s="171">
        <f t="shared" si="60"/>
        <v>2</v>
      </c>
      <c r="BI46" s="171">
        <f t="shared" si="61"/>
        <v>2</v>
      </c>
      <c r="BJ46" s="171">
        <f t="shared" si="62"/>
        <v>2</v>
      </c>
      <c r="BK46" s="171">
        <f t="shared" si="63"/>
        <v>2</v>
      </c>
      <c r="BL46" s="171">
        <f t="shared" si="64"/>
        <v>3</v>
      </c>
      <c r="BM46" s="171">
        <f t="shared" si="65"/>
        <v>4</v>
      </c>
      <c r="BN46" s="171">
        <f t="shared" si="66"/>
        <v>2</v>
      </c>
      <c r="BO46" s="171">
        <f t="shared" si="67"/>
        <v>2</v>
      </c>
      <c r="BP46" s="171">
        <f t="shared" si="68"/>
        <v>2</v>
      </c>
      <c r="BQ46" s="171">
        <f t="shared" si="69"/>
        <v>2</v>
      </c>
      <c r="BR46" s="171">
        <f t="shared" si="70"/>
        <v>4</v>
      </c>
      <c r="BS46" s="171">
        <f t="shared" si="71"/>
        <v>2</v>
      </c>
      <c r="BT46" s="171">
        <f t="shared" si="72"/>
        <v>3</v>
      </c>
      <c r="BU46" s="171">
        <f t="shared" si="73"/>
        <v>2</v>
      </c>
      <c r="BV46" s="171">
        <f t="shared" si="74"/>
        <v>1</v>
      </c>
      <c r="BW46" s="171">
        <f t="shared" si="75"/>
        <v>3</v>
      </c>
      <c r="BX46" s="171">
        <f t="shared" si="76"/>
        <v>4</v>
      </c>
      <c r="BY46" s="171">
        <f t="shared" si="77"/>
        <v>1</v>
      </c>
      <c r="BZ46" s="171">
        <f t="shared" si="78"/>
        <v>4</v>
      </c>
      <c r="CA46" s="171">
        <f t="shared" si="79"/>
        <v>4</v>
      </c>
      <c r="CB46" s="171">
        <f t="shared" si="80"/>
        <v>2</v>
      </c>
      <c r="CC46" s="171">
        <f t="shared" si="81"/>
        <v>4</v>
      </c>
      <c r="CD46" s="171">
        <f t="shared" si="82"/>
        <v>3</v>
      </c>
      <c r="CE46" s="171">
        <f t="shared" si="83"/>
        <v>1</v>
      </c>
      <c r="CF46" s="171">
        <f t="shared" si="84"/>
        <v>2</v>
      </c>
      <c r="CG46" s="171">
        <f t="shared" si="85"/>
        <v>3</v>
      </c>
      <c r="CH46" s="171">
        <f t="shared" si="86"/>
        <v>4</v>
      </c>
      <c r="CI46" s="171">
        <f t="shared" si="87"/>
        <v>4</v>
      </c>
      <c r="CJ46" s="171">
        <f t="shared" si="88"/>
        <v>4</v>
      </c>
      <c r="CK46" s="171">
        <f t="shared" si="89"/>
        <v>3</v>
      </c>
      <c r="CL46" s="171">
        <f t="shared" si="90"/>
        <v>1</v>
      </c>
      <c r="CM46" s="171">
        <f t="shared" si="91"/>
        <v>3</v>
      </c>
      <c r="CN46" s="171">
        <f t="shared" si="92"/>
        <v>4</v>
      </c>
      <c r="CO46" s="171">
        <f t="shared" si="93"/>
        <v>4</v>
      </c>
      <c r="CP46" s="171">
        <f t="shared" si="94"/>
        <v>2</v>
      </c>
      <c r="CQ46" s="171">
        <f t="shared" si="95"/>
        <v>3</v>
      </c>
      <c r="CR46" s="171">
        <f t="shared" si="96"/>
        <v>3</v>
      </c>
      <c r="CS46" s="171">
        <f t="shared" si="97"/>
        <v>3</v>
      </c>
      <c r="CT46" s="171">
        <f t="shared" si="98"/>
        <v>4</v>
      </c>
      <c r="CU46" s="171">
        <f t="shared" si="99"/>
        <v>3</v>
      </c>
      <c r="CV46" s="171">
        <f t="shared" si="100"/>
        <v>3</v>
      </c>
      <c r="CW46" s="171">
        <f t="shared" si="101"/>
        <v>4</v>
      </c>
      <c r="CX46" s="171">
        <f t="shared" si="102"/>
        <v>3</v>
      </c>
      <c r="CY46" s="171">
        <f t="shared" si="103"/>
        <v>0</v>
      </c>
      <c r="CZ46" s="195">
        <f t="shared" si="104"/>
        <v>2.75</v>
      </c>
      <c r="DA46" s="236" t="str">
        <f t="shared" si="105"/>
        <v>Khá</v>
      </c>
      <c r="DC46" s="237"/>
      <c r="DD46" s="237"/>
      <c r="DE46" s="237"/>
      <c r="DF46" s="237"/>
      <c r="DG46" s="237"/>
      <c r="DH46" s="237"/>
      <c r="DI46" s="237"/>
      <c r="DJ46" s="237"/>
      <c r="DK46" s="237"/>
      <c r="DL46" s="237"/>
      <c r="DM46" s="237"/>
      <c r="DN46" s="237"/>
      <c r="DO46" s="237"/>
      <c r="DP46" s="237"/>
      <c r="DQ46" s="237"/>
      <c r="DR46" s="237"/>
      <c r="DS46" s="237"/>
      <c r="DT46" s="237"/>
      <c r="DU46" s="237"/>
      <c r="DV46" s="237"/>
      <c r="DW46" s="237"/>
      <c r="DX46" s="237"/>
      <c r="DY46" s="237"/>
      <c r="DZ46" s="237"/>
      <c r="EA46" s="237"/>
      <c r="EB46" s="237"/>
      <c r="EC46" s="237"/>
      <c r="ED46" s="237"/>
      <c r="EE46" s="237"/>
      <c r="EF46" s="237"/>
      <c r="EG46" s="237"/>
      <c r="EH46" s="237"/>
      <c r="EI46" s="237"/>
      <c r="EJ46" s="237"/>
      <c r="EK46" s="237"/>
      <c r="EL46" s="237"/>
      <c r="EM46" s="237"/>
      <c r="EN46" s="237"/>
      <c r="EO46" s="237"/>
      <c r="EP46" s="237"/>
      <c r="EQ46" s="237"/>
      <c r="ER46" s="237"/>
      <c r="ES46" s="237"/>
      <c r="ET46" s="237"/>
      <c r="EU46" s="237"/>
      <c r="EV46" s="237"/>
    </row>
    <row r="47" spans="1:152" s="142" customFormat="1" ht="15" x14ac:dyDescent="0.25">
      <c r="A47" s="223">
        <v>61</v>
      </c>
      <c r="B47" s="223" t="s">
        <v>668</v>
      </c>
      <c r="C47" s="225" t="s">
        <v>576</v>
      </c>
      <c r="D47" s="238" t="s">
        <v>410</v>
      </c>
      <c r="E47" s="227" t="s">
        <v>669</v>
      </c>
      <c r="F47" s="86">
        <v>7.8</v>
      </c>
      <c r="G47" s="86">
        <v>6.9</v>
      </c>
      <c r="H47" s="86">
        <v>7</v>
      </c>
      <c r="I47" s="86">
        <v>7</v>
      </c>
      <c r="J47" s="86">
        <v>8.1</v>
      </c>
      <c r="K47" s="86">
        <v>8</v>
      </c>
      <c r="L47" s="86">
        <v>8.9</v>
      </c>
      <c r="M47" s="86">
        <v>8.1999999999999993</v>
      </c>
      <c r="N47" s="86">
        <v>6</v>
      </c>
      <c r="O47" s="86">
        <v>8</v>
      </c>
      <c r="P47" s="86">
        <v>7.1</v>
      </c>
      <c r="Q47" s="86">
        <v>9.1</v>
      </c>
      <c r="R47" s="86">
        <v>6.2</v>
      </c>
      <c r="S47" s="86">
        <v>7.9</v>
      </c>
      <c r="T47" s="86">
        <v>6.4</v>
      </c>
      <c r="U47" s="86">
        <v>9.1</v>
      </c>
      <c r="V47" s="31">
        <v>8.1999999999999993</v>
      </c>
      <c r="W47" s="31">
        <v>8.8000000000000007</v>
      </c>
      <c r="X47" s="31">
        <v>9.3000000000000007</v>
      </c>
      <c r="Y47" s="31">
        <v>8.6999999999999993</v>
      </c>
      <c r="Z47" s="31">
        <v>8.8000000000000007</v>
      </c>
      <c r="AA47" s="31">
        <v>7.5</v>
      </c>
      <c r="AB47" s="31">
        <v>8.6</v>
      </c>
      <c r="AC47" s="31">
        <v>8.6999999999999993</v>
      </c>
      <c r="AD47" s="31">
        <v>9.6</v>
      </c>
      <c r="AE47" s="31">
        <v>7.1</v>
      </c>
      <c r="AF47" s="31">
        <v>8.9</v>
      </c>
      <c r="AG47" s="31">
        <v>9.3000000000000007</v>
      </c>
      <c r="AH47" s="31">
        <v>8.5</v>
      </c>
      <c r="AI47" s="31">
        <v>7.7</v>
      </c>
      <c r="AJ47" s="31">
        <v>7.3</v>
      </c>
      <c r="AK47" s="31">
        <v>9.1</v>
      </c>
      <c r="AL47" s="31">
        <v>8.3000000000000007</v>
      </c>
      <c r="AM47" s="31">
        <v>9.4</v>
      </c>
      <c r="AN47" s="31">
        <v>9.3000000000000007</v>
      </c>
      <c r="AO47" s="31">
        <v>9.4</v>
      </c>
      <c r="AP47" s="31">
        <v>9.1</v>
      </c>
      <c r="AQ47" s="31">
        <v>8.5</v>
      </c>
      <c r="AR47" s="31">
        <v>8</v>
      </c>
      <c r="AS47" s="31">
        <v>9.5</v>
      </c>
      <c r="AT47" s="31">
        <v>9</v>
      </c>
      <c r="AU47" s="31">
        <v>7.1</v>
      </c>
      <c r="AV47" s="31"/>
      <c r="AW47" s="31"/>
      <c r="AX47" s="31">
        <v>9.3000000000000007</v>
      </c>
      <c r="AY47" s="179">
        <f t="shared" si="53"/>
        <v>8.3000000000000007</v>
      </c>
      <c r="AZ47" s="85" t="s">
        <v>1465</v>
      </c>
      <c r="BA47" s="85"/>
      <c r="BB47" s="235">
        <f t="shared" si="54"/>
        <v>61</v>
      </c>
      <c r="BC47" s="235" t="str">
        <f t="shared" si="55"/>
        <v>15D4011289</v>
      </c>
      <c r="BD47" s="235" t="str">
        <f t="shared" si="56"/>
        <v>Phạm Thị</v>
      </c>
      <c r="BE47" s="235" t="str">
        <f t="shared" si="57"/>
        <v>Vy</v>
      </c>
      <c r="BF47" s="235" t="str">
        <f t="shared" si="58"/>
        <v>29/06/1997</v>
      </c>
      <c r="BG47" s="171">
        <f t="shared" si="59"/>
        <v>3</v>
      </c>
      <c r="BH47" s="171">
        <f t="shared" si="60"/>
        <v>2</v>
      </c>
      <c r="BI47" s="171">
        <f t="shared" si="61"/>
        <v>3</v>
      </c>
      <c r="BJ47" s="171">
        <f t="shared" si="62"/>
        <v>3</v>
      </c>
      <c r="BK47" s="171">
        <f t="shared" si="63"/>
        <v>3</v>
      </c>
      <c r="BL47" s="171">
        <f t="shared" si="64"/>
        <v>3</v>
      </c>
      <c r="BM47" s="171">
        <f t="shared" si="65"/>
        <v>4</v>
      </c>
      <c r="BN47" s="171">
        <f t="shared" si="66"/>
        <v>3</v>
      </c>
      <c r="BO47" s="171">
        <f t="shared" si="67"/>
        <v>2</v>
      </c>
      <c r="BP47" s="171">
        <f t="shared" si="68"/>
        <v>3</v>
      </c>
      <c r="BQ47" s="171">
        <f t="shared" si="69"/>
        <v>3</v>
      </c>
      <c r="BR47" s="171">
        <f t="shared" si="70"/>
        <v>4</v>
      </c>
      <c r="BS47" s="171">
        <f t="shared" si="71"/>
        <v>2</v>
      </c>
      <c r="BT47" s="171">
        <f t="shared" si="72"/>
        <v>3</v>
      </c>
      <c r="BU47" s="171">
        <f t="shared" si="73"/>
        <v>2</v>
      </c>
      <c r="BV47" s="171">
        <f t="shared" si="74"/>
        <v>4</v>
      </c>
      <c r="BW47" s="171">
        <f t="shared" si="75"/>
        <v>3</v>
      </c>
      <c r="BX47" s="171">
        <f t="shared" si="76"/>
        <v>4</v>
      </c>
      <c r="BY47" s="171">
        <f t="shared" si="77"/>
        <v>4</v>
      </c>
      <c r="BZ47" s="171">
        <f t="shared" si="78"/>
        <v>4</v>
      </c>
      <c r="CA47" s="171">
        <f t="shared" si="79"/>
        <v>4</v>
      </c>
      <c r="CB47" s="171">
        <f t="shared" si="80"/>
        <v>3</v>
      </c>
      <c r="CC47" s="171">
        <f t="shared" si="81"/>
        <v>4</v>
      </c>
      <c r="CD47" s="171">
        <f t="shared" si="82"/>
        <v>4</v>
      </c>
      <c r="CE47" s="171">
        <f t="shared" si="83"/>
        <v>4</v>
      </c>
      <c r="CF47" s="171">
        <f t="shared" si="84"/>
        <v>3</v>
      </c>
      <c r="CG47" s="171">
        <f t="shared" si="85"/>
        <v>4</v>
      </c>
      <c r="CH47" s="171">
        <f t="shared" si="86"/>
        <v>4</v>
      </c>
      <c r="CI47" s="171">
        <f t="shared" si="87"/>
        <v>4</v>
      </c>
      <c r="CJ47" s="171">
        <f t="shared" si="88"/>
        <v>3</v>
      </c>
      <c r="CK47" s="171">
        <f t="shared" si="89"/>
        <v>3</v>
      </c>
      <c r="CL47" s="171">
        <f t="shared" si="90"/>
        <v>4</v>
      </c>
      <c r="CM47" s="171">
        <f t="shared" si="91"/>
        <v>3</v>
      </c>
      <c r="CN47" s="171">
        <f t="shared" si="92"/>
        <v>4</v>
      </c>
      <c r="CO47" s="171">
        <f t="shared" si="93"/>
        <v>4</v>
      </c>
      <c r="CP47" s="171">
        <f t="shared" si="94"/>
        <v>4</v>
      </c>
      <c r="CQ47" s="171">
        <f t="shared" si="95"/>
        <v>4</v>
      </c>
      <c r="CR47" s="171">
        <f t="shared" si="96"/>
        <v>4</v>
      </c>
      <c r="CS47" s="171">
        <f t="shared" si="97"/>
        <v>3</v>
      </c>
      <c r="CT47" s="171">
        <f t="shared" si="98"/>
        <v>4</v>
      </c>
      <c r="CU47" s="171">
        <f t="shared" si="99"/>
        <v>4</v>
      </c>
      <c r="CV47" s="171">
        <f t="shared" si="100"/>
        <v>3</v>
      </c>
      <c r="CW47" s="171">
        <f t="shared" si="101"/>
        <v>0</v>
      </c>
      <c r="CX47" s="171">
        <f t="shared" si="102"/>
        <v>0</v>
      </c>
      <c r="CY47" s="171">
        <f t="shared" si="103"/>
        <v>4</v>
      </c>
      <c r="CZ47" s="195">
        <f t="shared" si="104"/>
        <v>3.44</v>
      </c>
      <c r="DA47" s="236" t="str">
        <f t="shared" si="105"/>
        <v>Giỏi</v>
      </c>
      <c r="DC47" s="237"/>
      <c r="DD47" s="237"/>
      <c r="DE47" s="237"/>
      <c r="DF47" s="237"/>
      <c r="DG47" s="237"/>
      <c r="DH47" s="237"/>
      <c r="DI47" s="237"/>
      <c r="DJ47" s="237"/>
      <c r="DK47" s="237"/>
      <c r="DL47" s="237"/>
      <c r="DM47" s="237"/>
      <c r="DN47" s="237"/>
      <c r="DO47" s="237"/>
      <c r="DP47" s="237"/>
      <c r="DQ47" s="237"/>
      <c r="DR47" s="237"/>
      <c r="DS47" s="237"/>
      <c r="DT47" s="237"/>
      <c r="DU47" s="237"/>
      <c r="DV47" s="237"/>
      <c r="DW47" s="237"/>
      <c r="DX47" s="237"/>
      <c r="DY47" s="237"/>
      <c r="DZ47" s="237"/>
      <c r="EA47" s="237"/>
      <c r="EB47" s="237"/>
      <c r="EC47" s="237"/>
      <c r="ED47" s="237"/>
      <c r="EE47" s="237"/>
      <c r="EF47" s="237"/>
      <c r="EG47" s="237"/>
      <c r="EH47" s="237"/>
      <c r="EI47" s="237"/>
      <c r="EJ47" s="237"/>
      <c r="EK47" s="237"/>
      <c r="EL47" s="237"/>
      <c r="EM47" s="237"/>
      <c r="EN47" s="237"/>
      <c r="EO47" s="237"/>
      <c r="EP47" s="237"/>
      <c r="EQ47" s="237"/>
      <c r="ER47" s="237"/>
      <c r="ES47" s="237"/>
      <c r="ET47" s="237"/>
      <c r="EU47" s="237"/>
      <c r="EV47" s="237"/>
    </row>
    <row r="48" spans="1:152" s="142" customFormat="1" ht="15" x14ac:dyDescent="0.25">
      <c r="A48" s="139">
        <v>4</v>
      </c>
      <c r="B48" s="144" t="s">
        <v>512</v>
      </c>
      <c r="C48" s="42" t="s">
        <v>513</v>
      </c>
      <c r="D48" s="162" t="s">
        <v>514</v>
      </c>
      <c r="E48" s="220" t="s">
        <v>515</v>
      </c>
      <c r="F48" s="86">
        <v>8.6999999999999993</v>
      </c>
      <c r="G48" s="86">
        <v>7.2</v>
      </c>
      <c r="H48" s="87">
        <v>3.8</v>
      </c>
      <c r="I48" s="87">
        <v>3.8</v>
      </c>
      <c r="J48" s="86">
        <v>4.3</v>
      </c>
      <c r="K48" s="86">
        <v>8.6999999999999993</v>
      </c>
      <c r="L48" s="86">
        <v>6.6</v>
      </c>
      <c r="M48" s="86">
        <v>7.3</v>
      </c>
      <c r="N48" s="86">
        <v>8</v>
      </c>
      <c r="O48" s="86">
        <v>7.3</v>
      </c>
      <c r="P48" s="86">
        <v>3</v>
      </c>
      <c r="Q48" s="86">
        <v>0</v>
      </c>
      <c r="R48" s="86">
        <v>0</v>
      </c>
      <c r="S48" s="86">
        <v>0</v>
      </c>
      <c r="T48" s="86">
        <v>0</v>
      </c>
      <c r="U48" s="86">
        <v>0</v>
      </c>
      <c r="V48" s="31">
        <v>0</v>
      </c>
      <c r="W48" s="31">
        <v>0</v>
      </c>
      <c r="X48" s="31">
        <v>0</v>
      </c>
      <c r="Y48" s="31">
        <v>0</v>
      </c>
      <c r="Z48" s="31">
        <v>0</v>
      </c>
      <c r="AA48" s="31">
        <v>0</v>
      </c>
      <c r="AB48" s="31">
        <v>2.8</v>
      </c>
      <c r="AC48" s="31">
        <v>0</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c r="AW48" s="31"/>
      <c r="AX48" s="31"/>
      <c r="AY48" s="179">
        <f t="shared" si="53"/>
        <v>1.4</v>
      </c>
      <c r="AZ48" s="85"/>
      <c r="BA48" s="85"/>
      <c r="BB48" s="235">
        <f t="shared" si="54"/>
        <v>4</v>
      </c>
      <c r="BC48" s="235" t="str">
        <f t="shared" si="55"/>
        <v>15D4011017</v>
      </c>
      <c r="BD48" s="235" t="str">
        <f t="shared" si="56"/>
        <v>Thái Thị Hồng</v>
      </c>
      <c r="BE48" s="235" t="str">
        <f t="shared" si="57"/>
        <v>Cẩm</v>
      </c>
      <c r="BF48" s="235" t="str">
        <f t="shared" si="58"/>
        <v>07/09/1997</v>
      </c>
      <c r="BG48" s="171">
        <f t="shared" si="59"/>
        <v>4</v>
      </c>
      <c r="BH48" s="171">
        <f t="shared" si="60"/>
        <v>3</v>
      </c>
      <c r="BI48" s="171">
        <f t="shared" si="61"/>
        <v>0</v>
      </c>
      <c r="BJ48" s="171">
        <f t="shared" si="62"/>
        <v>0</v>
      </c>
      <c r="BK48" s="171">
        <f t="shared" si="63"/>
        <v>1</v>
      </c>
      <c r="BL48" s="171">
        <f t="shared" si="64"/>
        <v>4</v>
      </c>
      <c r="BM48" s="171">
        <f t="shared" si="65"/>
        <v>2</v>
      </c>
      <c r="BN48" s="171">
        <f t="shared" si="66"/>
        <v>3</v>
      </c>
      <c r="BO48" s="171">
        <f t="shared" si="67"/>
        <v>3</v>
      </c>
      <c r="BP48" s="171">
        <f t="shared" si="68"/>
        <v>3</v>
      </c>
      <c r="BQ48" s="171">
        <f t="shared" si="69"/>
        <v>0</v>
      </c>
      <c r="BR48" s="171">
        <f t="shared" si="70"/>
        <v>0</v>
      </c>
      <c r="BS48" s="171">
        <f t="shared" si="71"/>
        <v>0</v>
      </c>
      <c r="BT48" s="171">
        <f t="shared" si="72"/>
        <v>0</v>
      </c>
      <c r="BU48" s="171">
        <f t="shared" si="73"/>
        <v>0</v>
      </c>
      <c r="BV48" s="171">
        <f t="shared" si="74"/>
        <v>0</v>
      </c>
      <c r="BW48" s="171">
        <f t="shared" si="75"/>
        <v>0</v>
      </c>
      <c r="BX48" s="171">
        <f t="shared" si="76"/>
        <v>0</v>
      </c>
      <c r="BY48" s="171">
        <f t="shared" si="77"/>
        <v>0</v>
      </c>
      <c r="BZ48" s="171">
        <f t="shared" si="78"/>
        <v>0</v>
      </c>
      <c r="CA48" s="171">
        <f t="shared" si="79"/>
        <v>0</v>
      </c>
      <c r="CB48" s="171">
        <f t="shared" si="80"/>
        <v>0</v>
      </c>
      <c r="CC48" s="171">
        <f t="shared" si="81"/>
        <v>0</v>
      </c>
      <c r="CD48" s="171">
        <f t="shared" si="82"/>
        <v>0</v>
      </c>
      <c r="CE48" s="171">
        <f t="shared" si="83"/>
        <v>0</v>
      </c>
      <c r="CF48" s="171">
        <f t="shared" si="84"/>
        <v>0</v>
      </c>
      <c r="CG48" s="171">
        <f t="shared" si="85"/>
        <v>0</v>
      </c>
      <c r="CH48" s="171">
        <f t="shared" si="86"/>
        <v>0</v>
      </c>
      <c r="CI48" s="171">
        <f t="shared" si="87"/>
        <v>0</v>
      </c>
      <c r="CJ48" s="171">
        <f t="shared" si="88"/>
        <v>0</v>
      </c>
      <c r="CK48" s="171">
        <f t="shared" si="89"/>
        <v>0</v>
      </c>
      <c r="CL48" s="171">
        <f t="shared" si="90"/>
        <v>0</v>
      </c>
      <c r="CM48" s="171">
        <f t="shared" si="91"/>
        <v>0</v>
      </c>
      <c r="CN48" s="171">
        <f t="shared" si="92"/>
        <v>0</v>
      </c>
      <c r="CO48" s="171">
        <f t="shared" si="93"/>
        <v>0</v>
      </c>
      <c r="CP48" s="171">
        <f t="shared" si="94"/>
        <v>0</v>
      </c>
      <c r="CQ48" s="171">
        <f t="shared" si="95"/>
        <v>0</v>
      </c>
      <c r="CR48" s="171">
        <f t="shared" si="96"/>
        <v>0</v>
      </c>
      <c r="CS48" s="171">
        <f t="shared" si="97"/>
        <v>0</v>
      </c>
      <c r="CT48" s="171">
        <f t="shared" si="98"/>
        <v>0</v>
      </c>
      <c r="CU48" s="171">
        <f t="shared" si="99"/>
        <v>0</v>
      </c>
      <c r="CV48" s="171">
        <f t="shared" si="100"/>
        <v>0</v>
      </c>
      <c r="CW48" s="171">
        <f t="shared" si="101"/>
        <v>0</v>
      </c>
      <c r="CX48" s="171">
        <f t="shared" si="102"/>
        <v>0</v>
      </c>
      <c r="CY48" s="171">
        <f t="shared" si="103"/>
        <v>0</v>
      </c>
      <c r="CZ48" s="195">
        <f t="shared" si="104"/>
        <v>0.46</v>
      </c>
      <c r="DA48" s="236" t="str">
        <f t="shared" si="105"/>
        <v>Yếu</v>
      </c>
      <c r="DC48" s="237"/>
      <c r="DD48" s="237"/>
      <c r="DE48" s="237"/>
      <c r="DF48" s="237"/>
      <c r="DG48" s="237"/>
      <c r="DH48" s="237"/>
      <c r="DI48" s="237"/>
      <c r="DJ48" s="237"/>
      <c r="DK48" s="237"/>
      <c r="DL48" s="237"/>
      <c r="DM48" s="237"/>
      <c r="DN48" s="237"/>
      <c r="DO48" s="237"/>
      <c r="DP48" s="237"/>
      <c r="DQ48" s="237"/>
      <c r="DR48" s="237"/>
      <c r="DS48" s="237"/>
      <c r="DT48" s="237"/>
      <c r="DU48" s="237"/>
      <c r="DV48" s="237"/>
      <c r="DW48" s="237"/>
      <c r="DX48" s="237"/>
      <c r="DY48" s="237"/>
      <c r="DZ48" s="237"/>
      <c r="EA48" s="237"/>
      <c r="EB48" s="237"/>
      <c r="EC48" s="237"/>
      <c r="ED48" s="237"/>
      <c r="EE48" s="237"/>
      <c r="EF48" s="237"/>
      <c r="EG48" s="237"/>
      <c r="EH48" s="237"/>
      <c r="EI48" s="237"/>
      <c r="EJ48" s="237"/>
      <c r="EK48" s="237"/>
      <c r="EL48" s="237"/>
      <c r="EM48" s="237"/>
      <c r="EN48" s="237"/>
      <c r="EO48" s="237"/>
      <c r="EP48" s="237"/>
      <c r="EQ48" s="237"/>
      <c r="ER48" s="237"/>
      <c r="ES48" s="237"/>
      <c r="ET48" s="237"/>
      <c r="EU48" s="237"/>
      <c r="EV48" s="237"/>
    </row>
    <row r="49" spans="1:152" s="142" customFormat="1" ht="15" x14ac:dyDescent="0.25">
      <c r="A49" s="139">
        <v>11</v>
      </c>
      <c r="B49" s="140" t="s">
        <v>533</v>
      </c>
      <c r="C49" s="216" t="s">
        <v>534</v>
      </c>
      <c r="D49" s="214" t="s">
        <v>273</v>
      </c>
      <c r="E49" s="218" t="s">
        <v>459</v>
      </c>
      <c r="F49" s="86">
        <v>4.5999999999999996</v>
      </c>
      <c r="G49" s="86">
        <v>0.9</v>
      </c>
      <c r="H49" s="86">
        <v>5.2</v>
      </c>
      <c r="I49" s="86">
        <v>5.9</v>
      </c>
      <c r="J49" s="86">
        <v>5.9</v>
      </c>
      <c r="K49" s="86">
        <v>2.7</v>
      </c>
      <c r="L49" s="86">
        <v>5</v>
      </c>
      <c r="M49" s="86">
        <v>6.5</v>
      </c>
      <c r="N49" s="86">
        <v>3.7</v>
      </c>
      <c r="O49" s="86">
        <v>6.2</v>
      </c>
      <c r="P49" s="86">
        <v>3.1</v>
      </c>
      <c r="Q49" s="86">
        <v>0</v>
      </c>
      <c r="R49" s="86">
        <v>0</v>
      </c>
      <c r="S49" s="86">
        <v>0</v>
      </c>
      <c r="T49" s="86">
        <v>0</v>
      </c>
      <c r="U49" s="86">
        <v>0</v>
      </c>
      <c r="V49" s="31">
        <v>0</v>
      </c>
      <c r="W49" s="31">
        <v>0</v>
      </c>
      <c r="X49" s="31">
        <v>0</v>
      </c>
      <c r="Y49" s="31">
        <v>0</v>
      </c>
      <c r="Z49" s="31">
        <v>0</v>
      </c>
      <c r="AA49" s="31">
        <v>0</v>
      </c>
      <c r="AB49" s="31">
        <v>2.8</v>
      </c>
      <c r="AC49" s="31">
        <v>0</v>
      </c>
      <c r="AD49" s="31">
        <v>0</v>
      </c>
      <c r="AE49" s="31">
        <v>0</v>
      </c>
      <c r="AF49" s="31">
        <v>0</v>
      </c>
      <c r="AG49" s="31">
        <v>0</v>
      </c>
      <c r="AH49" s="31">
        <v>0</v>
      </c>
      <c r="AI49" s="31">
        <v>0</v>
      </c>
      <c r="AJ49" s="31">
        <v>0</v>
      </c>
      <c r="AK49" s="31">
        <v>0</v>
      </c>
      <c r="AL49" s="31">
        <v>0</v>
      </c>
      <c r="AM49" s="31">
        <v>0</v>
      </c>
      <c r="AN49" s="31">
        <v>0</v>
      </c>
      <c r="AO49" s="31">
        <v>0</v>
      </c>
      <c r="AP49" s="31">
        <v>0</v>
      </c>
      <c r="AQ49" s="31">
        <v>0</v>
      </c>
      <c r="AR49" s="31">
        <v>0</v>
      </c>
      <c r="AS49" s="31">
        <v>0</v>
      </c>
      <c r="AT49" s="31">
        <v>0</v>
      </c>
      <c r="AU49" s="31">
        <v>0</v>
      </c>
      <c r="AV49" s="31"/>
      <c r="AW49" s="31"/>
      <c r="AX49" s="31"/>
      <c r="AY49" s="179">
        <f t="shared" si="53"/>
        <v>1.1000000000000001</v>
      </c>
      <c r="AZ49" s="85"/>
      <c r="BA49" s="85"/>
      <c r="BB49" s="235">
        <f t="shared" si="54"/>
        <v>11</v>
      </c>
      <c r="BC49" s="235" t="str">
        <f t="shared" si="55"/>
        <v>15D4011046</v>
      </c>
      <c r="BD49" s="235" t="str">
        <f t="shared" si="56"/>
        <v>Phan Thị Thu</v>
      </c>
      <c r="BE49" s="235" t="str">
        <f t="shared" si="57"/>
        <v>Hà</v>
      </c>
      <c r="BF49" s="235" t="str">
        <f t="shared" si="58"/>
        <v>04/11/1997</v>
      </c>
      <c r="BG49" s="171">
        <f t="shared" si="59"/>
        <v>1</v>
      </c>
      <c r="BH49" s="171">
        <f t="shared" si="60"/>
        <v>0</v>
      </c>
      <c r="BI49" s="171">
        <f t="shared" si="61"/>
        <v>1</v>
      </c>
      <c r="BJ49" s="171">
        <f t="shared" si="62"/>
        <v>2</v>
      </c>
      <c r="BK49" s="171">
        <f t="shared" si="63"/>
        <v>2</v>
      </c>
      <c r="BL49" s="171">
        <f t="shared" si="64"/>
        <v>0</v>
      </c>
      <c r="BM49" s="171">
        <f t="shared" si="65"/>
        <v>1</v>
      </c>
      <c r="BN49" s="171">
        <f t="shared" si="66"/>
        <v>2</v>
      </c>
      <c r="BO49" s="171">
        <f t="shared" si="67"/>
        <v>0</v>
      </c>
      <c r="BP49" s="171">
        <f t="shared" si="68"/>
        <v>2</v>
      </c>
      <c r="BQ49" s="171">
        <f t="shared" si="69"/>
        <v>0</v>
      </c>
      <c r="BR49" s="171">
        <f t="shared" si="70"/>
        <v>0</v>
      </c>
      <c r="BS49" s="171">
        <f t="shared" si="71"/>
        <v>0</v>
      </c>
      <c r="BT49" s="171">
        <f t="shared" si="72"/>
        <v>0</v>
      </c>
      <c r="BU49" s="171">
        <f t="shared" si="73"/>
        <v>0</v>
      </c>
      <c r="BV49" s="171">
        <f t="shared" si="74"/>
        <v>0</v>
      </c>
      <c r="BW49" s="171">
        <f t="shared" si="75"/>
        <v>0</v>
      </c>
      <c r="BX49" s="171">
        <f t="shared" si="76"/>
        <v>0</v>
      </c>
      <c r="BY49" s="171">
        <f t="shared" si="77"/>
        <v>0</v>
      </c>
      <c r="BZ49" s="171">
        <f t="shared" si="78"/>
        <v>0</v>
      </c>
      <c r="CA49" s="171">
        <f t="shared" si="79"/>
        <v>0</v>
      </c>
      <c r="CB49" s="171">
        <f t="shared" si="80"/>
        <v>0</v>
      </c>
      <c r="CC49" s="171">
        <f t="shared" si="81"/>
        <v>0</v>
      </c>
      <c r="CD49" s="171">
        <f t="shared" si="82"/>
        <v>0</v>
      </c>
      <c r="CE49" s="171">
        <f t="shared" si="83"/>
        <v>0</v>
      </c>
      <c r="CF49" s="171">
        <f t="shared" si="84"/>
        <v>0</v>
      </c>
      <c r="CG49" s="171">
        <f t="shared" si="85"/>
        <v>0</v>
      </c>
      <c r="CH49" s="171">
        <f t="shared" si="86"/>
        <v>0</v>
      </c>
      <c r="CI49" s="171">
        <f t="shared" si="87"/>
        <v>0</v>
      </c>
      <c r="CJ49" s="171">
        <f t="shared" si="88"/>
        <v>0</v>
      </c>
      <c r="CK49" s="171">
        <f t="shared" si="89"/>
        <v>0</v>
      </c>
      <c r="CL49" s="171">
        <f t="shared" si="90"/>
        <v>0</v>
      </c>
      <c r="CM49" s="171">
        <f t="shared" si="91"/>
        <v>0</v>
      </c>
      <c r="CN49" s="171">
        <f t="shared" si="92"/>
        <v>0</v>
      </c>
      <c r="CO49" s="171">
        <f t="shared" si="93"/>
        <v>0</v>
      </c>
      <c r="CP49" s="171">
        <f t="shared" si="94"/>
        <v>0</v>
      </c>
      <c r="CQ49" s="171">
        <f t="shared" si="95"/>
        <v>0</v>
      </c>
      <c r="CR49" s="171">
        <f t="shared" si="96"/>
        <v>0</v>
      </c>
      <c r="CS49" s="171">
        <f t="shared" si="97"/>
        <v>0</v>
      </c>
      <c r="CT49" s="171">
        <f t="shared" si="98"/>
        <v>0</v>
      </c>
      <c r="CU49" s="171">
        <f t="shared" si="99"/>
        <v>0</v>
      </c>
      <c r="CV49" s="171">
        <f t="shared" si="100"/>
        <v>0</v>
      </c>
      <c r="CW49" s="171">
        <f t="shared" si="101"/>
        <v>0</v>
      </c>
      <c r="CX49" s="171">
        <f t="shared" si="102"/>
        <v>0</v>
      </c>
      <c r="CY49" s="171">
        <f t="shared" si="103"/>
        <v>0</v>
      </c>
      <c r="CZ49" s="195">
        <f t="shared" si="104"/>
        <v>0.24</v>
      </c>
      <c r="DA49" s="236" t="str">
        <f t="shared" si="105"/>
        <v>Yếu</v>
      </c>
      <c r="DC49" s="237"/>
      <c r="DD49" s="237"/>
      <c r="DE49" s="237"/>
      <c r="DF49" s="237"/>
      <c r="DG49" s="237"/>
      <c r="DH49" s="237"/>
      <c r="DI49" s="237"/>
      <c r="DJ49" s="237"/>
      <c r="DK49" s="237"/>
      <c r="DL49" s="237"/>
      <c r="DM49" s="237"/>
      <c r="DN49" s="237"/>
      <c r="DO49" s="237"/>
      <c r="DP49" s="237"/>
      <c r="DQ49" s="237"/>
      <c r="DR49" s="237"/>
      <c r="DS49" s="237"/>
      <c r="DT49" s="237"/>
      <c r="DU49" s="237"/>
      <c r="DV49" s="237"/>
      <c r="DW49" s="237"/>
      <c r="DX49" s="237"/>
      <c r="DY49" s="237"/>
      <c r="DZ49" s="237"/>
      <c r="EA49" s="237"/>
      <c r="EB49" s="237"/>
      <c r="EC49" s="237"/>
      <c r="ED49" s="237"/>
      <c r="EE49" s="237"/>
      <c r="EF49" s="237"/>
      <c r="EG49" s="237"/>
      <c r="EH49" s="237"/>
      <c r="EI49" s="237"/>
      <c r="EJ49" s="237"/>
      <c r="EK49" s="237"/>
      <c r="EL49" s="237"/>
      <c r="EM49" s="237"/>
      <c r="EN49" s="237"/>
      <c r="EO49" s="237"/>
      <c r="EP49" s="237"/>
      <c r="EQ49" s="237"/>
      <c r="ER49" s="237"/>
      <c r="ES49" s="237"/>
      <c r="ET49" s="237"/>
      <c r="EU49" s="237"/>
      <c r="EV49" s="237"/>
    </row>
    <row r="50" spans="1:152" s="142" customFormat="1" ht="15" x14ac:dyDescent="0.25">
      <c r="A50" s="139">
        <v>13</v>
      </c>
      <c r="B50" s="140" t="s">
        <v>538</v>
      </c>
      <c r="C50" s="216" t="s">
        <v>539</v>
      </c>
      <c r="D50" s="214" t="s">
        <v>540</v>
      </c>
      <c r="E50" s="218" t="s">
        <v>541</v>
      </c>
      <c r="F50" s="86">
        <v>5.7</v>
      </c>
      <c r="G50" s="86">
        <v>6.4</v>
      </c>
      <c r="H50" s="87">
        <v>4.2</v>
      </c>
      <c r="I50" s="87">
        <v>4.9000000000000004</v>
      </c>
      <c r="J50" s="86">
        <v>5.8</v>
      </c>
      <c r="K50" s="86">
        <v>2.8</v>
      </c>
      <c r="L50" s="86">
        <v>2.7</v>
      </c>
      <c r="M50" s="86">
        <v>5</v>
      </c>
      <c r="N50" s="86">
        <v>2.2999999999999998</v>
      </c>
      <c r="O50" s="86">
        <v>4.9000000000000004</v>
      </c>
      <c r="P50" s="86">
        <v>2.7</v>
      </c>
      <c r="Q50" s="86">
        <v>0</v>
      </c>
      <c r="R50" s="86">
        <v>0.4</v>
      </c>
      <c r="S50" s="86">
        <v>2.8</v>
      </c>
      <c r="T50" s="86">
        <v>0</v>
      </c>
      <c r="U50" s="86">
        <v>1.4</v>
      </c>
      <c r="V50" s="31">
        <v>2.5</v>
      </c>
      <c r="W50" s="31">
        <v>9</v>
      </c>
      <c r="X50" s="31">
        <v>0</v>
      </c>
      <c r="Y50" s="31">
        <v>2.5</v>
      </c>
      <c r="Z50" s="31">
        <v>3</v>
      </c>
      <c r="AA50" s="31">
        <v>0</v>
      </c>
      <c r="AB50" s="31">
        <v>2.8</v>
      </c>
      <c r="AC50" s="31">
        <v>0</v>
      </c>
      <c r="AD50" s="31">
        <v>0</v>
      </c>
      <c r="AE50" s="31">
        <v>0</v>
      </c>
      <c r="AF50" s="31">
        <v>2.1</v>
      </c>
      <c r="AG50" s="31">
        <v>0</v>
      </c>
      <c r="AH50" s="31">
        <v>0</v>
      </c>
      <c r="AI50" s="31">
        <v>0</v>
      </c>
      <c r="AJ50" s="31">
        <v>0</v>
      </c>
      <c r="AK50" s="31">
        <v>0</v>
      </c>
      <c r="AL50" s="31">
        <v>0</v>
      </c>
      <c r="AM50" s="31">
        <v>0</v>
      </c>
      <c r="AN50" s="31">
        <v>0</v>
      </c>
      <c r="AO50" s="31">
        <v>0</v>
      </c>
      <c r="AP50" s="31">
        <v>0</v>
      </c>
      <c r="AQ50" s="31">
        <v>0</v>
      </c>
      <c r="AR50" s="31">
        <v>0</v>
      </c>
      <c r="AS50" s="31">
        <v>0</v>
      </c>
      <c r="AT50" s="31">
        <v>0</v>
      </c>
      <c r="AU50" s="31">
        <v>0</v>
      </c>
      <c r="AV50" s="31"/>
      <c r="AW50" s="31"/>
      <c r="AX50" s="31"/>
      <c r="AY50" s="179">
        <f t="shared" si="53"/>
        <v>1.6</v>
      </c>
      <c r="AZ50" s="85"/>
      <c r="BA50" s="85"/>
      <c r="BB50" s="235">
        <f t="shared" si="54"/>
        <v>13</v>
      </c>
      <c r="BC50" s="235" t="str">
        <f t="shared" si="55"/>
        <v>15D4011071</v>
      </c>
      <c r="BD50" s="235" t="str">
        <f t="shared" si="56"/>
        <v>Trần Lương</v>
      </c>
      <c r="BE50" s="235" t="str">
        <f t="shared" si="57"/>
        <v>Hồng</v>
      </c>
      <c r="BF50" s="235" t="str">
        <f t="shared" si="58"/>
        <v>17/05/1996</v>
      </c>
      <c r="BG50" s="171">
        <f t="shared" si="59"/>
        <v>2</v>
      </c>
      <c r="BH50" s="171">
        <f t="shared" si="60"/>
        <v>2</v>
      </c>
      <c r="BI50" s="171">
        <f t="shared" si="61"/>
        <v>1</v>
      </c>
      <c r="BJ50" s="171">
        <f t="shared" si="62"/>
        <v>1</v>
      </c>
      <c r="BK50" s="171">
        <f t="shared" si="63"/>
        <v>2</v>
      </c>
      <c r="BL50" s="171">
        <f t="shared" si="64"/>
        <v>0</v>
      </c>
      <c r="BM50" s="171">
        <f t="shared" si="65"/>
        <v>0</v>
      </c>
      <c r="BN50" s="171">
        <f t="shared" si="66"/>
        <v>1</v>
      </c>
      <c r="BO50" s="171">
        <f t="shared" si="67"/>
        <v>0</v>
      </c>
      <c r="BP50" s="171">
        <f t="shared" si="68"/>
        <v>1</v>
      </c>
      <c r="BQ50" s="171">
        <f t="shared" si="69"/>
        <v>0</v>
      </c>
      <c r="BR50" s="171">
        <f t="shared" si="70"/>
        <v>0</v>
      </c>
      <c r="BS50" s="171">
        <f t="shared" si="71"/>
        <v>0</v>
      </c>
      <c r="BT50" s="171">
        <f t="shared" si="72"/>
        <v>0</v>
      </c>
      <c r="BU50" s="171">
        <f t="shared" si="73"/>
        <v>0</v>
      </c>
      <c r="BV50" s="171">
        <f t="shared" si="74"/>
        <v>0</v>
      </c>
      <c r="BW50" s="171">
        <f t="shared" si="75"/>
        <v>0</v>
      </c>
      <c r="BX50" s="171">
        <f t="shared" si="76"/>
        <v>4</v>
      </c>
      <c r="BY50" s="171">
        <f t="shared" si="77"/>
        <v>0</v>
      </c>
      <c r="BZ50" s="171">
        <f t="shared" si="78"/>
        <v>0</v>
      </c>
      <c r="CA50" s="171">
        <f t="shared" si="79"/>
        <v>0</v>
      </c>
      <c r="CB50" s="171">
        <f t="shared" si="80"/>
        <v>0</v>
      </c>
      <c r="CC50" s="171">
        <f t="shared" si="81"/>
        <v>0</v>
      </c>
      <c r="CD50" s="171">
        <f t="shared" si="82"/>
        <v>0</v>
      </c>
      <c r="CE50" s="171">
        <f t="shared" si="83"/>
        <v>0</v>
      </c>
      <c r="CF50" s="171">
        <f t="shared" si="84"/>
        <v>0</v>
      </c>
      <c r="CG50" s="171">
        <f t="shared" si="85"/>
        <v>0</v>
      </c>
      <c r="CH50" s="171">
        <f t="shared" si="86"/>
        <v>0</v>
      </c>
      <c r="CI50" s="171">
        <f t="shared" si="87"/>
        <v>0</v>
      </c>
      <c r="CJ50" s="171">
        <f t="shared" si="88"/>
        <v>0</v>
      </c>
      <c r="CK50" s="171">
        <f t="shared" si="89"/>
        <v>0</v>
      </c>
      <c r="CL50" s="171">
        <f t="shared" si="90"/>
        <v>0</v>
      </c>
      <c r="CM50" s="171">
        <f t="shared" si="91"/>
        <v>0</v>
      </c>
      <c r="CN50" s="171">
        <f t="shared" si="92"/>
        <v>0</v>
      </c>
      <c r="CO50" s="171">
        <f t="shared" si="93"/>
        <v>0</v>
      </c>
      <c r="CP50" s="171">
        <f t="shared" si="94"/>
        <v>0</v>
      </c>
      <c r="CQ50" s="171">
        <f t="shared" si="95"/>
        <v>0</v>
      </c>
      <c r="CR50" s="171">
        <f t="shared" si="96"/>
        <v>0</v>
      </c>
      <c r="CS50" s="171">
        <f t="shared" si="97"/>
        <v>0</v>
      </c>
      <c r="CT50" s="171">
        <f t="shared" si="98"/>
        <v>0</v>
      </c>
      <c r="CU50" s="171">
        <f t="shared" si="99"/>
        <v>0</v>
      </c>
      <c r="CV50" s="171">
        <f t="shared" si="100"/>
        <v>0</v>
      </c>
      <c r="CW50" s="171">
        <f t="shared" si="101"/>
        <v>0</v>
      </c>
      <c r="CX50" s="171">
        <f t="shared" si="102"/>
        <v>0</v>
      </c>
      <c r="CY50" s="171">
        <f t="shared" si="103"/>
        <v>0</v>
      </c>
      <c r="CZ50" s="195">
        <f t="shared" si="104"/>
        <v>0.27</v>
      </c>
      <c r="DA50" s="236" t="str">
        <f t="shared" si="105"/>
        <v>Yếu</v>
      </c>
      <c r="DC50" s="237"/>
      <c r="DD50" s="237"/>
      <c r="DE50" s="237"/>
      <c r="DF50" s="237"/>
      <c r="DG50" s="237"/>
      <c r="DH50" s="237"/>
      <c r="DI50" s="237"/>
      <c r="DJ50" s="237"/>
      <c r="DK50" s="237"/>
      <c r="DL50" s="237"/>
      <c r="DM50" s="237"/>
      <c r="DN50" s="237"/>
      <c r="DO50" s="237"/>
      <c r="DP50" s="237"/>
      <c r="DQ50" s="237"/>
      <c r="DR50" s="237"/>
      <c r="DS50" s="237"/>
      <c r="DT50" s="237"/>
      <c r="DU50" s="237"/>
      <c r="DV50" s="237"/>
      <c r="DW50" s="237"/>
      <c r="DX50" s="237"/>
      <c r="DY50" s="237"/>
      <c r="DZ50" s="237"/>
      <c r="EA50" s="237"/>
      <c r="EB50" s="237"/>
      <c r="EC50" s="237"/>
      <c r="ED50" s="237"/>
      <c r="EE50" s="237"/>
      <c r="EF50" s="237"/>
      <c r="EG50" s="237"/>
      <c r="EH50" s="237"/>
      <c r="EI50" s="237"/>
      <c r="EJ50" s="237"/>
      <c r="EK50" s="237"/>
      <c r="EL50" s="237"/>
      <c r="EM50" s="237"/>
      <c r="EN50" s="237"/>
      <c r="EO50" s="237"/>
      <c r="EP50" s="237"/>
      <c r="EQ50" s="237"/>
      <c r="ER50" s="237"/>
      <c r="ES50" s="237"/>
      <c r="ET50" s="237"/>
      <c r="EU50" s="237"/>
      <c r="EV50" s="237"/>
    </row>
    <row r="51" spans="1:152" s="142" customFormat="1" ht="15" x14ac:dyDescent="0.25">
      <c r="A51" s="139">
        <v>16</v>
      </c>
      <c r="B51" s="140" t="s">
        <v>549</v>
      </c>
      <c r="C51" s="216" t="s">
        <v>550</v>
      </c>
      <c r="D51" s="214" t="s">
        <v>551</v>
      </c>
      <c r="E51" s="218" t="s">
        <v>552</v>
      </c>
      <c r="F51" s="87">
        <v>8.1999999999999993</v>
      </c>
      <c r="G51" s="87">
        <v>6</v>
      </c>
      <c r="H51" s="86">
        <v>4</v>
      </c>
      <c r="I51" s="86">
        <v>4.4000000000000004</v>
      </c>
      <c r="J51" s="86">
        <v>5.7</v>
      </c>
      <c r="K51" s="86">
        <v>6.8</v>
      </c>
      <c r="L51" s="86">
        <v>5.9</v>
      </c>
      <c r="M51" s="86">
        <v>4</v>
      </c>
      <c r="N51" s="86">
        <v>5.8</v>
      </c>
      <c r="O51" s="87">
        <v>5.5</v>
      </c>
      <c r="P51" s="86">
        <v>2.1</v>
      </c>
      <c r="Q51" s="86">
        <v>5.0999999999999996</v>
      </c>
      <c r="R51" s="86">
        <v>1.8</v>
      </c>
      <c r="S51" s="86">
        <v>7.2</v>
      </c>
      <c r="T51" s="86">
        <v>5.4</v>
      </c>
      <c r="U51" s="86">
        <v>3</v>
      </c>
      <c r="V51" s="31">
        <v>2.4</v>
      </c>
      <c r="W51" s="31">
        <v>8.8000000000000007</v>
      </c>
      <c r="X51" s="31">
        <v>0</v>
      </c>
      <c r="Y51" s="31">
        <v>2.5</v>
      </c>
      <c r="Z51" s="31">
        <v>3.4</v>
      </c>
      <c r="AA51" s="37">
        <v>7.4</v>
      </c>
      <c r="AB51" s="31">
        <v>8</v>
      </c>
      <c r="AC51" s="31">
        <v>8.9</v>
      </c>
      <c r="AD51" s="31">
        <v>4.5</v>
      </c>
      <c r="AE51" s="31">
        <v>7.2</v>
      </c>
      <c r="AF51" s="31">
        <v>6.6</v>
      </c>
      <c r="AG51" s="31">
        <v>8.6</v>
      </c>
      <c r="AH51" s="31">
        <v>8.1999999999999993</v>
      </c>
      <c r="AI51" s="31">
        <v>7.9</v>
      </c>
      <c r="AJ51" s="31">
        <v>5.9</v>
      </c>
      <c r="AK51" s="31">
        <v>7.1</v>
      </c>
      <c r="AL51" s="31">
        <v>3.7</v>
      </c>
      <c r="AM51" s="31">
        <v>9.5</v>
      </c>
      <c r="AN51" s="31">
        <v>9.3000000000000007</v>
      </c>
      <c r="AO51" s="31">
        <v>2.5</v>
      </c>
      <c r="AP51" s="31">
        <v>6.7</v>
      </c>
      <c r="AQ51" s="31">
        <v>8</v>
      </c>
      <c r="AR51" s="31">
        <v>5.6</v>
      </c>
      <c r="AS51" s="31">
        <v>9</v>
      </c>
      <c r="AT51" s="31">
        <v>8</v>
      </c>
      <c r="AU51" s="31">
        <v>6.8</v>
      </c>
      <c r="AV51" s="31">
        <v>8</v>
      </c>
      <c r="AW51" s="31">
        <v>8</v>
      </c>
      <c r="AX51" s="31"/>
      <c r="AY51" s="179">
        <f t="shared" si="53"/>
        <v>5.8</v>
      </c>
      <c r="AZ51" s="85" t="s">
        <v>1464</v>
      </c>
      <c r="BA51" s="85"/>
      <c r="BB51" s="235">
        <f t="shared" si="54"/>
        <v>16</v>
      </c>
      <c r="BC51" s="235" t="str">
        <f t="shared" si="55"/>
        <v>15D4011083</v>
      </c>
      <c r="BD51" s="235" t="str">
        <f t="shared" si="56"/>
        <v>Đặng</v>
      </c>
      <c r="BE51" s="235" t="str">
        <f t="shared" si="57"/>
        <v>Hướng</v>
      </c>
      <c r="BF51" s="235" t="str">
        <f t="shared" si="58"/>
        <v>20/01/1997</v>
      </c>
      <c r="BG51" s="171">
        <f t="shared" si="59"/>
        <v>3</v>
      </c>
      <c r="BH51" s="171">
        <f t="shared" si="60"/>
        <v>2</v>
      </c>
      <c r="BI51" s="171">
        <f t="shared" si="61"/>
        <v>1</v>
      </c>
      <c r="BJ51" s="171">
        <f t="shared" si="62"/>
        <v>1</v>
      </c>
      <c r="BK51" s="171">
        <f t="shared" si="63"/>
        <v>2</v>
      </c>
      <c r="BL51" s="171">
        <f t="shared" si="64"/>
        <v>2</v>
      </c>
      <c r="BM51" s="171">
        <f t="shared" si="65"/>
        <v>2</v>
      </c>
      <c r="BN51" s="171">
        <f t="shared" si="66"/>
        <v>1</v>
      </c>
      <c r="BO51" s="171">
        <f t="shared" si="67"/>
        <v>2</v>
      </c>
      <c r="BP51" s="171">
        <f t="shared" si="68"/>
        <v>2</v>
      </c>
      <c r="BQ51" s="171">
        <f t="shared" si="69"/>
        <v>0</v>
      </c>
      <c r="BR51" s="171">
        <f t="shared" si="70"/>
        <v>1</v>
      </c>
      <c r="BS51" s="171">
        <f t="shared" si="71"/>
        <v>0</v>
      </c>
      <c r="BT51" s="171">
        <f t="shared" si="72"/>
        <v>3</v>
      </c>
      <c r="BU51" s="171">
        <f t="shared" si="73"/>
        <v>1</v>
      </c>
      <c r="BV51" s="171">
        <f t="shared" si="74"/>
        <v>0</v>
      </c>
      <c r="BW51" s="171">
        <f t="shared" si="75"/>
        <v>0</v>
      </c>
      <c r="BX51" s="171">
        <f t="shared" si="76"/>
        <v>4</v>
      </c>
      <c r="BY51" s="171">
        <f t="shared" si="77"/>
        <v>0</v>
      </c>
      <c r="BZ51" s="171">
        <f t="shared" si="78"/>
        <v>0</v>
      </c>
      <c r="CA51" s="171">
        <f t="shared" si="79"/>
        <v>0</v>
      </c>
      <c r="CB51" s="171">
        <f t="shared" si="80"/>
        <v>3</v>
      </c>
      <c r="CC51" s="171">
        <f t="shared" si="81"/>
        <v>3</v>
      </c>
      <c r="CD51" s="171">
        <f t="shared" si="82"/>
        <v>4</v>
      </c>
      <c r="CE51" s="171">
        <f t="shared" si="83"/>
        <v>1</v>
      </c>
      <c r="CF51" s="171">
        <f t="shared" si="84"/>
        <v>3</v>
      </c>
      <c r="CG51" s="171">
        <f t="shared" si="85"/>
        <v>2</v>
      </c>
      <c r="CH51" s="171">
        <f t="shared" si="86"/>
        <v>4</v>
      </c>
      <c r="CI51" s="171">
        <f t="shared" si="87"/>
        <v>3</v>
      </c>
      <c r="CJ51" s="171">
        <f t="shared" si="88"/>
        <v>3</v>
      </c>
      <c r="CK51" s="171">
        <f t="shared" si="89"/>
        <v>2</v>
      </c>
      <c r="CL51" s="171">
        <f t="shared" si="90"/>
        <v>3</v>
      </c>
      <c r="CM51" s="171">
        <f t="shared" si="91"/>
        <v>0</v>
      </c>
      <c r="CN51" s="171">
        <f t="shared" si="92"/>
        <v>4</v>
      </c>
      <c r="CO51" s="171">
        <f t="shared" si="93"/>
        <v>4</v>
      </c>
      <c r="CP51" s="171">
        <f t="shared" si="94"/>
        <v>0</v>
      </c>
      <c r="CQ51" s="171">
        <f t="shared" si="95"/>
        <v>2</v>
      </c>
      <c r="CR51" s="171">
        <f t="shared" si="96"/>
        <v>3</v>
      </c>
      <c r="CS51" s="171">
        <f t="shared" si="97"/>
        <v>2</v>
      </c>
      <c r="CT51" s="171">
        <f t="shared" si="98"/>
        <v>4</v>
      </c>
      <c r="CU51" s="171">
        <f t="shared" si="99"/>
        <v>3</v>
      </c>
      <c r="CV51" s="171">
        <f t="shared" si="100"/>
        <v>2</v>
      </c>
      <c r="CW51" s="171">
        <f t="shared" si="101"/>
        <v>3</v>
      </c>
      <c r="CX51" s="171">
        <f t="shared" si="102"/>
        <v>3</v>
      </c>
      <c r="CY51" s="171">
        <f t="shared" si="103"/>
        <v>0</v>
      </c>
      <c r="CZ51" s="195">
        <f t="shared" si="104"/>
        <v>1.92</v>
      </c>
      <c r="DA51" s="236" t="str">
        <f t="shared" si="105"/>
        <v>Yếu</v>
      </c>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row>
    <row r="52" spans="1:152" s="142" customFormat="1" ht="15" x14ac:dyDescent="0.25">
      <c r="A52" s="139">
        <v>18</v>
      </c>
      <c r="B52" s="140" t="s">
        <v>557</v>
      </c>
      <c r="C52" s="216" t="s">
        <v>558</v>
      </c>
      <c r="D52" s="214" t="s">
        <v>559</v>
      </c>
      <c r="E52" s="218" t="s">
        <v>560</v>
      </c>
      <c r="F52" s="86">
        <v>9</v>
      </c>
      <c r="G52" s="87">
        <v>6</v>
      </c>
      <c r="H52" s="86">
        <v>4.2</v>
      </c>
      <c r="I52" s="86">
        <v>4.9000000000000004</v>
      </c>
      <c r="J52" s="86">
        <v>7.6</v>
      </c>
      <c r="K52" s="86">
        <v>7.3</v>
      </c>
      <c r="L52" s="86">
        <v>6.3</v>
      </c>
      <c r="M52" s="86">
        <v>7.6</v>
      </c>
      <c r="N52" s="86">
        <v>6.3</v>
      </c>
      <c r="O52" s="86">
        <v>4.2</v>
      </c>
      <c r="P52" s="87">
        <v>5</v>
      </c>
      <c r="Q52" s="86">
        <v>4</v>
      </c>
      <c r="R52" s="87">
        <v>3.5</v>
      </c>
      <c r="S52" s="86">
        <v>7.8</v>
      </c>
      <c r="T52" s="86">
        <v>4.2</v>
      </c>
      <c r="U52" s="87">
        <v>4.8</v>
      </c>
      <c r="V52" s="31">
        <v>8.3000000000000007</v>
      </c>
      <c r="W52" s="31">
        <v>9</v>
      </c>
      <c r="X52" s="31">
        <v>8.6999999999999993</v>
      </c>
      <c r="Y52" s="31">
        <v>8.9</v>
      </c>
      <c r="Z52" s="31">
        <v>6.9</v>
      </c>
      <c r="AA52" s="31">
        <v>7.5</v>
      </c>
      <c r="AB52" s="31">
        <v>8.6999999999999993</v>
      </c>
      <c r="AC52" s="31">
        <v>7.9</v>
      </c>
      <c r="AD52" s="31">
        <v>7.3</v>
      </c>
      <c r="AE52" s="31">
        <v>9.3000000000000007</v>
      </c>
      <c r="AF52" s="31">
        <v>7.4</v>
      </c>
      <c r="AG52" s="31">
        <v>9.6999999999999993</v>
      </c>
      <c r="AH52" s="31">
        <v>8.9</v>
      </c>
      <c r="AI52" s="31">
        <v>8.4</v>
      </c>
      <c r="AJ52" s="37">
        <v>6</v>
      </c>
      <c r="AK52" s="31">
        <v>8.1</v>
      </c>
      <c r="AL52" s="31">
        <v>7.5</v>
      </c>
      <c r="AM52" s="31">
        <v>9</v>
      </c>
      <c r="AN52" s="31">
        <v>9</v>
      </c>
      <c r="AO52" s="31">
        <v>8.4</v>
      </c>
      <c r="AP52" s="31">
        <v>7.8</v>
      </c>
      <c r="AQ52" s="31">
        <v>9</v>
      </c>
      <c r="AR52" s="31">
        <v>7.3</v>
      </c>
      <c r="AS52" s="31">
        <v>9</v>
      </c>
      <c r="AT52" s="31">
        <v>8</v>
      </c>
      <c r="AU52" s="31">
        <v>7.1</v>
      </c>
      <c r="AV52" s="31">
        <v>9</v>
      </c>
      <c r="AW52" s="31">
        <v>9</v>
      </c>
      <c r="AX52" s="31"/>
      <c r="AY52" s="179">
        <f t="shared" si="53"/>
        <v>7.3</v>
      </c>
      <c r="AZ52" s="85" t="s">
        <v>1464</v>
      </c>
      <c r="BA52" s="85"/>
      <c r="BB52" s="235">
        <f t="shared" si="54"/>
        <v>18</v>
      </c>
      <c r="BC52" s="235" t="str">
        <f t="shared" si="55"/>
        <v>15D4011086</v>
      </c>
      <c r="BD52" s="235" t="str">
        <f t="shared" si="56"/>
        <v>Trần Nhã</v>
      </c>
      <c r="BE52" s="235" t="str">
        <f t="shared" si="57"/>
        <v>Kỳ</v>
      </c>
      <c r="BF52" s="235" t="str">
        <f t="shared" si="58"/>
        <v>21/11/1996</v>
      </c>
      <c r="BG52" s="171">
        <f t="shared" si="59"/>
        <v>4</v>
      </c>
      <c r="BH52" s="171">
        <f t="shared" si="60"/>
        <v>2</v>
      </c>
      <c r="BI52" s="171">
        <f t="shared" si="61"/>
        <v>1</v>
      </c>
      <c r="BJ52" s="171">
        <f t="shared" si="62"/>
        <v>1</v>
      </c>
      <c r="BK52" s="171">
        <f t="shared" si="63"/>
        <v>3</v>
      </c>
      <c r="BL52" s="171">
        <f t="shared" si="64"/>
        <v>3</v>
      </c>
      <c r="BM52" s="171">
        <f t="shared" si="65"/>
        <v>2</v>
      </c>
      <c r="BN52" s="171">
        <f t="shared" si="66"/>
        <v>3</v>
      </c>
      <c r="BO52" s="171">
        <f t="shared" si="67"/>
        <v>2</v>
      </c>
      <c r="BP52" s="171">
        <f t="shared" si="68"/>
        <v>1</v>
      </c>
      <c r="BQ52" s="171">
        <f t="shared" si="69"/>
        <v>1</v>
      </c>
      <c r="BR52" s="171">
        <f t="shared" si="70"/>
        <v>1</v>
      </c>
      <c r="BS52" s="171">
        <f t="shared" si="71"/>
        <v>0</v>
      </c>
      <c r="BT52" s="171">
        <f t="shared" si="72"/>
        <v>3</v>
      </c>
      <c r="BU52" s="171">
        <f t="shared" si="73"/>
        <v>1</v>
      </c>
      <c r="BV52" s="171">
        <f t="shared" si="74"/>
        <v>1</v>
      </c>
      <c r="BW52" s="171">
        <f t="shared" si="75"/>
        <v>3</v>
      </c>
      <c r="BX52" s="171">
        <f t="shared" si="76"/>
        <v>4</v>
      </c>
      <c r="BY52" s="171">
        <f t="shared" si="77"/>
        <v>4</v>
      </c>
      <c r="BZ52" s="171">
        <f t="shared" si="78"/>
        <v>4</v>
      </c>
      <c r="CA52" s="171">
        <f t="shared" si="79"/>
        <v>2</v>
      </c>
      <c r="CB52" s="171">
        <f t="shared" si="80"/>
        <v>3</v>
      </c>
      <c r="CC52" s="171">
        <f t="shared" si="81"/>
        <v>4</v>
      </c>
      <c r="CD52" s="171">
        <f t="shared" si="82"/>
        <v>3</v>
      </c>
      <c r="CE52" s="171">
        <f t="shared" si="83"/>
        <v>3</v>
      </c>
      <c r="CF52" s="171">
        <f t="shared" si="84"/>
        <v>4</v>
      </c>
      <c r="CG52" s="171">
        <f t="shared" si="85"/>
        <v>3</v>
      </c>
      <c r="CH52" s="171">
        <f t="shared" si="86"/>
        <v>4</v>
      </c>
      <c r="CI52" s="171">
        <f t="shared" si="87"/>
        <v>4</v>
      </c>
      <c r="CJ52" s="171">
        <f t="shared" si="88"/>
        <v>3</v>
      </c>
      <c r="CK52" s="171">
        <f t="shared" si="89"/>
        <v>2</v>
      </c>
      <c r="CL52" s="171">
        <f t="shared" si="90"/>
        <v>3</v>
      </c>
      <c r="CM52" s="171">
        <f t="shared" si="91"/>
        <v>3</v>
      </c>
      <c r="CN52" s="171">
        <f t="shared" si="92"/>
        <v>4</v>
      </c>
      <c r="CO52" s="171">
        <f t="shared" si="93"/>
        <v>4</v>
      </c>
      <c r="CP52" s="171">
        <f t="shared" si="94"/>
        <v>3</v>
      </c>
      <c r="CQ52" s="171">
        <f t="shared" si="95"/>
        <v>3</v>
      </c>
      <c r="CR52" s="171">
        <f t="shared" si="96"/>
        <v>4</v>
      </c>
      <c r="CS52" s="171">
        <f t="shared" si="97"/>
        <v>3</v>
      </c>
      <c r="CT52" s="171">
        <f t="shared" si="98"/>
        <v>4</v>
      </c>
      <c r="CU52" s="171">
        <f t="shared" si="99"/>
        <v>3</v>
      </c>
      <c r="CV52" s="171">
        <f t="shared" si="100"/>
        <v>3</v>
      </c>
      <c r="CW52" s="171">
        <f t="shared" si="101"/>
        <v>4</v>
      </c>
      <c r="CX52" s="171">
        <f t="shared" si="102"/>
        <v>4</v>
      </c>
      <c r="CY52" s="171">
        <f t="shared" si="103"/>
        <v>0</v>
      </c>
      <c r="CZ52" s="195">
        <f t="shared" si="104"/>
        <v>2.81</v>
      </c>
      <c r="DA52" s="236" t="str">
        <f t="shared" si="105"/>
        <v>Khá</v>
      </c>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row>
    <row r="53" spans="1:152" s="142" customFormat="1" ht="15" x14ac:dyDescent="0.25">
      <c r="A53" s="139">
        <v>20</v>
      </c>
      <c r="B53" s="140" t="s">
        <v>565</v>
      </c>
      <c r="C53" s="216" t="s">
        <v>566</v>
      </c>
      <c r="D53" s="214" t="s">
        <v>567</v>
      </c>
      <c r="E53" s="218" t="s">
        <v>365</v>
      </c>
      <c r="F53" s="86">
        <v>6.3</v>
      </c>
      <c r="G53" s="86">
        <v>4.3</v>
      </c>
      <c r="H53" s="86">
        <v>4.2</v>
      </c>
      <c r="I53" s="86">
        <v>5.6</v>
      </c>
      <c r="J53" s="86">
        <v>6.4</v>
      </c>
      <c r="K53" s="86">
        <v>5.5</v>
      </c>
      <c r="L53" s="86">
        <v>5.9</v>
      </c>
      <c r="M53" s="86">
        <v>5.2</v>
      </c>
      <c r="N53" s="87">
        <v>6</v>
      </c>
      <c r="O53" s="87">
        <v>5.5</v>
      </c>
      <c r="P53" s="87">
        <v>4.7</v>
      </c>
      <c r="Q53" s="86">
        <v>5.7</v>
      </c>
      <c r="R53" s="87">
        <v>3.5</v>
      </c>
      <c r="S53" s="86">
        <v>4.4000000000000004</v>
      </c>
      <c r="T53" s="86">
        <v>6.7</v>
      </c>
      <c r="U53" s="87">
        <v>4.5</v>
      </c>
      <c r="V53" s="31">
        <v>6</v>
      </c>
      <c r="W53" s="31">
        <v>8.8000000000000007</v>
      </c>
      <c r="X53" s="31">
        <v>7</v>
      </c>
      <c r="Y53" s="31">
        <v>5.6</v>
      </c>
      <c r="Z53" s="31">
        <v>5</v>
      </c>
      <c r="AA53" s="31">
        <v>7</v>
      </c>
      <c r="AB53" s="31">
        <v>8.6999999999999993</v>
      </c>
      <c r="AC53" s="31">
        <v>7.7</v>
      </c>
      <c r="AD53" s="31">
        <v>4.3</v>
      </c>
      <c r="AE53" s="31">
        <v>6.2</v>
      </c>
      <c r="AF53" s="31">
        <v>5.6</v>
      </c>
      <c r="AG53" s="31">
        <v>9</v>
      </c>
      <c r="AH53" s="31">
        <v>8.9</v>
      </c>
      <c r="AI53" s="31">
        <v>8.4</v>
      </c>
      <c r="AJ53" s="31">
        <v>5.9</v>
      </c>
      <c r="AK53" s="31">
        <v>7.5</v>
      </c>
      <c r="AL53" s="31">
        <v>6.1</v>
      </c>
      <c r="AM53" s="31">
        <v>9.5</v>
      </c>
      <c r="AN53" s="31">
        <v>8</v>
      </c>
      <c r="AO53" s="31">
        <v>2.4</v>
      </c>
      <c r="AP53" s="31">
        <v>7.4</v>
      </c>
      <c r="AQ53" s="31">
        <v>8</v>
      </c>
      <c r="AR53" s="31">
        <v>6.1</v>
      </c>
      <c r="AS53" s="31">
        <v>9</v>
      </c>
      <c r="AT53" s="31">
        <v>8</v>
      </c>
      <c r="AU53" s="31">
        <v>6.4</v>
      </c>
      <c r="AV53" s="31">
        <v>9</v>
      </c>
      <c r="AW53" s="31">
        <v>8.3000000000000007</v>
      </c>
      <c r="AX53" s="31"/>
      <c r="AY53" s="179">
        <f t="shared" si="53"/>
        <v>6.4</v>
      </c>
      <c r="AZ53" s="85" t="s">
        <v>1464</v>
      </c>
      <c r="BA53" s="85"/>
      <c r="BB53" s="235">
        <f t="shared" si="54"/>
        <v>20</v>
      </c>
      <c r="BC53" s="235" t="str">
        <f t="shared" si="55"/>
        <v>15D4011093</v>
      </c>
      <c r="BD53" s="235" t="str">
        <f t="shared" si="56"/>
        <v>Nguyễn Thị Mê</v>
      </c>
      <c r="BE53" s="235" t="str">
        <f t="shared" si="57"/>
        <v>Lin</v>
      </c>
      <c r="BF53" s="235" t="str">
        <f t="shared" si="58"/>
        <v>01/10/1997</v>
      </c>
      <c r="BG53" s="171">
        <f t="shared" si="59"/>
        <v>2</v>
      </c>
      <c r="BH53" s="171">
        <f t="shared" si="60"/>
        <v>1</v>
      </c>
      <c r="BI53" s="171">
        <f t="shared" si="61"/>
        <v>1</v>
      </c>
      <c r="BJ53" s="171">
        <f t="shared" si="62"/>
        <v>2</v>
      </c>
      <c r="BK53" s="171">
        <f t="shared" si="63"/>
        <v>2</v>
      </c>
      <c r="BL53" s="171">
        <f t="shared" si="64"/>
        <v>2</v>
      </c>
      <c r="BM53" s="171">
        <f t="shared" si="65"/>
        <v>2</v>
      </c>
      <c r="BN53" s="171">
        <f t="shared" si="66"/>
        <v>1</v>
      </c>
      <c r="BO53" s="171">
        <f t="shared" si="67"/>
        <v>2</v>
      </c>
      <c r="BP53" s="171">
        <f t="shared" si="68"/>
        <v>2</v>
      </c>
      <c r="BQ53" s="171">
        <f t="shared" si="69"/>
        <v>1</v>
      </c>
      <c r="BR53" s="171">
        <f t="shared" si="70"/>
        <v>2</v>
      </c>
      <c r="BS53" s="171">
        <f t="shared" si="71"/>
        <v>0</v>
      </c>
      <c r="BT53" s="171">
        <f t="shared" si="72"/>
        <v>1</v>
      </c>
      <c r="BU53" s="171">
        <f t="shared" si="73"/>
        <v>2</v>
      </c>
      <c r="BV53" s="171">
        <f t="shared" si="74"/>
        <v>1</v>
      </c>
      <c r="BW53" s="171">
        <f t="shared" si="75"/>
        <v>2</v>
      </c>
      <c r="BX53" s="171">
        <f t="shared" si="76"/>
        <v>4</v>
      </c>
      <c r="BY53" s="171">
        <f t="shared" si="77"/>
        <v>3</v>
      </c>
      <c r="BZ53" s="171">
        <f t="shared" si="78"/>
        <v>2</v>
      </c>
      <c r="CA53" s="171">
        <f t="shared" si="79"/>
        <v>1</v>
      </c>
      <c r="CB53" s="171">
        <f t="shared" si="80"/>
        <v>3</v>
      </c>
      <c r="CC53" s="171">
        <f t="shared" si="81"/>
        <v>4</v>
      </c>
      <c r="CD53" s="171">
        <f t="shared" si="82"/>
        <v>3</v>
      </c>
      <c r="CE53" s="171">
        <f t="shared" si="83"/>
        <v>1</v>
      </c>
      <c r="CF53" s="171">
        <f t="shared" si="84"/>
        <v>2</v>
      </c>
      <c r="CG53" s="171">
        <f t="shared" si="85"/>
        <v>2</v>
      </c>
      <c r="CH53" s="171">
        <f t="shared" si="86"/>
        <v>4</v>
      </c>
      <c r="CI53" s="171">
        <f t="shared" si="87"/>
        <v>4</v>
      </c>
      <c r="CJ53" s="171">
        <f t="shared" si="88"/>
        <v>3</v>
      </c>
      <c r="CK53" s="171">
        <f t="shared" si="89"/>
        <v>2</v>
      </c>
      <c r="CL53" s="171">
        <f t="shared" si="90"/>
        <v>3</v>
      </c>
      <c r="CM53" s="171">
        <f t="shared" si="91"/>
        <v>2</v>
      </c>
      <c r="CN53" s="171">
        <f t="shared" si="92"/>
        <v>4</v>
      </c>
      <c r="CO53" s="171">
        <f t="shared" si="93"/>
        <v>3</v>
      </c>
      <c r="CP53" s="171">
        <f t="shared" si="94"/>
        <v>0</v>
      </c>
      <c r="CQ53" s="171">
        <f t="shared" si="95"/>
        <v>3</v>
      </c>
      <c r="CR53" s="171">
        <f t="shared" si="96"/>
        <v>3</v>
      </c>
      <c r="CS53" s="171">
        <f t="shared" si="97"/>
        <v>2</v>
      </c>
      <c r="CT53" s="171">
        <f t="shared" si="98"/>
        <v>4</v>
      </c>
      <c r="CU53" s="171">
        <f t="shared" si="99"/>
        <v>3</v>
      </c>
      <c r="CV53" s="171">
        <f t="shared" si="100"/>
        <v>2</v>
      </c>
      <c r="CW53" s="171">
        <f t="shared" si="101"/>
        <v>4</v>
      </c>
      <c r="CX53" s="171">
        <f t="shared" si="102"/>
        <v>3</v>
      </c>
      <c r="CY53" s="171">
        <f t="shared" si="103"/>
        <v>0</v>
      </c>
      <c r="CZ53" s="195">
        <f t="shared" si="104"/>
        <v>2.2200000000000002</v>
      </c>
      <c r="DA53" s="236" t="str">
        <f t="shared" si="105"/>
        <v>Trung bình</v>
      </c>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row>
    <row r="54" spans="1:152" s="142" customFormat="1" ht="15" x14ac:dyDescent="0.25">
      <c r="A54" s="139">
        <v>21</v>
      </c>
      <c r="B54" s="140" t="s">
        <v>568</v>
      </c>
      <c r="C54" s="216" t="s">
        <v>171</v>
      </c>
      <c r="D54" s="214" t="s">
        <v>569</v>
      </c>
      <c r="E54" s="218" t="s">
        <v>570</v>
      </c>
      <c r="F54" s="86">
        <v>7.5</v>
      </c>
      <c r="G54" s="86">
        <v>4.5</v>
      </c>
      <c r="H54" s="86">
        <v>6.3</v>
      </c>
      <c r="I54" s="86">
        <v>6</v>
      </c>
      <c r="J54" s="86">
        <v>6.3</v>
      </c>
      <c r="K54" s="86">
        <v>2.7</v>
      </c>
      <c r="L54" s="87">
        <v>7.5</v>
      </c>
      <c r="M54" s="87">
        <v>7.9</v>
      </c>
      <c r="N54" s="86">
        <v>2.5</v>
      </c>
      <c r="O54" s="87">
        <v>6.7</v>
      </c>
      <c r="P54" s="87">
        <v>4.4000000000000004</v>
      </c>
      <c r="Q54" s="86">
        <v>2.2000000000000002</v>
      </c>
      <c r="R54" s="87">
        <v>5.3</v>
      </c>
      <c r="S54" s="86">
        <v>3</v>
      </c>
      <c r="T54" s="86">
        <v>2.2999999999999998</v>
      </c>
      <c r="U54" s="86">
        <v>0</v>
      </c>
      <c r="V54" s="31">
        <v>7.3</v>
      </c>
      <c r="W54" s="31">
        <v>8.5</v>
      </c>
      <c r="X54" s="31">
        <v>4.5</v>
      </c>
      <c r="Y54" s="31">
        <v>7.8</v>
      </c>
      <c r="Z54" s="31">
        <v>7.5</v>
      </c>
      <c r="AA54" s="31">
        <v>5.2</v>
      </c>
      <c r="AB54" s="31">
        <v>8.4</v>
      </c>
      <c r="AC54" s="31">
        <v>8.4</v>
      </c>
      <c r="AD54" s="31">
        <v>5.5</v>
      </c>
      <c r="AE54" s="31">
        <v>7.3</v>
      </c>
      <c r="AF54" s="31">
        <v>6</v>
      </c>
      <c r="AG54" s="31">
        <v>8.6</v>
      </c>
      <c r="AH54" s="31">
        <v>8.5</v>
      </c>
      <c r="AI54" s="31">
        <v>7.5</v>
      </c>
      <c r="AJ54" s="31">
        <v>5.5</v>
      </c>
      <c r="AK54" s="31">
        <v>7</v>
      </c>
      <c r="AL54" s="31">
        <v>4.7</v>
      </c>
      <c r="AM54" s="31">
        <v>9.1999999999999993</v>
      </c>
      <c r="AN54" s="31">
        <v>8.5</v>
      </c>
      <c r="AO54" s="31">
        <v>2.4</v>
      </c>
      <c r="AP54" s="31">
        <v>7</v>
      </c>
      <c r="AQ54" s="31">
        <v>8</v>
      </c>
      <c r="AR54" s="31">
        <v>6.1</v>
      </c>
      <c r="AS54" s="31">
        <v>9</v>
      </c>
      <c r="AT54" s="31">
        <v>8</v>
      </c>
      <c r="AU54" s="31">
        <v>5.7</v>
      </c>
      <c r="AV54" s="31">
        <v>8.5</v>
      </c>
      <c r="AW54" s="31">
        <v>7</v>
      </c>
      <c r="AX54" s="31"/>
      <c r="AY54" s="179">
        <f t="shared" si="53"/>
        <v>6.1</v>
      </c>
      <c r="AZ54" s="85" t="s">
        <v>1464</v>
      </c>
      <c r="BA54" s="85"/>
      <c r="BB54" s="235">
        <f t="shared" si="54"/>
        <v>21</v>
      </c>
      <c r="BC54" s="235" t="str">
        <f t="shared" si="55"/>
        <v>15D4011100</v>
      </c>
      <c r="BD54" s="235" t="str">
        <f t="shared" si="56"/>
        <v>Lê Văn</v>
      </c>
      <c r="BE54" s="235" t="str">
        <f t="shared" si="57"/>
        <v>Long</v>
      </c>
      <c r="BF54" s="235" t="str">
        <f t="shared" si="58"/>
        <v>02/01/1996</v>
      </c>
      <c r="BG54" s="171">
        <f t="shared" si="59"/>
        <v>3</v>
      </c>
      <c r="BH54" s="171">
        <f t="shared" si="60"/>
        <v>1</v>
      </c>
      <c r="BI54" s="171">
        <f t="shared" si="61"/>
        <v>2</v>
      </c>
      <c r="BJ54" s="171">
        <f t="shared" si="62"/>
        <v>2</v>
      </c>
      <c r="BK54" s="171">
        <f t="shared" si="63"/>
        <v>2</v>
      </c>
      <c r="BL54" s="171">
        <f t="shared" si="64"/>
        <v>0</v>
      </c>
      <c r="BM54" s="171">
        <f t="shared" si="65"/>
        <v>3</v>
      </c>
      <c r="BN54" s="171">
        <f t="shared" si="66"/>
        <v>3</v>
      </c>
      <c r="BO54" s="171">
        <f t="shared" si="67"/>
        <v>0</v>
      </c>
      <c r="BP54" s="171">
        <f t="shared" si="68"/>
        <v>2</v>
      </c>
      <c r="BQ54" s="171">
        <f t="shared" si="69"/>
        <v>1</v>
      </c>
      <c r="BR54" s="171">
        <f t="shared" si="70"/>
        <v>0</v>
      </c>
      <c r="BS54" s="171">
        <f t="shared" si="71"/>
        <v>1</v>
      </c>
      <c r="BT54" s="171">
        <f t="shared" si="72"/>
        <v>0</v>
      </c>
      <c r="BU54" s="171">
        <f t="shared" si="73"/>
        <v>0</v>
      </c>
      <c r="BV54" s="171">
        <f t="shared" si="74"/>
        <v>0</v>
      </c>
      <c r="BW54" s="171">
        <f t="shared" si="75"/>
        <v>3</v>
      </c>
      <c r="BX54" s="171">
        <f t="shared" si="76"/>
        <v>4</v>
      </c>
      <c r="BY54" s="171">
        <f t="shared" si="77"/>
        <v>1</v>
      </c>
      <c r="BZ54" s="171">
        <f t="shared" si="78"/>
        <v>3</v>
      </c>
      <c r="CA54" s="171">
        <f t="shared" si="79"/>
        <v>3</v>
      </c>
      <c r="CB54" s="171">
        <f t="shared" si="80"/>
        <v>1</v>
      </c>
      <c r="CC54" s="171">
        <f t="shared" si="81"/>
        <v>3</v>
      </c>
      <c r="CD54" s="171">
        <f t="shared" si="82"/>
        <v>3</v>
      </c>
      <c r="CE54" s="171">
        <f t="shared" si="83"/>
        <v>2</v>
      </c>
      <c r="CF54" s="171">
        <f t="shared" si="84"/>
        <v>3</v>
      </c>
      <c r="CG54" s="171">
        <f t="shared" si="85"/>
        <v>2</v>
      </c>
      <c r="CH54" s="171">
        <f t="shared" si="86"/>
        <v>4</v>
      </c>
      <c r="CI54" s="171">
        <f t="shared" si="87"/>
        <v>4</v>
      </c>
      <c r="CJ54" s="171">
        <f t="shared" si="88"/>
        <v>3</v>
      </c>
      <c r="CK54" s="171">
        <f t="shared" si="89"/>
        <v>2</v>
      </c>
      <c r="CL54" s="171">
        <f t="shared" si="90"/>
        <v>3</v>
      </c>
      <c r="CM54" s="171">
        <f t="shared" si="91"/>
        <v>1</v>
      </c>
      <c r="CN54" s="171">
        <f t="shared" si="92"/>
        <v>4</v>
      </c>
      <c r="CO54" s="171">
        <f t="shared" si="93"/>
        <v>4</v>
      </c>
      <c r="CP54" s="171">
        <f t="shared" si="94"/>
        <v>0</v>
      </c>
      <c r="CQ54" s="171">
        <f t="shared" si="95"/>
        <v>3</v>
      </c>
      <c r="CR54" s="171">
        <f t="shared" si="96"/>
        <v>3</v>
      </c>
      <c r="CS54" s="171">
        <f t="shared" si="97"/>
        <v>2</v>
      </c>
      <c r="CT54" s="171">
        <f t="shared" si="98"/>
        <v>4</v>
      </c>
      <c r="CU54" s="171">
        <f t="shared" si="99"/>
        <v>3</v>
      </c>
      <c r="CV54" s="171">
        <f t="shared" si="100"/>
        <v>2</v>
      </c>
      <c r="CW54" s="171">
        <f t="shared" si="101"/>
        <v>4</v>
      </c>
      <c r="CX54" s="171">
        <f t="shared" si="102"/>
        <v>3</v>
      </c>
      <c r="CY54" s="171">
        <f t="shared" si="103"/>
        <v>0</v>
      </c>
      <c r="CZ54" s="195">
        <f t="shared" si="104"/>
        <v>2.16</v>
      </c>
      <c r="DA54" s="236" t="str">
        <f t="shared" si="105"/>
        <v>Trung bình</v>
      </c>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row>
    <row r="55" spans="1:152" s="142" customFormat="1" ht="15" x14ac:dyDescent="0.25">
      <c r="A55" s="139">
        <v>22</v>
      </c>
      <c r="B55" s="140" t="s">
        <v>571</v>
      </c>
      <c r="C55" s="216" t="s">
        <v>572</v>
      </c>
      <c r="D55" s="214" t="s">
        <v>573</v>
      </c>
      <c r="E55" s="218" t="s">
        <v>574</v>
      </c>
      <c r="F55" s="86">
        <v>4.5999999999999996</v>
      </c>
      <c r="G55" s="86">
        <v>4.3</v>
      </c>
      <c r="H55" s="86">
        <v>4</v>
      </c>
      <c r="I55" s="86">
        <v>4.4000000000000004</v>
      </c>
      <c r="J55" s="86">
        <v>5.8</v>
      </c>
      <c r="K55" s="86">
        <v>6.2</v>
      </c>
      <c r="L55" s="86">
        <v>6</v>
      </c>
      <c r="M55" s="86">
        <v>3.8</v>
      </c>
      <c r="N55" s="86">
        <v>4.4000000000000004</v>
      </c>
      <c r="O55" s="86">
        <v>5.2</v>
      </c>
      <c r="P55" s="86">
        <v>2.5</v>
      </c>
      <c r="Q55" s="86">
        <v>5.5</v>
      </c>
      <c r="R55" s="86">
        <v>2.2999999999999998</v>
      </c>
      <c r="S55" s="86">
        <v>6.4</v>
      </c>
      <c r="T55" s="86">
        <v>7</v>
      </c>
      <c r="U55" s="86">
        <v>2.1</v>
      </c>
      <c r="V55" s="31">
        <v>2.2999999999999998</v>
      </c>
      <c r="W55" s="31">
        <v>0</v>
      </c>
      <c r="X55" s="31">
        <v>2.1</v>
      </c>
      <c r="Y55" s="31">
        <v>2.5</v>
      </c>
      <c r="Z55" s="31">
        <v>3.4</v>
      </c>
      <c r="AA55" s="31">
        <v>0</v>
      </c>
      <c r="AB55" s="31">
        <v>2.8</v>
      </c>
      <c r="AC55" s="31">
        <v>0</v>
      </c>
      <c r="AD55" s="31">
        <v>0</v>
      </c>
      <c r="AE55" s="31">
        <v>0</v>
      </c>
      <c r="AF55" s="31">
        <v>0</v>
      </c>
      <c r="AG55" s="31">
        <v>0</v>
      </c>
      <c r="AH55" s="31">
        <v>0</v>
      </c>
      <c r="AI55" s="31">
        <v>0</v>
      </c>
      <c r="AJ55" s="31">
        <v>0</v>
      </c>
      <c r="AK55" s="31">
        <v>0</v>
      </c>
      <c r="AL55" s="31">
        <v>0</v>
      </c>
      <c r="AM55" s="31">
        <v>0</v>
      </c>
      <c r="AN55" s="31">
        <v>0</v>
      </c>
      <c r="AO55" s="31">
        <v>0</v>
      </c>
      <c r="AP55" s="31">
        <v>0</v>
      </c>
      <c r="AQ55" s="31">
        <v>0</v>
      </c>
      <c r="AR55" s="31">
        <v>0</v>
      </c>
      <c r="AS55" s="31">
        <v>0</v>
      </c>
      <c r="AT55" s="31">
        <v>0</v>
      </c>
      <c r="AU55" s="31">
        <v>0</v>
      </c>
      <c r="AV55" s="31"/>
      <c r="AW55" s="31"/>
      <c r="AX55" s="31"/>
      <c r="AY55" s="179">
        <f t="shared" si="53"/>
        <v>2</v>
      </c>
      <c r="AZ55" s="85"/>
      <c r="BA55" s="85"/>
      <c r="BB55" s="235">
        <f t="shared" si="54"/>
        <v>22</v>
      </c>
      <c r="BC55" s="235" t="str">
        <f t="shared" si="55"/>
        <v>15D4011101</v>
      </c>
      <c r="BD55" s="235" t="str">
        <f t="shared" si="56"/>
        <v>Hồ Thị Yến</v>
      </c>
      <c r="BE55" s="235" t="str">
        <f t="shared" si="57"/>
        <v>Ly</v>
      </c>
      <c r="BF55" s="235" t="str">
        <f t="shared" si="58"/>
        <v>14/10/1997</v>
      </c>
      <c r="BG55" s="171">
        <f t="shared" si="59"/>
        <v>1</v>
      </c>
      <c r="BH55" s="171">
        <f t="shared" si="60"/>
        <v>1</v>
      </c>
      <c r="BI55" s="171">
        <f t="shared" si="61"/>
        <v>1</v>
      </c>
      <c r="BJ55" s="171">
        <f t="shared" si="62"/>
        <v>1</v>
      </c>
      <c r="BK55" s="171">
        <f t="shared" si="63"/>
        <v>2</v>
      </c>
      <c r="BL55" s="171">
        <f t="shared" si="64"/>
        <v>2</v>
      </c>
      <c r="BM55" s="171">
        <f t="shared" si="65"/>
        <v>2</v>
      </c>
      <c r="BN55" s="171">
        <f t="shared" si="66"/>
        <v>0</v>
      </c>
      <c r="BO55" s="171">
        <f t="shared" si="67"/>
        <v>1</v>
      </c>
      <c r="BP55" s="171">
        <f t="shared" si="68"/>
        <v>1</v>
      </c>
      <c r="BQ55" s="171">
        <f t="shared" si="69"/>
        <v>0</v>
      </c>
      <c r="BR55" s="171">
        <f t="shared" si="70"/>
        <v>2</v>
      </c>
      <c r="BS55" s="171">
        <f t="shared" si="71"/>
        <v>0</v>
      </c>
      <c r="BT55" s="171">
        <f t="shared" si="72"/>
        <v>2</v>
      </c>
      <c r="BU55" s="171">
        <f t="shared" si="73"/>
        <v>3</v>
      </c>
      <c r="BV55" s="171">
        <f t="shared" si="74"/>
        <v>0</v>
      </c>
      <c r="BW55" s="171">
        <f t="shared" si="75"/>
        <v>0</v>
      </c>
      <c r="BX55" s="171">
        <f t="shared" si="76"/>
        <v>0</v>
      </c>
      <c r="BY55" s="171">
        <f t="shared" si="77"/>
        <v>0</v>
      </c>
      <c r="BZ55" s="171">
        <f t="shared" si="78"/>
        <v>0</v>
      </c>
      <c r="CA55" s="171">
        <f t="shared" si="79"/>
        <v>0</v>
      </c>
      <c r="CB55" s="171">
        <f t="shared" si="80"/>
        <v>0</v>
      </c>
      <c r="CC55" s="171">
        <f t="shared" si="81"/>
        <v>0</v>
      </c>
      <c r="CD55" s="171">
        <f t="shared" si="82"/>
        <v>0</v>
      </c>
      <c r="CE55" s="171">
        <f t="shared" si="83"/>
        <v>0</v>
      </c>
      <c r="CF55" s="171">
        <f t="shared" si="84"/>
        <v>0</v>
      </c>
      <c r="CG55" s="171">
        <f t="shared" si="85"/>
        <v>0</v>
      </c>
      <c r="CH55" s="171">
        <f t="shared" si="86"/>
        <v>0</v>
      </c>
      <c r="CI55" s="171">
        <f t="shared" si="87"/>
        <v>0</v>
      </c>
      <c r="CJ55" s="171">
        <f t="shared" si="88"/>
        <v>0</v>
      </c>
      <c r="CK55" s="171">
        <f t="shared" si="89"/>
        <v>0</v>
      </c>
      <c r="CL55" s="171">
        <f t="shared" si="90"/>
        <v>0</v>
      </c>
      <c r="CM55" s="171">
        <f t="shared" si="91"/>
        <v>0</v>
      </c>
      <c r="CN55" s="171">
        <f t="shared" si="92"/>
        <v>0</v>
      </c>
      <c r="CO55" s="171">
        <f t="shared" si="93"/>
        <v>0</v>
      </c>
      <c r="CP55" s="171">
        <f t="shared" si="94"/>
        <v>0</v>
      </c>
      <c r="CQ55" s="171">
        <f t="shared" si="95"/>
        <v>0</v>
      </c>
      <c r="CR55" s="171">
        <f t="shared" si="96"/>
        <v>0</v>
      </c>
      <c r="CS55" s="171">
        <f t="shared" si="97"/>
        <v>0</v>
      </c>
      <c r="CT55" s="171">
        <f t="shared" si="98"/>
        <v>0</v>
      </c>
      <c r="CU55" s="171">
        <f t="shared" si="99"/>
        <v>0</v>
      </c>
      <c r="CV55" s="171">
        <f t="shared" si="100"/>
        <v>0</v>
      </c>
      <c r="CW55" s="171">
        <f t="shared" si="101"/>
        <v>0</v>
      </c>
      <c r="CX55" s="171">
        <f t="shared" si="102"/>
        <v>0</v>
      </c>
      <c r="CY55" s="171">
        <f t="shared" si="103"/>
        <v>0</v>
      </c>
      <c r="CZ55" s="195">
        <f t="shared" si="104"/>
        <v>0.43</v>
      </c>
      <c r="DA55" s="236" t="str">
        <f t="shared" si="105"/>
        <v>Yếu</v>
      </c>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row>
    <row r="56" spans="1:152" s="142" customFormat="1" ht="15" x14ac:dyDescent="0.25">
      <c r="A56" s="139">
        <v>23</v>
      </c>
      <c r="B56" s="140" t="s">
        <v>575</v>
      </c>
      <c r="C56" s="216" t="s">
        <v>576</v>
      </c>
      <c r="D56" s="214" t="s">
        <v>577</v>
      </c>
      <c r="E56" s="218" t="s">
        <v>323</v>
      </c>
      <c r="F56" s="86">
        <v>5.0999999999999996</v>
      </c>
      <c r="G56" s="86">
        <v>4.3</v>
      </c>
      <c r="H56" s="86">
        <v>5.8</v>
      </c>
      <c r="I56" s="86">
        <v>4.4000000000000004</v>
      </c>
      <c r="J56" s="86">
        <v>5.5</v>
      </c>
      <c r="K56" s="86">
        <v>3.8</v>
      </c>
      <c r="L56" s="86">
        <v>5.5</v>
      </c>
      <c r="M56" s="86">
        <v>2.9</v>
      </c>
      <c r="N56" s="86">
        <v>4.9000000000000004</v>
      </c>
      <c r="O56" s="86">
        <v>4.0999999999999996</v>
      </c>
      <c r="P56" s="86">
        <v>1.6</v>
      </c>
      <c r="Q56" s="86">
        <v>0</v>
      </c>
      <c r="R56" s="86">
        <v>0</v>
      </c>
      <c r="S56" s="86">
        <v>0</v>
      </c>
      <c r="T56" s="86">
        <v>0</v>
      </c>
      <c r="U56" s="86">
        <v>0</v>
      </c>
      <c r="V56" s="31">
        <v>0</v>
      </c>
      <c r="W56" s="31">
        <v>0</v>
      </c>
      <c r="X56" s="31">
        <v>0</v>
      </c>
      <c r="Y56" s="31">
        <v>0</v>
      </c>
      <c r="Z56" s="31">
        <v>0</v>
      </c>
      <c r="AA56" s="31">
        <v>0</v>
      </c>
      <c r="AB56" s="31">
        <v>2.8</v>
      </c>
      <c r="AC56" s="31">
        <v>0</v>
      </c>
      <c r="AD56" s="31">
        <v>0</v>
      </c>
      <c r="AE56" s="31">
        <v>0</v>
      </c>
      <c r="AF56" s="31">
        <v>0</v>
      </c>
      <c r="AG56" s="31">
        <v>0</v>
      </c>
      <c r="AH56" s="31">
        <v>0</v>
      </c>
      <c r="AI56" s="31">
        <v>0</v>
      </c>
      <c r="AJ56" s="31">
        <v>0</v>
      </c>
      <c r="AK56" s="31">
        <v>0</v>
      </c>
      <c r="AL56" s="31">
        <v>0</v>
      </c>
      <c r="AM56" s="31">
        <v>0</v>
      </c>
      <c r="AN56" s="31">
        <v>0</v>
      </c>
      <c r="AO56" s="31">
        <v>0</v>
      </c>
      <c r="AP56" s="31">
        <v>0</v>
      </c>
      <c r="AQ56" s="31">
        <v>0</v>
      </c>
      <c r="AR56" s="31">
        <v>0</v>
      </c>
      <c r="AS56" s="31">
        <v>0</v>
      </c>
      <c r="AT56" s="31">
        <v>0</v>
      </c>
      <c r="AU56" s="31">
        <v>0</v>
      </c>
      <c r="AV56" s="31"/>
      <c r="AW56" s="31"/>
      <c r="AX56" s="31"/>
      <c r="AY56" s="179">
        <f t="shared" si="53"/>
        <v>1</v>
      </c>
      <c r="AZ56" s="85"/>
      <c r="BA56" s="85"/>
      <c r="BB56" s="235">
        <f t="shared" si="54"/>
        <v>23</v>
      </c>
      <c r="BC56" s="235" t="str">
        <f t="shared" si="55"/>
        <v>15D4011113</v>
      </c>
      <c r="BD56" s="235" t="str">
        <f t="shared" si="56"/>
        <v>Phạm Thị</v>
      </c>
      <c r="BE56" s="235" t="str">
        <f t="shared" si="57"/>
        <v>Na</v>
      </c>
      <c r="BF56" s="235" t="str">
        <f t="shared" si="58"/>
        <v>28/07/1997</v>
      </c>
      <c r="BG56" s="171">
        <f t="shared" si="59"/>
        <v>1</v>
      </c>
      <c r="BH56" s="171">
        <f t="shared" si="60"/>
        <v>1</v>
      </c>
      <c r="BI56" s="171">
        <f t="shared" si="61"/>
        <v>2</v>
      </c>
      <c r="BJ56" s="171">
        <f t="shared" si="62"/>
        <v>1</v>
      </c>
      <c r="BK56" s="171">
        <f t="shared" si="63"/>
        <v>2</v>
      </c>
      <c r="BL56" s="171">
        <f t="shared" si="64"/>
        <v>0</v>
      </c>
      <c r="BM56" s="171">
        <f t="shared" si="65"/>
        <v>2</v>
      </c>
      <c r="BN56" s="171">
        <f t="shared" si="66"/>
        <v>0</v>
      </c>
      <c r="BO56" s="171">
        <f t="shared" si="67"/>
        <v>1</v>
      </c>
      <c r="BP56" s="171">
        <f t="shared" si="68"/>
        <v>1</v>
      </c>
      <c r="BQ56" s="171">
        <f t="shared" si="69"/>
        <v>0</v>
      </c>
      <c r="BR56" s="171">
        <f t="shared" si="70"/>
        <v>0</v>
      </c>
      <c r="BS56" s="171">
        <f t="shared" si="71"/>
        <v>0</v>
      </c>
      <c r="BT56" s="171">
        <f t="shared" si="72"/>
        <v>0</v>
      </c>
      <c r="BU56" s="171">
        <f t="shared" si="73"/>
        <v>0</v>
      </c>
      <c r="BV56" s="171">
        <f t="shared" si="74"/>
        <v>0</v>
      </c>
      <c r="BW56" s="171">
        <f t="shared" si="75"/>
        <v>0</v>
      </c>
      <c r="BX56" s="171">
        <f t="shared" si="76"/>
        <v>0</v>
      </c>
      <c r="BY56" s="171">
        <f t="shared" si="77"/>
        <v>0</v>
      </c>
      <c r="BZ56" s="171">
        <f t="shared" si="78"/>
        <v>0</v>
      </c>
      <c r="CA56" s="171">
        <f t="shared" si="79"/>
        <v>0</v>
      </c>
      <c r="CB56" s="171">
        <f t="shared" si="80"/>
        <v>0</v>
      </c>
      <c r="CC56" s="171">
        <f t="shared" si="81"/>
        <v>0</v>
      </c>
      <c r="CD56" s="171">
        <f t="shared" si="82"/>
        <v>0</v>
      </c>
      <c r="CE56" s="171">
        <f t="shared" si="83"/>
        <v>0</v>
      </c>
      <c r="CF56" s="171">
        <f t="shared" si="84"/>
        <v>0</v>
      </c>
      <c r="CG56" s="171">
        <f t="shared" si="85"/>
        <v>0</v>
      </c>
      <c r="CH56" s="171">
        <f t="shared" si="86"/>
        <v>0</v>
      </c>
      <c r="CI56" s="171">
        <f t="shared" si="87"/>
        <v>0</v>
      </c>
      <c r="CJ56" s="171">
        <f t="shared" si="88"/>
        <v>0</v>
      </c>
      <c r="CK56" s="171">
        <f t="shared" si="89"/>
        <v>0</v>
      </c>
      <c r="CL56" s="171">
        <f t="shared" si="90"/>
        <v>0</v>
      </c>
      <c r="CM56" s="171">
        <f t="shared" si="91"/>
        <v>0</v>
      </c>
      <c r="CN56" s="171">
        <f t="shared" si="92"/>
        <v>0</v>
      </c>
      <c r="CO56" s="171">
        <f t="shared" si="93"/>
        <v>0</v>
      </c>
      <c r="CP56" s="171">
        <f t="shared" si="94"/>
        <v>0</v>
      </c>
      <c r="CQ56" s="171">
        <f t="shared" si="95"/>
        <v>0</v>
      </c>
      <c r="CR56" s="171">
        <f t="shared" si="96"/>
        <v>0</v>
      </c>
      <c r="CS56" s="171">
        <f t="shared" si="97"/>
        <v>0</v>
      </c>
      <c r="CT56" s="171">
        <f t="shared" si="98"/>
        <v>0</v>
      </c>
      <c r="CU56" s="171">
        <f t="shared" si="99"/>
        <v>0</v>
      </c>
      <c r="CV56" s="171">
        <f t="shared" si="100"/>
        <v>0</v>
      </c>
      <c r="CW56" s="171">
        <f t="shared" si="101"/>
        <v>0</v>
      </c>
      <c r="CX56" s="171">
        <f t="shared" si="102"/>
        <v>0</v>
      </c>
      <c r="CY56" s="171">
        <f t="shared" si="103"/>
        <v>0</v>
      </c>
      <c r="CZ56" s="195">
        <f t="shared" si="104"/>
        <v>0.23</v>
      </c>
      <c r="DA56" s="236" t="str">
        <f t="shared" si="105"/>
        <v>Yếu</v>
      </c>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row>
    <row r="57" spans="1:152" s="142" customFormat="1" ht="15" x14ac:dyDescent="0.25">
      <c r="A57" s="139">
        <v>31</v>
      </c>
      <c r="B57" s="140" t="s">
        <v>593</v>
      </c>
      <c r="C57" s="216" t="s">
        <v>402</v>
      </c>
      <c r="D57" s="214" t="s">
        <v>331</v>
      </c>
      <c r="E57" s="218" t="s">
        <v>594</v>
      </c>
      <c r="F57" s="86">
        <v>7.8</v>
      </c>
      <c r="G57" s="86">
        <v>6</v>
      </c>
      <c r="H57" s="86">
        <v>2.2999999999999998</v>
      </c>
      <c r="I57" s="86">
        <v>4.0999999999999996</v>
      </c>
      <c r="J57" s="86">
        <v>4.4000000000000004</v>
      </c>
      <c r="K57" s="86">
        <v>6.6</v>
      </c>
      <c r="L57" s="86">
        <v>5.7</v>
      </c>
      <c r="M57" s="86">
        <v>4.5999999999999996</v>
      </c>
      <c r="N57" s="91">
        <v>2.6</v>
      </c>
      <c r="O57" s="86">
        <v>4.5999999999999996</v>
      </c>
      <c r="P57" s="91">
        <v>1.6</v>
      </c>
      <c r="Q57" s="86">
        <v>0</v>
      </c>
      <c r="R57" s="86">
        <v>0.9</v>
      </c>
      <c r="S57" s="86">
        <v>3</v>
      </c>
      <c r="T57" s="86">
        <v>1.8</v>
      </c>
      <c r="U57" s="86">
        <v>0</v>
      </c>
      <c r="V57" s="31">
        <v>0</v>
      </c>
      <c r="W57" s="31">
        <v>0</v>
      </c>
      <c r="X57" s="31">
        <v>0</v>
      </c>
      <c r="Y57" s="31">
        <v>0</v>
      </c>
      <c r="Z57" s="31">
        <v>0</v>
      </c>
      <c r="AA57" s="31">
        <v>0</v>
      </c>
      <c r="AB57" s="31">
        <v>2.8</v>
      </c>
      <c r="AC57" s="31">
        <v>0</v>
      </c>
      <c r="AD57" s="31">
        <v>0</v>
      </c>
      <c r="AE57" s="31">
        <v>0</v>
      </c>
      <c r="AF57" s="31">
        <v>0</v>
      </c>
      <c r="AG57" s="31">
        <v>0</v>
      </c>
      <c r="AH57" s="31">
        <v>0</v>
      </c>
      <c r="AI57" s="31">
        <v>0</v>
      </c>
      <c r="AJ57" s="31">
        <v>0</v>
      </c>
      <c r="AK57" s="31">
        <v>0</v>
      </c>
      <c r="AL57" s="31">
        <v>0</v>
      </c>
      <c r="AM57" s="31">
        <v>0</v>
      </c>
      <c r="AN57" s="31">
        <v>0</v>
      </c>
      <c r="AO57" s="31">
        <v>0</v>
      </c>
      <c r="AP57" s="31">
        <v>0</v>
      </c>
      <c r="AQ57" s="31">
        <v>0</v>
      </c>
      <c r="AR57" s="31">
        <v>0</v>
      </c>
      <c r="AS57" s="31">
        <v>0</v>
      </c>
      <c r="AT57" s="31">
        <v>0</v>
      </c>
      <c r="AU57" s="31">
        <v>0</v>
      </c>
      <c r="AV57" s="31"/>
      <c r="AW57" s="31"/>
      <c r="AX57" s="31"/>
      <c r="AY57" s="179">
        <f t="shared" si="53"/>
        <v>1.2</v>
      </c>
      <c r="AZ57" s="85"/>
      <c r="BA57" s="85"/>
      <c r="BB57" s="235">
        <f t="shared" si="54"/>
        <v>31</v>
      </c>
      <c r="BC57" s="235" t="str">
        <f t="shared" si="55"/>
        <v>15D4011149</v>
      </c>
      <c r="BD57" s="235" t="str">
        <f t="shared" si="56"/>
        <v>Nguyễn Thị Kim</v>
      </c>
      <c r="BE57" s="235" t="str">
        <f t="shared" si="57"/>
        <v>Nhung</v>
      </c>
      <c r="BF57" s="235" t="str">
        <f t="shared" si="58"/>
        <v>15/05/1997</v>
      </c>
      <c r="BG57" s="171">
        <f t="shared" si="59"/>
        <v>3</v>
      </c>
      <c r="BH57" s="171">
        <f t="shared" si="60"/>
        <v>2</v>
      </c>
      <c r="BI57" s="171">
        <f t="shared" si="61"/>
        <v>0</v>
      </c>
      <c r="BJ57" s="171">
        <f t="shared" si="62"/>
        <v>1</v>
      </c>
      <c r="BK57" s="171">
        <f t="shared" si="63"/>
        <v>1</v>
      </c>
      <c r="BL57" s="171">
        <f t="shared" si="64"/>
        <v>2</v>
      </c>
      <c r="BM57" s="171">
        <f t="shared" si="65"/>
        <v>2</v>
      </c>
      <c r="BN57" s="171">
        <f t="shared" si="66"/>
        <v>1</v>
      </c>
      <c r="BO57" s="171">
        <f t="shared" si="67"/>
        <v>0</v>
      </c>
      <c r="BP57" s="171">
        <f t="shared" si="68"/>
        <v>1</v>
      </c>
      <c r="BQ57" s="171">
        <f t="shared" si="69"/>
        <v>0</v>
      </c>
      <c r="BR57" s="171">
        <f t="shared" si="70"/>
        <v>0</v>
      </c>
      <c r="BS57" s="171">
        <f t="shared" si="71"/>
        <v>0</v>
      </c>
      <c r="BT57" s="171">
        <f t="shared" si="72"/>
        <v>0</v>
      </c>
      <c r="BU57" s="171">
        <f t="shared" si="73"/>
        <v>0</v>
      </c>
      <c r="BV57" s="171">
        <f t="shared" si="74"/>
        <v>0</v>
      </c>
      <c r="BW57" s="171">
        <f t="shared" si="75"/>
        <v>0</v>
      </c>
      <c r="BX57" s="171">
        <f t="shared" si="76"/>
        <v>0</v>
      </c>
      <c r="BY57" s="171">
        <f t="shared" si="77"/>
        <v>0</v>
      </c>
      <c r="BZ57" s="171">
        <f t="shared" si="78"/>
        <v>0</v>
      </c>
      <c r="CA57" s="171">
        <f t="shared" si="79"/>
        <v>0</v>
      </c>
      <c r="CB57" s="171">
        <f t="shared" si="80"/>
        <v>0</v>
      </c>
      <c r="CC57" s="171">
        <f t="shared" si="81"/>
        <v>0</v>
      </c>
      <c r="CD57" s="171">
        <f t="shared" si="82"/>
        <v>0</v>
      </c>
      <c r="CE57" s="171">
        <f t="shared" si="83"/>
        <v>0</v>
      </c>
      <c r="CF57" s="171">
        <f t="shared" si="84"/>
        <v>0</v>
      </c>
      <c r="CG57" s="171">
        <f t="shared" si="85"/>
        <v>0</v>
      </c>
      <c r="CH57" s="171">
        <f t="shared" si="86"/>
        <v>0</v>
      </c>
      <c r="CI57" s="171">
        <f t="shared" si="87"/>
        <v>0</v>
      </c>
      <c r="CJ57" s="171">
        <f t="shared" si="88"/>
        <v>0</v>
      </c>
      <c r="CK57" s="171">
        <f t="shared" si="89"/>
        <v>0</v>
      </c>
      <c r="CL57" s="171">
        <f t="shared" si="90"/>
        <v>0</v>
      </c>
      <c r="CM57" s="171">
        <f t="shared" si="91"/>
        <v>0</v>
      </c>
      <c r="CN57" s="171">
        <f t="shared" si="92"/>
        <v>0</v>
      </c>
      <c r="CO57" s="171">
        <f t="shared" si="93"/>
        <v>0</v>
      </c>
      <c r="CP57" s="171">
        <f t="shared" si="94"/>
        <v>0</v>
      </c>
      <c r="CQ57" s="171">
        <f t="shared" si="95"/>
        <v>0</v>
      </c>
      <c r="CR57" s="171">
        <f t="shared" si="96"/>
        <v>0</v>
      </c>
      <c r="CS57" s="171">
        <f t="shared" si="97"/>
        <v>0</v>
      </c>
      <c r="CT57" s="171">
        <f t="shared" si="98"/>
        <v>0</v>
      </c>
      <c r="CU57" s="171">
        <f t="shared" si="99"/>
        <v>0</v>
      </c>
      <c r="CV57" s="171">
        <f t="shared" si="100"/>
        <v>0</v>
      </c>
      <c r="CW57" s="171">
        <f t="shared" si="101"/>
        <v>0</v>
      </c>
      <c r="CX57" s="171">
        <f t="shared" si="102"/>
        <v>0</v>
      </c>
      <c r="CY57" s="171">
        <f t="shared" si="103"/>
        <v>0</v>
      </c>
      <c r="CZ57" s="195">
        <f t="shared" si="104"/>
        <v>0.26</v>
      </c>
      <c r="DA57" s="236" t="str">
        <f t="shared" si="105"/>
        <v>Yếu</v>
      </c>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row>
    <row r="58" spans="1:152" s="142" customFormat="1" ht="15" x14ac:dyDescent="0.25">
      <c r="A58" s="139">
        <v>34</v>
      </c>
      <c r="B58" s="140" t="s">
        <v>599</v>
      </c>
      <c r="C58" s="216" t="s">
        <v>26</v>
      </c>
      <c r="D58" s="214" t="s">
        <v>345</v>
      </c>
      <c r="E58" s="218" t="s">
        <v>600</v>
      </c>
      <c r="F58" s="86">
        <v>5.6</v>
      </c>
      <c r="G58" s="86">
        <v>5.0999999999999996</v>
      </c>
      <c r="H58" s="87">
        <v>3.9</v>
      </c>
      <c r="I58" s="86">
        <v>4</v>
      </c>
      <c r="J58" s="86">
        <v>6.8</v>
      </c>
      <c r="K58" s="87">
        <v>4.2</v>
      </c>
      <c r="L58" s="87">
        <v>7.7</v>
      </c>
      <c r="M58" s="87">
        <v>9</v>
      </c>
      <c r="N58" s="87">
        <v>7.4</v>
      </c>
      <c r="O58" s="87">
        <v>6.7</v>
      </c>
      <c r="P58" s="87">
        <v>5.7</v>
      </c>
      <c r="Q58" s="86">
        <v>5.6</v>
      </c>
      <c r="R58" s="86">
        <v>4.2</v>
      </c>
      <c r="S58" s="86">
        <v>7.9</v>
      </c>
      <c r="T58" s="86">
        <v>6</v>
      </c>
      <c r="U58" s="86">
        <v>4.3</v>
      </c>
      <c r="V58" s="31">
        <v>7.2</v>
      </c>
      <c r="W58" s="31">
        <v>8.8000000000000007</v>
      </c>
      <c r="X58" s="31">
        <v>5.0999999999999996</v>
      </c>
      <c r="Y58" s="31">
        <v>5.3</v>
      </c>
      <c r="Z58" s="31">
        <v>7.3</v>
      </c>
      <c r="AA58" s="31">
        <v>6.3</v>
      </c>
      <c r="AB58" s="31">
        <v>8.4</v>
      </c>
      <c r="AC58" s="31">
        <v>6.1</v>
      </c>
      <c r="AD58" s="31">
        <v>5.6</v>
      </c>
      <c r="AE58" s="31">
        <v>4.5999999999999996</v>
      </c>
      <c r="AF58" s="31">
        <v>3.2</v>
      </c>
      <c r="AG58" s="31">
        <v>8.3000000000000007</v>
      </c>
      <c r="AH58" s="31">
        <v>5</v>
      </c>
      <c r="AI58" s="31">
        <v>8.6999999999999993</v>
      </c>
      <c r="AJ58" s="31">
        <v>6.9</v>
      </c>
      <c r="AK58" s="31">
        <v>6.2</v>
      </c>
      <c r="AL58" s="31">
        <v>4.4000000000000004</v>
      </c>
      <c r="AM58" s="31">
        <v>9.1</v>
      </c>
      <c r="AN58" s="31">
        <v>8.6</v>
      </c>
      <c r="AO58" s="37">
        <v>6.5</v>
      </c>
      <c r="AP58" s="31">
        <v>6.6</v>
      </c>
      <c r="AQ58" s="31">
        <v>8</v>
      </c>
      <c r="AR58" s="31">
        <v>6.1</v>
      </c>
      <c r="AS58" s="31">
        <v>9</v>
      </c>
      <c r="AT58" s="31">
        <v>9</v>
      </c>
      <c r="AU58" s="31">
        <v>6.3</v>
      </c>
      <c r="AV58" s="31">
        <v>8.5</v>
      </c>
      <c r="AW58" s="31">
        <v>8.4</v>
      </c>
      <c r="AX58" s="31"/>
      <c r="AY58" s="179">
        <f t="shared" si="53"/>
        <v>6.5</v>
      </c>
      <c r="AZ58" s="85" t="s">
        <v>1464</v>
      </c>
      <c r="BA58" s="85"/>
      <c r="BB58" s="235">
        <f t="shared" si="54"/>
        <v>34</v>
      </c>
      <c r="BC58" s="235" t="str">
        <f t="shared" si="55"/>
        <v>15D4011158</v>
      </c>
      <c r="BD58" s="235" t="str">
        <f t="shared" si="56"/>
        <v>Trần Thị</v>
      </c>
      <c r="BE58" s="235" t="str">
        <f t="shared" si="57"/>
        <v>Ny</v>
      </c>
      <c r="BF58" s="235" t="str">
        <f t="shared" si="58"/>
        <v>06/08/1997</v>
      </c>
      <c r="BG58" s="171">
        <f t="shared" si="59"/>
        <v>2</v>
      </c>
      <c r="BH58" s="171">
        <f t="shared" si="60"/>
        <v>1</v>
      </c>
      <c r="BI58" s="171">
        <f t="shared" si="61"/>
        <v>0</v>
      </c>
      <c r="BJ58" s="171">
        <f t="shared" si="62"/>
        <v>1</v>
      </c>
      <c r="BK58" s="171">
        <f t="shared" si="63"/>
        <v>2</v>
      </c>
      <c r="BL58" s="171">
        <f t="shared" si="64"/>
        <v>1</v>
      </c>
      <c r="BM58" s="171">
        <f t="shared" si="65"/>
        <v>3</v>
      </c>
      <c r="BN58" s="171">
        <f t="shared" si="66"/>
        <v>4</v>
      </c>
      <c r="BO58" s="171">
        <f t="shared" si="67"/>
        <v>3</v>
      </c>
      <c r="BP58" s="171">
        <f t="shared" si="68"/>
        <v>2</v>
      </c>
      <c r="BQ58" s="171">
        <f t="shared" si="69"/>
        <v>2</v>
      </c>
      <c r="BR58" s="171">
        <f t="shared" si="70"/>
        <v>2</v>
      </c>
      <c r="BS58" s="171">
        <f t="shared" si="71"/>
        <v>1</v>
      </c>
      <c r="BT58" s="171">
        <f t="shared" si="72"/>
        <v>3</v>
      </c>
      <c r="BU58" s="171">
        <f t="shared" si="73"/>
        <v>2</v>
      </c>
      <c r="BV58" s="171">
        <f t="shared" si="74"/>
        <v>1</v>
      </c>
      <c r="BW58" s="171">
        <f t="shared" si="75"/>
        <v>3</v>
      </c>
      <c r="BX58" s="171">
        <f t="shared" si="76"/>
        <v>4</v>
      </c>
      <c r="BY58" s="171">
        <f t="shared" si="77"/>
        <v>1</v>
      </c>
      <c r="BZ58" s="171">
        <f t="shared" si="78"/>
        <v>1</v>
      </c>
      <c r="CA58" s="171">
        <f t="shared" si="79"/>
        <v>3</v>
      </c>
      <c r="CB58" s="171">
        <f t="shared" si="80"/>
        <v>2</v>
      </c>
      <c r="CC58" s="171">
        <f t="shared" si="81"/>
        <v>3</v>
      </c>
      <c r="CD58" s="171">
        <f t="shared" si="82"/>
        <v>2</v>
      </c>
      <c r="CE58" s="171">
        <f t="shared" si="83"/>
        <v>2</v>
      </c>
      <c r="CF58" s="171">
        <f t="shared" si="84"/>
        <v>1</v>
      </c>
      <c r="CG58" s="171">
        <f t="shared" si="85"/>
        <v>0</v>
      </c>
      <c r="CH58" s="171">
        <f t="shared" si="86"/>
        <v>3</v>
      </c>
      <c r="CI58" s="171">
        <f t="shared" si="87"/>
        <v>1</v>
      </c>
      <c r="CJ58" s="171">
        <f t="shared" si="88"/>
        <v>4</v>
      </c>
      <c r="CK58" s="171">
        <f t="shared" si="89"/>
        <v>2</v>
      </c>
      <c r="CL58" s="171">
        <f t="shared" si="90"/>
        <v>2</v>
      </c>
      <c r="CM58" s="171">
        <f t="shared" si="91"/>
        <v>1</v>
      </c>
      <c r="CN58" s="171">
        <f t="shared" si="92"/>
        <v>4</v>
      </c>
      <c r="CO58" s="171">
        <f t="shared" si="93"/>
        <v>4</v>
      </c>
      <c r="CP58" s="171">
        <f t="shared" si="94"/>
        <v>2</v>
      </c>
      <c r="CQ58" s="171">
        <f t="shared" si="95"/>
        <v>2</v>
      </c>
      <c r="CR58" s="171">
        <f t="shared" si="96"/>
        <v>3</v>
      </c>
      <c r="CS58" s="171">
        <f t="shared" si="97"/>
        <v>2</v>
      </c>
      <c r="CT58" s="171">
        <f t="shared" si="98"/>
        <v>4</v>
      </c>
      <c r="CU58" s="171">
        <f t="shared" si="99"/>
        <v>4</v>
      </c>
      <c r="CV58" s="171">
        <f t="shared" si="100"/>
        <v>2</v>
      </c>
      <c r="CW58" s="171">
        <f t="shared" si="101"/>
        <v>4</v>
      </c>
      <c r="CX58" s="171">
        <f t="shared" si="102"/>
        <v>3</v>
      </c>
      <c r="CY58" s="171">
        <f t="shared" si="103"/>
        <v>0</v>
      </c>
      <c r="CZ58" s="195">
        <f t="shared" si="104"/>
        <v>2.21</v>
      </c>
      <c r="DA58" s="236" t="str">
        <f t="shared" si="105"/>
        <v>Trung bình</v>
      </c>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row>
    <row r="59" spans="1:152" s="142" customFormat="1" ht="15" x14ac:dyDescent="0.25">
      <c r="A59" s="139">
        <v>38</v>
      </c>
      <c r="B59" s="140" t="s">
        <v>607</v>
      </c>
      <c r="C59" s="216" t="s">
        <v>546</v>
      </c>
      <c r="D59" s="214" t="s">
        <v>364</v>
      </c>
      <c r="E59" s="218" t="s">
        <v>123</v>
      </c>
      <c r="F59" s="86">
        <v>3.3</v>
      </c>
      <c r="G59" s="86">
        <v>3.7</v>
      </c>
      <c r="H59" s="86">
        <v>5.8</v>
      </c>
      <c r="I59" s="86">
        <v>5.8</v>
      </c>
      <c r="J59" s="86">
        <v>4.8</v>
      </c>
      <c r="K59" s="86">
        <v>2.1</v>
      </c>
      <c r="L59" s="86">
        <v>2.8</v>
      </c>
      <c r="M59" s="86">
        <v>2.8</v>
      </c>
      <c r="N59" s="86">
        <v>2.8</v>
      </c>
      <c r="O59" s="86">
        <v>2.9</v>
      </c>
      <c r="P59" s="86">
        <v>1.5</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0</v>
      </c>
      <c r="AH59" s="31">
        <v>0</v>
      </c>
      <c r="AI59" s="31">
        <v>0</v>
      </c>
      <c r="AJ59" s="31">
        <v>0</v>
      </c>
      <c r="AK59" s="31">
        <v>0</v>
      </c>
      <c r="AL59" s="31">
        <v>0</v>
      </c>
      <c r="AM59" s="31">
        <v>0</v>
      </c>
      <c r="AN59" s="31">
        <v>0</v>
      </c>
      <c r="AO59" s="31">
        <v>0</v>
      </c>
      <c r="AP59" s="31">
        <v>0</v>
      </c>
      <c r="AQ59" s="31">
        <v>0</v>
      </c>
      <c r="AR59" s="31">
        <v>0</v>
      </c>
      <c r="AS59" s="31">
        <v>0</v>
      </c>
      <c r="AT59" s="31">
        <v>0</v>
      </c>
      <c r="AU59" s="31">
        <v>0</v>
      </c>
      <c r="AV59" s="31"/>
      <c r="AW59" s="31"/>
      <c r="AX59" s="31"/>
      <c r="AY59" s="179">
        <f t="shared" si="53"/>
        <v>0.8</v>
      </c>
      <c r="AZ59" s="85"/>
      <c r="BA59" s="85"/>
      <c r="BB59" s="235">
        <f t="shared" si="54"/>
        <v>38</v>
      </c>
      <c r="BC59" s="235" t="str">
        <f t="shared" si="55"/>
        <v>15D4011187</v>
      </c>
      <c r="BD59" s="235" t="str">
        <f t="shared" si="56"/>
        <v>Nguyễn Thị Như</v>
      </c>
      <c r="BE59" s="235" t="str">
        <f t="shared" si="57"/>
        <v>Quỳnh</v>
      </c>
      <c r="BF59" s="235" t="str">
        <f t="shared" si="58"/>
        <v>24/03/1997</v>
      </c>
      <c r="BG59" s="171">
        <f t="shared" si="59"/>
        <v>0</v>
      </c>
      <c r="BH59" s="171">
        <f t="shared" si="60"/>
        <v>0</v>
      </c>
      <c r="BI59" s="171">
        <f t="shared" si="61"/>
        <v>2</v>
      </c>
      <c r="BJ59" s="171">
        <f t="shared" si="62"/>
        <v>2</v>
      </c>
      <c r="BK59" s="171">
        <f t="shared" si="63"/>
        <v>1</v>
      </c>
      <c r="BL59" s="171">
        <f t="shared" si="64"/>
        <v>0</v>
      </c>
      <c r="BM59" s="171">
        <f t="shared" si="65"/>
        <v>0</v>
      </c>
      <c r="BN59" s="171">
        <f t="shared" si="66"/>
        <v>0</v>
      </c>
      <c r="BO59" s="171">
        <f t="shared" si="67"/>
        <v>0</v>
      </c>
      <c r="BP59" s="171">
        <f t="shared" si="68"/>
        <v>0</v>
      </c>
      <c r="BQ59" s="171">
        <f t="shared" si="69"/>
        <v>0</v>
      </c>
      <c r="BR59" s="171">
        <f t="shared" si="70"/>
        <v>0</v>
      </c>
      <c r="BS59" s="171">
        <f t="shared" si="71"/>
        <v>0</v>
      </c>
      <c r="BT59" s="171">
        <f t="shared" si="72"/>
        <v>0</v>
      </c>
      <c r="BU59" s="171">
        <f t="shared" si="73"/>
        <v>0</v>
      </c>
      <c r="BV59" s="171">
        <f t="shared" si="74"/>
        <v>0</v>
      </c>
      <c r="BW59" s="171">
        <f t="shared" si="75"/>
        <v>0</v>
      </c>
      <c r="BX59" s="171">
        <f t="shared" si="76"/>
        <v>0</v>
      </c>
      <c r="BY59" s="171">
        <f t="shared" si="77"/>
        <v>0</v>
      </c>
      <c r="BZ59" s="171">
        <f t="shared" si="78"/>
        <v>0</v>
      </c>
      <c r="CA59" s="171">
        <f t="shared" si="79"/>
        <v>0</v>
      </c>
      <c r="CB59" s="171">
        <f t="shared" si="80"/>
        <v>0</v>
      </c>
      <c r="CC59" s="171">
        <f t="shared" si="81"/>
        <v>0</v>
      </c>
      <c r="CD59" s="171">
        <f t="shared" si="82"/>
        <v>0</v>
      </c>
      <c r="CE59" s="171">
        <f t="shared" si="83"/>
        <v>0</v>
      </c>
      <c r="CF59" s="171">
        <f t="shared" si="84"/>
        <v>0</v>
      </c>
      <c r="CG59" s="171">
        <f t="shared" si="85"/>
        <v>0</v>
      </c>
      <c r="CH59" s="171">
        <f t="shared" si="86"/>
        <v>0</v>
      </c>
      <c r="CI59" s="171">
        <f t="shared" si="87"/>
        <v>0</v>
      </c>
      <c r="CJ59" s="171">
        <f t="shared" si="88"/>
        <v>0</v>
      </c>
      <c r="CK59" s="171">
        <f t="shared" si="89"/>
        <v>0</v>
      </c>
      <c r="CL59" s="171">
        <f t="shared" si="90"/>
        <v>0</v>
      </c>
      <c r="CM59" s="171">
        <f t="shared" si="91"/>
        <v>0</v>
      </c>
      <c r="CN59" s="171">
        <f t="shared" si="92"/>
        <v>0</v>
      </c>
      <c r="CO59" s="171">
        <f t="shared" si="93"/>
        <v>0</v>
      </c>
      <c r="CP59" s="171">
        <f t="shared" si="94"/>
        <v>0</v>
      </c>
      <c r="CQ59" s="171">
        <f t="shared" si="95"/>
        <v>0</v>
      </c>
      <c r="CR59" s="171">
        <f t="shared" si="96"/>
        <v>0</v>
      </c>
      <c r="CS59" s="171">
        <f t="shared" si="97"/>
        <v>0</v>
      </c>
      <c r="CT59" s="171">
        <f t="shared" si="98"/>
        <v>0</v>
      </c>
      <c r="CU59" s="171">
        <f t="shared" si="99"/>
        <v>0</v>
      </c>
      <c r="CV59" s="171">
        <f t="shared" si="100"/>
        <v>0</v>
      </c>
      <c r="CW59" s="171">
        <f t="shared" si="101"/>
        <v>0</v>
      </c>
      <c r="CX59" s="171">
        <f t="shared" si="102"/>
        <v>0</v>
      </c>
      <c r="CY59" s="171">
        <f t="shared" si="103"/>
        <v>0</v>
      </c>
      <c r="CZ59" s="195">
        <f t="shared" si="104"/>
        <v>0.1</v>
      </c>
      <c r="DA59" s="236" t="str">
        <f t="shared" si="105"/>
        <v>Yếu</v>
      </c>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row>
    <row r="60" spans="1:152" s="142" customFormat="1" ht="15" x14ac:dyDescent="0.25">
      <c r="A60" s="139">
        <v>47</v>
      </c>
      <c r="B60" s="144" t="s">
        <v>631</v>
      </c>
      <c r="C60" s="42" t="s">
        <v>632</v>
      </c>
      <c r="D60" s="162" t="s">
        <v>633</v>
      </c>
      <c r="E60" s="220" t="s">
        <v>634</v>
      </c>
      <c r="F60" s="86">
        <v>5.6</v>
      </c>
      <c r="G60" s="86">
        <v>4.9000000000000004</v>
      </c>
      <c r="H60" s="86">
        <v>6.7</v>
      </c>
      <c r="I60" s="86">
        <v>5.6</v>
      </c>
      <c r="J60" s="86">
        <v>7.4</v>
      </c>
      <c r="K60" s="86">
        <v>6.6</v>
      </c>
      <c r="L60" s="86">
        <v>6.8</v>
      </c>
      <c r="M60" s="86">
        <v>5.0999999999999996</v>
      </c>
      <c r="N60" s="86">
        <v>7.5</v>
      </c>
      <c r="O60" s="86">
        <v>3.3</v>
      </c>
      <c r="P60" s="87">
        <v>4.2</v>
      </c>
      <c r="Q60" s="86">
        <v>0</v>
      </c>
      <c r="R60" s="86">
        <v>0.8</v>
      </c>
      <c r="S60" s="86">
        <v>3</v>
      </c>
      <c r="T60" s="86">
        <v>2.2000000000000002</v>
      </c>
      <c r="U60" s="87">
        <v>8.4</v>
      </c>
      <c r="V60" s="31">
        <v>5.7</v>
      </c>
      <c r="W60" s="31">
        <v>5</v>
      </c>
      <c r="X60" s="31">
        <v>2.2999999999999998</v>
      </c>
      <c r="Y60" s="31">
        <v>3.9</v>
      </c>
      <c r="Z60" s="31">
        <v>7.7</v>
      </c>
      <c r="AA60" s="31">
        <v>3.9</v>
      </c>
      <c r="AB60" s="31">
        <v>8.4</v>
      </c>
      <c r="AC60" s="31">
        <v>5.6</v>
      </c>
      <c r="AD60" s="31">
        <v>6</v>
      </c>
      <c r="AE60" s="31">
        <v>4.4000000000000004</v>
      </c>
      <c r="AF60" s="31">
        <v>0.7</v>
      </c>
      <c r="AG60" s="31">
        <v>8.6</v>
      </c>
      <c r="AH60" s="31">
        <v>6.8</v>
      </c>
      <c r="AI60" s="31">
        <v>8.1999999999999993</v>
      </c>
      <c r="AJ60" s="31">
        <v>6.6</v>
      </c>
      <c r="AK60" s="31">
        <v>5.3</v>
      </c>
      <c r="AL60" s="31">
        <v>3.7</v>
      </c>
      <c r="AM60" s="31">
        <v>9.1999999999999993</v>
      </c>
      <c r="AN60" s="31">
        <v>8.5</v>
      </c>
      <c r="AO60" s="31">
        <v>4.2</v>
      </c>
      <c r="AP60" s="31">
        <v>7.4</v>
      </c>
      <c r="AQ60" s="31">
        <v>7.5</v>
      </c>
      <c r="AR60" s="31">
        <v>6.8</v>
      </c>
      <c r="AS60" s="31">
        <v>8.5</v>
      </c>
      <c r="AT60" s="31">
        <v>8</v>
      </c>
      <c r="AU60" s="31">
        <v>6.3</v>
      </c>
      <c r="AV60" s="31">
        <v>9</v>
      </c>
      <c r="AW60" s="31"/>
      <c r="AX60" s="31"/>
      <c r="AY60" s="179">
        <f t="shared" si="53"/>
        <v>5.3</v>
      </c>
      <c r="AZ60" s="85" t="s">
        <v>1464</v>
      </c>
      <c r="BA60" s="85"/>
      <c r="BB60" s="235">
        <f t="shared" si="54"/>
        <v>47</v>
      </c>
      <c r="BC60" s="235" t="str">
        <f t="shared" si="55"/>
        <v>15D4011219</v>
      </c>
      <c r="BD60" s="235" t="str">
        <f t="shared" si="56"/>
        <v>Chu Duy</v>
      </c>
      <c r="BE60" s="235" t="str">
        <f t="shared" si="57"/>
        <v>Thật</v>
      </c>
      <c r="BF60" s="235" t="str">
        <f t="shared" si="58"/>
        <v>25/06/1997</v>
      </c>
      <c r="BG60" s="171">
        <f t="shared" si="59"/>
        <v>2</v>
      </c>
      <c r="BH60" s="171">
        <f t="shared" si="60"/>
        <v>1</v>
      </c>
      <c r="BI60" s="171">
        <f t="shared" si="61"/>
        <v>2</v>
      </c>
      <c r="BJ60" s="171">
        <f t="shared" si="62"/>
        <v>2</v>
      </c>
      <c r="BK60" s="171">
        <f t="shared" si="63"/>
        <v>3</v>
      </c>
      <c r="BL60" s="171">
        <f t="shared" si="64"/>
        <v>2</v>
      </c>
      <c r="BM60" s="171">
        <f t="shared" si="65"/>
        <v>2</v>
      </c>
      <c r="BN60" s="171">
        <f t="shared" si="66"/>
        <v>1</v>
      </c>
      <c r="BO60" s="171">
        <f t="shared" si="67"/>
        <v>3</v>
      </c>
      <c r="BP60" s="171">
        <f t="shared" si="68"/>
        <v>0</v>
      </c>
      <c r="BQ60" s="171">
        <f t="shared" si="69"/>
        <v>1</v>
      </c>
      <c r="BR60" s="171">
        <f t="shared" si="70"/>
        <v>0</v>
      </c>
      <c r="BS60" s="171">
        <f t="shared" si="71"/>
        <v>0</v>
      </c>
      <c r="BT60" s="171">
        <f t="shared" si="72"/>
        <v>0</v>
      </c>
      <c r="BU60" s="171">
        <f t="shared" si="73"/>
        <v>0</v>
      </c>
      <c r="BV60" s="171">
        <f t="shared" si="74"/>
        <v>3</v>
      </c>
      <c r="BW60" s="171">
        <f t="shared" si="75"/>
        <v>2</v>
      </c>
      <c r="BX60" s="171">
        <f t="shared" si="76"/>
        <v>1</v>
      </c>
      <c r="BY60" s="171">
        <f t="shared" si="77"/>
        <v>0</v>
      </c>
      <c r="BZ60" s="171">
        <f t="shared" si="78"/>
        <v>0</v>
      </c>
      <c r="CA60" s="171">
        <f t="shared" si="79"/>
        <v>3</v>
      </c>
      <c r="CB60" s="171">
        <f t="shared" si="80"/>
        <v>0</v>
      </c>
      <c r="CC60" s="171">
        <f t="shared" si="81"/>
        <v>3</v>
      </c>
      <c r="CD60" s="171">
        <f t="shared" si="82"/>
        <v>2</v>
      </c>
      <c r="CE60" s="171">
        <f t="shared" si="83"/>
        <v>2</v>
      </c>
      <c r="CF60" s="171">
        <f t="shared" si="84"/>
        <v>1</v>
      </c>
      <c r="CG60" s="171">
        <f t="shared" si="85"/>
        <v>0</v>
      </c>
      <c r="CH60" s="171">
        <f t="shared" si="86"/>
        <v>4</v>
      </c>
      <c r="CI60" s="171">
        <f t="shared" si="87"/>
        <v>2</v>
      </c>
      <c r="CJ60" s="171">
        <f t="shared" si="88"/>
        <v>3</v>
      </c>
      <c r="CK60" s="171">
        <f t="shared" si="89"/>
        <v>2</v>
      </c>
      <c r="CL60" s="171">
        <f t="shared" si="90"/>
        <v>1</v>
      </c>
      <c r="CM60" s="171">
        <f t="shared" si="91"/>
        <v>0</v>
      </c>
      <c r="CN60" s="171">
        <f t="shared" si="92"/>
        <v>4</v>
      </c>
      <c r="CO60" s="171">
        <f t="shared" si="93"/>
        <v>4</v>
      </c>
      <c r="CP60" s="171">
        <f t="shared" si="94"/>
        <v>1</v>
      </c>
      <c r="CQ60" s="171">
        <f t="shared" si="95"/>
        <v>3</v>
      </c>
      <c r="CR60" s="171">
        <f t="shared" si="96"/>
        <v>3</v>
      </c>
      <c r="CS60" s="171">
        <f t="shared" si="97"/>
        <v>2</v>
      </c>
      <c r="CT60" s="171">
        <f t="shared" si="98"/>
        <v>4</v>
      </c>
      <c r="CU60" s="171">
        <f t="shared" si="99"/>
        <v>3</v>
      </c>
      <c r="CV60" s="171">
        <f t="shared" si="100"/>
        <v>2</v>
      </c>
      <c r="CW60" s="171">
        <f t="shared" si="101"/>
        <v>4</v>
      </c>
      <c r="CX60" s="171">
        <f t="shared" si="102"/>
        <v>0</v>
      </c>
      <c r="CY60" s="171">
        <f t="shared" si="103"/>
        <v>0</v>
      </c>
      <c r="CZ60" s="195">
        <f t="shared" si="104"/>
        <v>1.62</v>
      </c>
      <c r="DA60" s="236" t="str">
        <f t="shared" si="105"/>
        <v>Yếu</v>
      </c>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row>
    <row r="62" spans="1:152" x14ac:dyDescent="0.2">
      <c r="A62" s="166">
        <v>61</v>
      </c>
    </row>
  </sheetData>
  <sortState ref="A8:EV60">
    <sortCondition descending="1" ref="DB8:DB60"/>
  </sortState>
  <mergeCells count="12">
    <mergeCell ref="BB1:BD1"/>
    <mergeCell ref="BE1:BN1"/>
    <mergeCell ref="BB6:BB7"/>
    <mergeCell ref="BC6:BC7"/>
    <mergeCell ref="BD6:BE7"/>
    <mergeCell ref="BF6:BF7"/>
    <mergeCell ref="A1:C1"/>
    <mergeCell ref="D1:M1"/>
    <mergeCell ref="A6:A7"/>
    <mergeCell ref="B6:B7"/>
    <mergeCell ref="C6:D7"/>
    <mergeCell ref="E6:E7"/>
  </mergeCells>
  <conditionalFormatting sqref="F8:AX60">
    <cfRule type="cellIs" dxfId="65" priority="7" operator="lessThan">
      <formula>4</formula>
    </cfRule>
  </conditionalFormatting>
  <conditionalFormatting sqref="BG8:CY60">
    <cfRule type="cellIs" dxfId="64" priority="3" operator="lessThan">
      <formula>1</formula>
    </cfRule>
  </conditionalFormatting>
  <conditionalFormatting sqref="CW8:CY60">
    <cfRule type="cellIs" dxfId="63" priority="2" operator="equal">
      <formula>0</formula>
    </cfRule>
  </conditionalFormatting>
  <conditionalFormatting sqref="DB8:DB60">
    <cfRule type="cellIs" dxfId="62" priority="1" operator="equal">
      <formula>"CTN"</formula>
    </cfRule>
  </conditionalFormatting>
  <pageMargins left="0.7" right="0.7" top="0.75" bottom="0.75" header="0.3" footer="0.3"/>
  <pageSetup scale="60"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E12"/>
  <sheetViews>
    <sheetView topLeftCell="U7" zoomScale="80" zoomScaleNormal="80" workbookViewId="0">
      <selection activeCell="AY8" sqref="AY8:AY10"/>
    </sheetView>
  </sheetViews>
  <sheetFormatPr defaultColWidth="10" defaultRowHeight="15.75" x14ac:dyDescent="0.2"/>
  <cols>
    <col min="1" max="1" width="5.140625" style="266" bestFit="1" customWidth="1"/>
    <col min="2" max="2" width="13.5703125" style="266" bestFit="1" customWidth="1"/>
    <col min="3" max="3" width="24.28515625" style="8" customWidth="1"/>
    <col min="4" max="4" width="8.28515625" style="291" customWidth="1"/>
    <col min="5" max="5" width="11.85546875" style="311" bestFit="1" customWidth="1"/>
    <col min="6" max="8" width="3.7109375" style="256" customWidth="1"/>
    <col min="9" max="11" width="3.7109375" style="8" customWidth="1"/>
    <col min="12" max="12" width="3.7109375" style="5" customWidth="1"/>
    <col min="13" max="21" width="3.7109375" style="8" customWidth="1"/>
    <col min="22" max="27" width="4.140625" style="8" customWidth="1"/>
    <col min="28" max="28" width="4.7109375" style="8" customWidth="1"/>
    <col min="29" max="42" width="4.140625" style="8" customWidth="1"/>
    <col min="43" max="43" width="4.7109375" style="8" customWidth="1"/>
    <col min="44" max="47" width="4.140625" style="8" customWidth="1"/>
    <col min="48" max="48" width="3.7109375" style="8" customWidth="1"/>
    <col min="49" max="50" width="4.140625" style="8" customWidth="1"/>
    <col min="51" max="51" width="5.28515625" style="8" customWidth="1"/>
    <col min="52" max="52" width="6.28515625" style="155" customWidth="1"/>
    <col min="53" max="53" width="6.42578125" style="8" hidden="1" customWidth="1"/>
    <col min="54" max="54" width="5.140625" style="8" customWidth="1"/>
    <col min="55" max="55" width="11.7109375" style="8" customWidth="1"/>
    <col min="56" max="56" width="21.140625" style="198" customWidth="1"/>
    <col min="57" max="57" width="10" style="198" customWidth="1"/>
    <col min="58" max="58" width="10" style="319" customWidth="1"/>
    <col min="59" max="103" width="3.85546875" style="8" customWidth="1"/>
    <col min="104" max="104" width="5" style="155" customWidth="1"/>
    <col min="105" max="105" width="12.5703125" style="155" hidden="1" customWidth="1"/>
    <col min="106" max="106" width="32.42578125" style="155" hidden="1" customWidth="1"/>
    <col min="107" max="108" width="6" style="8" hidden="1" customWidth="1"/>
    <col min="109" max="109" width="6" style="8" customWidth="1"/>
    <col min="110" max="16384" width="10" style="8"/>
  </cols>
  <sheetData>
    <row r="1" spans="1:109" s="10" customFormat="1" ht="43.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B1" s="345" t="s">
        <v>1427</v>
      </c>
      <c r="BC1" s="345"/>
      <c r="BD1" s="345"/>
      <c r="BE1" s="346" t="s">
        <v>19</v>
      </c>
      <c r="BF1" s="346"/>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149"/>
      <c r="DB1" s="149"/>
    </row>
    <row r="2" spans="1:109" ht="14.25" x14ac:dyDescent="0.2">
      <c r="A2" s="8"/>
      <c r="B2" s="115"/>
      <c r="C2" s="115"/>
      <c r="D2" s="362" t="s">
        <v>242</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C2" s="115"/>
      <c r="BD2" s="115"/>
      <c r="BE2" s="362" t="s">
        <v>242</v>
      </c>
      <c r="BF2" s="362"/>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row>
    <row r="3" spans="1:109" ht="14.25" x14ac:dyDescent="0.2">
      <c r="A3" s="8"/>
      <c r="B3" s="115"/>
      <c r="C3" s="115"/>
      <c r="D3" s="362" t="s">
        <v>243</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C3" s="115"/>
      <c r="BD3" s="115"/>
      <c r="BE3" s="362" t="s">
        <v>243</v>
      </c>
      <c r="BF3" s="362"/>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row>
    <row r="4" spans="1:109" ht="14.25" x14ac:dyDescent="0.2">
      <c r="A4" s="8"/>
      <c r="B4" s="115"/>
      <c r="C4" s="115"/>
      <c r="D4" s="362" t="s">
        <v>244</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C4" s="115"/>
      <c r="BD4" s="115"/>
      <c r="BE4" s="362" t="s">
        <v>244</v>
      </c>
      <c r="BF4" s="362"/>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row>
    <row r="5" spans="1:109" x14ac:dyDescent="0.2">
      <c r="C5" s="256"/>
      <c r="D5" s="132"/>
      <c r="E5" s="293"/>
      <c r="F5" s="18">
        <v>1</v>
      </c>
      <c r="G5" s="18"/>
      <c r="H5" s="281"/>
      <c r="I5" s="281"/>
      <c r="J5" s="281"/>
      <c r="K5" s="21"/>
      <c r="L5" s="21">
        <v>2</v>
      </c>
      <c r="M5" s="21"/>
      <c r="N5" s="21"/>
      <c r="O5" s="21"/>
      <c r="P5" s="21"/>
      <c r="Q5" s="21">
        <v>3</v>
      </c>
      <c r="R5" s="21"/>
      <c r="S5" s="21"/>
      <c r="T5" s="21"/>
      <c r="U5" s="21"/>
      <c r="V5" s="132">
        <v>4</v>
      </c>
      <c r="W5" s="132"/>
      <c r="X5" s="132"/>
      <c r="Y5" s="132"/>
      <c r="Z5" s="132"/>
      <c r="AA5" s="132"/>
      <c r="AB5" s="5">
        <v>5</v>
      </c>
      <c r="AH5" s="8">
        <v>6</v>
      </c>
      <c r="AO5" s="8">
        <v>7</v>
      </c>
      <c r="AV5" s="8">
        <v>8</v>
      </c>
      <c r="BB5" s="266"/>
      <c r="BC5" s="266"/>
      <c r="BE5" s="132"/>
      <c r="BF5" s="312"/>
      <c r="BG5" s="18">
        <v>1</v>
      </c>
      <c r="BH5" s="18"/>
      <c r="BI5" s="281"/>
      <c r="BJ5" s="281"/>
      <c r="BK5" s="281"/>
      <c r="BL5" s="21"/>
      <c r="BM5" s="21">
        <v>2</v>
      </c>
      <c r="BN5" s="21"/>
      <c r="BO5" s="21"/>
      <c r="BP5" s="21"/>
      <c r="BQ5" s="21"/>
      <c r="BR5" s="21">
        <v>3</v>
      </c>
      <c r="BS5" s="21"/>
      <c r="BT5" s="21"/>
      <c r="BU5" s="21"/>
      <c r="BV5" s="21"/>
      <c r="BW5" s="132">
        <v>4</v>
      </c>
      <c r="BX5" s="132"/>
      <c r="BY5" s="132"/>
      <c r="BZ5" s="132"/>
      <c r="CA5" s="132"/>
      <c r="CB5" s="132"/>
      <c r="CC5" s="5">
        <v>5</v>
      </c>
      <c r="CI5" s="8">
        <v>6</v>
      </c>
      <c r="CP5" s="8">
        <v>7</v>
      </c>
      <c r="CW5" s="8">
        <v>8</v>
      </c>
    </row>
    <row r="6" spans="1:109" s="192" customFormat="1" ht="287.25" customHeight="1" x14ac:dyDescent="0.2">
      <c r="A6" s="353" t="s">
        <v>0</v>
      </c>
      <c r="B6" s="353" t="s">
        <v>2</v>
      </c>
      <c r="C6" s="363" t="s">
        <v>1</v>
      </c>
      <c r="D6" s="364"/>
      <c r="E6" s="353" t="s">
        <v>1476</v>
      </c>
      <c r="F6" s="124" t="s">
        <v>1359</v>
      </c>
      <c r="G6" s="124" t="s">
        <v>1431</v>
      </c>
      <c r="H6" s="124" t="s">
        <v>1356</v>
      </c>
      <c r="I6" s="124" t="s">
        <v>1357</v>
      </c>
      <c r="J6" s="124" t="s">
        <v>1358</v>
      </c>
      <c r="K6" s="124" t="s">
        <v>1370</v>
      </c>
      <c r="L6" s="124" t="s">
        <v>1432</v>
      </c>
      <c r="M6" s="124" t="s">
        <v>1361</v>
      </c>
      <c r="N6" s="124" t="s">
        <v>1355</v>
      </c>
      <c r="O6" s="124" t="s">
        <v>1362</v>
      </c>
      <c r="P6" s="124" t="s">
        <v>1363</v>
      </c>
      <c r="Q6" s="120" t="s">
        <v>1364</v>
      </c>
      <c r="R6" s="120" t="s">
        <v>1365</v>
      </c>
      <c r="S6" s="120" t="s">
        <v>1366</v>
      </c>
      <c r="T6" s="120" t="s">
        <v>954</v>
      </c>
      <c r="U6" s="120" t="s">
        <v>1367</v>
      </c>
      <c r="V6" s="26" t="s">
        <v>245</v>
      </c>
      <c r="W6" s="26" t="s">
        <v>246</v>
      </c>
      <c r="X6" s="26" t="s">
        <v>247</v>
      </c>
      <c r="Y6" s="26" t="s">
        <v>248</v>
      </c>
      <c r="Z6" s="26" t="s">
        <v>238</v>
      </c>
      <c r="AA6" s="26" t="s">
        <v>239</v>
      </c>
      <c r="AB6" s="26" t="s">
        <v>1380</v>
      </c>
      <c r="AC6" s="26" t="s">
        <v>240</v>
      </c>
      <c r="AD6" s="26" t="s">
        <v>1378</v>
      </c>
      <c r="AE6" s="26" t="s">
        <v>417</v>
      </c>
      <c r="AF6" s="26" t="s">
        <v>1381</v>
      </c>
      <c r="AG6" s="26" t="s">
        <v>1382</v>
      </c>
      <c r="AH6" s="26" t="s">
        <v>1401</v>
      </c>
      <c r="AI6" s="26" t="s">
        <v>1402</v>
      </c>
      <c r="AJ6" s="26" t="s">
        <v>1403</v>
      </c>
      <c r="AK6" s="26" t="s">
        <v>1383</v>
      </c>
      <c r="AL6" s="26" t="s">
        <v>1397</v>
      </c>
      <c r="AM6" s="26" t="s">
        <v>1399</v>
      </c>
      <c r="AN6" s="26" t="s">
        <v>1400</v>
      </c>
      <c r="AO6" s="26" t="s">
        <v>1409</v>
      </c>
      <c r="AP6" s="26" t="s">
        <v>1384</v>
      </c>
      <c r="AQ6" s="26" t="s">
        <v>1435</v>
      </c>
      <c r="AR6" s="26" t="s">
        <v>1410</v>
      </c>
      <c r="AS6" s="26" t="s">
        <v>1440</v>
      </c>
      <c r="AT6" s="26" t="s">
        <v>1441</v>
      </c>
      <c r="AU6" s="26" t="s">
        <v>1433</v>
      </c>
      <c r="AV6" s="26" t="s">
        <v>1475</v>
      </c>
      <c r="AW6" s="26" t="s">
        <v>1461</v>
      </c>
      <c r="AX6" s="26" t="s">
        <v>1467</v>
      </c>
      <c r="AY6" s="26" t="s">
        <v>1484</v>
      </c>
      <c r="AZ6" s="99" t="s">
        <v>3</v>
      </c>
      <c r="BA6" s="269" t="s">
        <v>1483</v>
      </c>
      <c r="BB6" s="353" t="s">
        <v>0</v>
      </c>
      <c r="BC6" s="353" t="s">
        <v>2</v>
      </c>
      <c r="BD6" s="358" t="s">
        <v>1</v>
      </c>
      <c r="BE6" s="359"/>
      <c r="BF6" s="343" t="s">
        <v>4</v>
      </c>
      <c r="BG6" s="124" t="s">
        <v>1359</v>
      </c>
      <c r="BH6" s="124" t="s">
        <v>1431</v>
      </c>
      <c r="BI6" s="124" t="s">
        <v>1356</v>
      </c>
      <c r="BJ6" s="124" t="s">
        <v>1357</v>
      </c>
      <c r="BK6" s="124" t="s">
        <v>1358</v>
      </c>
      <c r="BL6" s="124" t="s">
        <v>1370</v>
      </c>
      <c r="BM6" s="124" t="s">
        <v>1432</v>
      </c>
      <c r="BN6" s="124" t="s">
        <v>1361</v>
      </c>
      <c r="BO6" s="124" t="s">
        <v>1355</v>
      </c>
      <c r="BP6" s="124" t="s">
        <v>1362</v>
      </c>
      <c r="BQ6" s="124" t="s">
        <v>1363</v>
      </c>
      <c r="BR6" s="124" t="s">
        <v>1364</v>
      </c>
      <c r="BS6" s="124" t="s">
        <v>1365</v>
      </c>
      <c r="BT6" s="124" t="s">
        <v>1366</v>
      </c>
      <c r="BU6" s="124" t="s">
        <v>954</v>
      </c>
      <c r="BV6" s="124" t="s">
        <v>1367</v>
      </c>
      <c r="BW6" s="124" t="s">
        <v>245</v>
      </c>
      <c r="BX6" s="124" t="s">
        <v>246</v>
      </c>
      <c r="BY6" s="124" t="s">
        <v>247</v>
      </c>
      <c r="BZ6" s="124" t="s">
        <v>248</v>
      </c>
      <c r="CA6" s="124" t="s">
        <v>238</v>
      </c>
      <c r="CB6" s="124" t="s">
        <v>239</v>
      </c>
      <c r="CC6" s="124" t="s">
        <v>1380</v>
      </c>
      <c r="CD6" s="124" t="s">
        <v>240</v>
      </c>
      <c r="CE6" s="124" t="s">
        <v>1378</v>
      </c>
      <c r="CF6" s="124" t="s">
        <v>417</v>
      </c>
      <c r="CG6" s="124" t="s">
        <v>1381</v>
      </c>
      <c r="CH6" s="124" t="s">
        <v>1382</v>
      </c>
      <c r="CI6" s="124" t="s">
        <v>1401</v>
      </c>
      <c r="CJ6" s="124" t="s">
        <v>1402</v>
      </c>
      <c r="CK6" s="124" t="s">
        <v>1403</v>
      </c>
      <c r="CL6" s="124" t="s">
        <v>1383</v>
      </c>
      <c r="CM6" s="124" t="s">
        <v>1397</v>
      </c>
      <c r="CN6" s="124" t="s">
        <v>1399</v>
      </c>
      <c r="CO6" s="124" t="s">
        <v>1400</v>
      </c>
      <c r="CP6" s="124" t="s">
        <v>1409</v>
      </c>
      <c r="CQ6" s="124" t="s">
        <v>1384</v>
      </c>
      <c r="CR6" s="124" t="s">
        <v>1435</v>
      </c>
      <c r="CS6" s="124" t="s">
        <v>1410</v>
      </c>
      <c r="CT6" s="124" t="s">
        <v>1440</v>
      </c>
      <c r="CU6" s="124" t="s">
        <v>1441</v>
      </c>
      <c r="CV6" s="124" t="s">
        <v>1433</v>
      </c>
      <c r="CW6" s="124" t="s">
        <v>1475</v>
      </c>
      <c r="CX6" s="124" t="s">
        <v>1461</v>
      </c>
      <c r="CY6" s="124" t="s">
        <v>1467</v>
      </c>
      <c r="CZ6" s="99" t="s">
        <v>3</v>
      </c>
      <c r="DA6" s="258" t="s">
        <v>1474</v>
      </c>
      <c r="DB6" s="313"/>
      <c r="DC6" s="314"/>
      <c r="DD6" s="314"/>
      <c r="DE6" s="314"/>
    </row>
    <row r="7" spans="1:109" s="192" customFormat="1" x14ac:dyDescent="0.2">
      <c r="A7" s="354"/>
      <c r="B7" s="354"/>
      <c r="C7" s="365"/>
      <c r="D7" s="366"/>
      <c r="E7" s="354"/>
      <c r="F7" s="17">
        <v>2</v>
      </c>
      <c r="G7" s="17">
        <v>2</v>
      </c>
      <c r="H7" s="17">
        <v>2</v>
      </c>
      <c r="I7" s="17">
        <v>2</v>
      </c>
      <c r="J7" s="17">
        <v>3</v>
      </c>
      <c r="K7" s="17">
        <v>3</v>
      </c>
      <c r="L7" s="17">
        <v>3</v>
      </c>
      <c r="M7" s="17">
        <v>2</v>
      </c>
      <c r="N7" s="17">
        <v>2</v>
      </c>
      <c r="O7" s="17">
        <v>2</v>
      </c>
      <c r="P7" s="17">
        <v>3</v>
      </c>
      <c r="Q7" s="17">
        <v>3</v>
      </c>
      <c r="R7" s="17">
        <v>3</v>
      </c>
      <c r="S7" s="17">
        <v>3</v>
      </c>
      <c r="T7" s="17">
        <v>3</v>
      </c>
      <c r="U7" s="17">
        <v>3</v>
      </c>
      <c r="V7" s="28">
        <v>2</v>
      </c>
      <c r="W7" s="28">
        <v>3</v>
      </c>
      <c r="X7" s="28">
        <v>3</v>
      </c>
      <c r="Y7" s="28">
        <v>3</v>
      </c>
      <c r="Z7" s="28">
        <v>3</v>
      </c>
      <c r="AA7" s="28">
        <v>3</v>
      </c>
      <c r="AB7" s="28">
        <v>3</v>
      </c>
      <c r="AC7" s="28">
        <v>3</v>
      </c>
      <c r="AD7" s="28">
        <v>3</v>
      </c>
      <c r="AE7" s="28">
        <v>3</v>
      </c>
      <c r="AF7" s="28">
        <v>2</v>
      </c>
      <c r="AG7" s="28">
        <v>3</v>
      </c>
      <c r="AH7" s="28">
        <v>2</v>
      </c>
      <c r="AI7" s="28">
        <v>2</v>
      </c>
      <c r="AJ7" s="28">
        <v>3</v>
      </c>
      <c r="AK7" s="28">
        <v>3</v>
      </c>
      <c r="AL7" s="28">
        <v>2</v>
      </c>
      <c r="AM7" s="28">
        <v>2</v>
      </c>
      <c r="AN7" s="28">
        <v>2</v>
      </c>
      <c r="AO7" s="28">
        <v>3</v>
      </c>
      <c r="AP7" s="28">
        <v>3</v>
      </c>
      <c r="AQ7" s="28">
        <v>2</v>
      </c>
      <c r="AR7" s="28">
        <v>2</v>
      </c>
      <c r="AS7" s="28">
        <v>2</v>
      </c>
      <c r="AT7" s="28">
        <v>2</v>
      </c>
      <c r="AU7" s="28">
        <v>2</v>
      </c>
      <c r="AV7" s="28">
        <v>2</v>
      </c>
      <c r="AW7" s="28">
        <v>5</v>
      </c>
      <c r="AX7" s="28">
        <v>7</v>
      </c>
      <c r="AY7" s="28"/>
      <c r="AZ7" s="25">
        <v>114</v>
      </c>
      <c r="BA7" s="272"/>
      <c r="BB7" s="354"/>
      <c r="BC7" s="354"/>
      <c r="BD7" s="360"/>
      <c r="BE7" s="361"/>
      <c r="BF7" s="344"/>
      <c r="BG7" s="17">
        <v>2</v>
      </c>
      <c r="BH7" s="17">
        <v>2</v>
      </c>
      <c r="BI7" s="17">
        <v>2</v>
      </c>
      <c r="BJ7" s="17">
        <v>2</v>
      </c>
      <c r="BK7" s="17">
        <v>3</v>
      </c>
      <c r="BL7" s="17">
        <v>3</v>
      </c>
      <c r="BM7" s="17">
        <v>3</v>
      </c>
      <c r="BN7" s="17">
        <v>2</v>
      </c>
      <c r="BO7" s="17">
        <v>2</v>
      </c>
      <c r="BP7" s="17">
        <v>2</v>
      </c>
      <c r="BQ7" s="17">
        <v>3</v>
      </c>
      <c r="BR7" s="17">
        <v>3</v>
      </c>
      <c r="BS7" s="17">
        <v>3</v>
      </c>
      <c r="BT7" s="17">
        <v>3</v>
      </c>
      <c r="BU7" s="17">
        <v>3</v>
      </c>
      <c r="BV7" s="17">
        <v>3</v>
      </c>
      <c r="BW7" s="17">
        <v>2</v>
      </c>
      <c r="BX7" s="17">
        <v>3</v>
      </c>
      <c r="BY7" s="17">
        <v>3</v>
      </c>
      <c r="BZ7" s="17">
        <v>3</v>
      </c>
      <c r="CA7" s="17">
        <v>3</v>
      </c>
      <c r="CB7" s="17">
        <v>3</v>
      </c>
      <c r="CC7" s="17">
        <v>3</v>
      </c>
      <c r="CD7" s="17">
        <v>3</v>
      </c>
      <c r="CE7" s="17">
        <v>3</v>
      </c>
      <c r="CF7" s="17">
        <v>3</v>
      </c>
      <c r="CG7" s="17">
        <v>2</v>
      </c>
      <c r="CH7" s="17">
        <v>3</v>
      </c>
      <c r="CI7" s="17">
        <v>2</v>
      </c>
      <c r="CJ7" s="17">
        <v>2</v>
      </c>
      <c r="CK7" s="17">
        <v>3</v>
      </c>
      <c r="CL7" s="17">
        <v>3</v>
      </c>
      <c r="CM7" s="17">
        <v>2</v>
      </c>
      <c r="CN7" s="17">
        <v>2</v>
      </c>
      <c r="CO7" s="17">
        <v>2</v>
      </c>
      <c r="CP7" s="17">
        <v>3</v>
      </c>
      <c r="CQ7" s="17">
        <v>3</v>
      </c>
      <c r="CR7" s="17">
        <v>2</v>
      </c>
      <c r="CS7" s="17">
        <v>2</v>
      </c>
      <c r="CT7" s="17">
        <v>2</v>
      </c>
      <c r="CU7" s="17">
        <v>2</v>
      </c>
      <c r="CV7" s="17">
        <v>2</v>
      </c>
      <c r="CW7" s="17">
        <v>2</v>
      </c>
      <c r="CX7" s="17">
        <v>5</v>
      </c>
      <c r="CY7" s="17">
        <v>7</v>
      </c>
      <c r="CZ7" s="25">
        <v>114</v>
      </c>
      <c r="DA7" s="258"/>
      <c r="DC7" s="271"/>
      <c r="DD7" s="271"/>
      <c r="DE7" s="271"/>
    </row>
    <row r="8" spans="1:109" s="135" customFormat="1" ht="15" x14ac:dyDescent="0.25">
      <c r="A8" s="273">
        <v>1</v>
      </c>
      <c r="B8" s="274" t="s">
        <v>265</v>
      </c>
      <c r="C8" s="42" t="s">
        <v>266</v>
      </c>
      <c r="D8" s="162" t="s">
        <v>267</v>
      </c>
      <c r="E8" s="308" t="s">
        <v>268</v>
      </c>
      <c r="F8" s="86">
        <v>6</v>
      </c>
      <c r="G8" s="86">
        <v>7.1</v>
      </c>
      <c r="H8" s="86">
        <v>5.5</v>
      </c>
      <c r="I8" s="86">
        <v>6.3</v>
      </c>
      <c r="J8" s="86">
        <v>5.8</v>
      </c>
      <c r="K8" s="86">
        <v>6.6</v>
      </c>
      <c r="L8" s="86">
        <v>5</v>
      </c>
      <c r="M8" s="86">
        <v>4.2</v>
      </c>
      <c r="N8" s="86">
        <v>4.2</v>
      </c>
      <c r="O8" s="86">
        <v>4.3</v>
      </c>
      <c r="P8" s="86">
        <v>4.8</v>
      </c>
      <c r="Q8" s="86">
        <v>6</v>
      </c>
      <c r="R8" s="86">
        <v>4.3</v>
      </c>
      <c r="S8" s="86">
        <v>4.7</v>
      </c>
      <c r="T8" s="86">
        <v>8.1</v>
      </c>
      <c r="U8" s="86">
        <v>6.9</v>
      </c>
      <c r="V8" s="63">
        <v>7.2</v>
      </c>
      <c r="W8" s="63">
        <v>5.0999999999999996</v>
      </c>
      <c r="X8" s="63">
        <v>7.1</v>
      </c>
      <c r="Y8" s="63">
        <v>5.0999999999999996</v>
      </c>
      <c r="Z8" s="63">
        <v>4.5999999999999996</v>
      </c>
      <c r="AA8" s="63">
        <v>4.8</v>
      </c>
      <c r="AB8" s="63">
        <v>8.5</v>
      </c>
      <c r="AC8" s="63">
        <v>6.3</v>
      </c>
      <c r="AD8" s="63">
        <v>7.7</v>
      </c>
      <c r="AE8" s="63">
        <v>8</v>
      </c>
      <c r="AF8" s="63">
        <v>9.1999999999999993</v>
      </c>
      <c r="AG8" s="63">
        <v>4.8</v>
      </c>
      <c r="AH8" s="63">
        <v>5.8</v>
      </c>
      <c r="AI8" s="63">
        <v>6.4</v>
      </c>
      <c r="AJ8" s="63">
        <v>6.5</v>
      </c>
      <c r="AK8" s="63">
        <v>8.1999999999999993</v>
      </c>
      <c r="AL8" s="63">
        <v>8.1999999999999993</v>
      </c>
      <c r="AM8" s="63">
        <v>9.5</v>
      </c>
      <c r="AN8" s="63">
        <v>8.6999999999999993</v>
      </c>
      <c r="AO8" s="63">
        <v>7.3</v>
      </c>
      <c r="AP8" s="63">
        <v>4.8</v>
      </c>
      <c r="AQ8" s="63">
        <v>9.5</v>
      </c>
      <c r="AR8" s="63">
        <v>6.2</v>
      </c>
      <c r="AS8" s="63">
        <v>6</v>
      </c>
      <c r="AT8" s="63">
        <v>8.3000000000000007</v>
      </c>
      <c r="AU8" s="63">
        <v>9.4</v>
      </c>
      <c r="AV8" s="63">
        <v>8.3000000000000007</v>
      </c>
      <c r="AW8" s="63">
        <v>8.3000000000000007</v>
      </c>
      <c r="AX8" s="63"/>
      <c r="AY8" s="63"/>
      <c r="AZ8" s="283">
        <v>6.5</v>
      </c>
      <c r="BA8" s="275">
        <v>0</v>
      </c>
      <c r="BB8" s="273">
        <v>1</v>
      </c>
      <c r="BC8" s="315" t="s">
        <v>265</v>
      </c>
      <c r="BD8" s="316" t="s">
        <v>266</v>
      </c>
      <c r="BE8" s="317" t="s">
        <v>267</v>
      </c>
      <c r="BF8" s="318" t="s">
        <v>268</v>
      </c>
      <c r="BG8" s="171">
        <v>2</v>
      </c>
      <c r="BH8" s="171">
        <v>3</v>
      </c>
      <c r="BI8" s="171">
        <v>2</v>
      </c>
      <c r="BJ8" s="171">
        <v>2</v>
      </c>
      <c r="BK8" s="171">
        <v>2</v>
      </c>
      <c r="BL8" s="171">
        <v>2</v>
      </c>
      <c r="BM8" s="171">
        <v>1</v>
      </c>
      <c r="BN8" s="171">
        <v>1</v>
      </c>
      <c r="BO8" s="171">
        <v>1</v>
      </c>
      <c r="BP8" s="171">
        <v>1</v>
      </c>
      <c r="BQ8" s="171">
        <v>1</v>
      </c>
      <c r="BR8" s="171">
        <v>2</v>
      </c>
      <c r="BS8" s="171">
        <v>1</v>
      </c>
      <c r="BT8" s="171">
        <v>1</v>
      </c>
      <c r="BU8" s="171">
        <v>3</v>
      </c>
      <c r="BV8" s="171">
        <v>2</v>
      </c>
      <c r="BW8" s="171">
        <v>3</v>
      </c>
      <c r="BX8" s="171">
        <v>1</v>
      </c>
      <c r="BY8" s="171">
        <v>3</v>
      </c>
      <c r="BZ8" s="171">
        <v>1</v>
      </c>
      <c r="CA8" s="171">
        <v>1</v>
      </c>
      <c r="CB8" s="171">
        <v>1</v>
      </c>
      <c r="CC8" s="171">
        <v>4</v>
      </c>
      <c r="CD8" s="171">
        <v>2</v>
      </c>
      <c r="CE8" s="171">
        <v>3</v>
      </c>
      <c r="CF8" s="171">
        <v>3</v>
      </c>
      <c r="CG8" s="171">
        <v>4</v>
      </c>
      <c r="CH8" s="171">
        <v>1</v>
      </c>
      <c r="CI8" s="171">
        <v>2</v>
      </c>
      <c r="CJ8" s="171">
        <v>2</v>
      </c>
      <c r="CK8" s="171">
        <v>2</v>
      </c>
      <c r="CL8" s="171">
        <v>3</v>
      </c>
      <c r="CM8" s="171">
        <v>3</v>
      </c>
      <c r="CN8" s="171">
        <v>4</v>
      </c>
      <c r="CO8" s="171">
        <v>4</v>
      </c>
      <c r="CP8" s="171">
        <v>3</v>
      </c>
      <c r="CQ8" s="171">
        <v>1</v>
      </c>
      <c r="CR8" s="171">
        <v>4</v>
      </c>
      <c r="CS8" s="171">
        <v>2</v>
      </c>
      <c r="CT8" s="171">
        <v>2</v>
      </c>
      <c r="CU8" s="171">
        <v>3</v>
      </c>
      <c r="CV8" s="171">
        <v>4</v>
      </c>
      <c r="CW8" s="171">
        <v>3</v>
      </c>
      <c r="CX8" s="171">
        <v>3</v>
      </c>
      <c r="CY8" s="333">
        <v>0</v>
      </c>
      <c r="CZ8" s="284">
        <v>2.2000000000000002</v>
      </c>
      <c r="DA8" s="257" t="s">
        <v>1492</v>
      </c>
      <c r="DB8" s="259" t="s">
        <v>1479</v>
      </c>
      <c r="DC8" s="42" t="s">
        <v>266</v>
      </c>
      <c r="DD8" s="162" t="s">
        <v>267</v>
      </c>
    </row>
    <row r="9" spans="1:109" s="135" customFormat="1" ht="15" x14ac:dyDescent="0.25">
      <c r="A9" s="273">
        <v>2</v>
      </c>
      <c r="B9" s="274" t="s">
        <v>298</v>
      </c>
      <c r="C9" s="42" t="s">
        <v>299</v>
      </c>
      <c r="D9" s="162" t="s">
        <v>300</v>
      </c>
      <c r="E9" s="308" t="s">
        <v>301</v>
      </c>
      <c r="F9" s="86">
        <v>5.2</v>
      </c>
      <c r="G9" s="86">
        <v>5.7</v>
      </c>
      <c r="H9" s="86">
        <v>4.7</v>
      </c>
      <c r="I9" s="86">
        <v>8.4</v>
      </c>
      <c r="J9" s="86">
        <v>4.5999999999999996</v>
      </c>
      <c r="K9" s="86">
        <v>5.0999999999999996</v>
      </c>
      <c r="L9" s="86">
        <v>5.3</v>
      </c>
      <c r="M9" s="86">
        <v>8.1</v>
      </c>
      <c r="N9" s="86">
        <v>8</v>
      </c>
      <c r="O9" s="86">
        <v>5.9</v>
      </c>
      <c r="P9" s="86">
        <v>5.0999999999999996</v>
      </c>
      <c r="Q9" s="86">
        <v>5</v>
      </c>
      <c r="R9" s="86">
        <v>5.9</v>
      </c>
      <c r="S9" s="86">
        <v>7</v>
      </c>
      <c r="T9" s="86">
        <v>5.8</v>
      </c>
      <c r="U9" s="86">
        <v>6.7</v>
      </c>
      <c r="V9" s="63">
        <v>8</v>
      </c>
      <c r="W9" s="63">
        <v>4.0999999999999996</v>
      </c>
      <c r="X9" s="63">
        <v>7.8</v>
      </c>
      <c r="Y9" s="63">
        <v>6.2</v>
      </c>
      <c r="Z9" s="63">
        <v>4.9000000000000004</v>
      </c>
      <c r="AA9" s="63">
        <v>8.1999999999999993</v>
      </c>
      <c r="AB9" s="63">
        <v>4.5999999999999996</v>
      </c>
      <c r="AC9" s="63">
        <v>6.9</v>
      </c>
      <c r="AD9" s="63">
        <v>7.7</v>
      </c>
      <c r="AE9" s="63">
        <v>4.5</v>
      </c>
      <c r="AF9" s="63">
        <v>8.8000000000000007</v>
      </c>
      <c r="AG9" s="63">
        <v>5.9</v>
      </c>
      <c r="AH9" s="63">
        <v>6.6</v>
      </c>
      <c r="AI9" s="63">
        <v>8.3000000000000007</v>
      </c>
      <c r="AJ9" s="63">
        <v>7.5</v>
      </c>
      <c r="AK9" s="63">
        <v>8.1999999999999993</v>
      </c>
      <c r="AL9" s="63">
        <v>8.1</v>
      </c>
      <c r="AM9" s="63">
        <v>8.9</v>
      </c>
      <c r="AN9" s="63">
        <v>8.6</v>
      </c>
      <c r="AO9" s="63">
        <v>7.4</v>
      </c>
      <c r="AP9" s="63">
        <v>5.8</v>
      </c>
      <c r="AQ9" s="63">
        <v>9</v>
      </c>
      <c r="AR9" s="63">
        <v>5.9</v>
      </c>
      <c r="AS9" s="63">
        <v>6</v>
      </c>
      <c r="AT9" s="63">
        <v>8.6</v>
      </c>
      <c r="AU9" s="63">
        <v>9.1</v>
      </c>
      <c r="AV9" s="63">
        <v>8.4</v>
      </c>
      <c r="AW9" s="63">
        <v>8.6999999999999993</v>
      </c>
      <c r="AX9" s="63"/>
      <c r="AY9" s="63"/>
      <c r="AZ9" s="283">
        <v>6.7</v>
      </c>
      <c r="BA9" s="275">
        <v>0</v>
      </c>
      <c r="BB9" s="273">
        <v>2</v>
      </c>
      <c r="BC9" s="315" t="s">
        <v>298</v>
      </c>
      <c r="BD9" s="316" t="s">
        <v>299</v>
      </c>
      <c r="BE9" s="317" t="s">
        <v>300</v>
      </c>
      <c r="BF9" s="318" t="s">
        <v>301</v>
      </c>
      <c r="BG9" s="171">
        <v>1</v>
      </c>
      <c r="BH9" s="171">
        <v>2</v>
      </c>
      <c r="BI9" s="171">
        <v>1</v>
      </c>
      <c r="BJ9" s="171">
        <v>3</v>
      </c>
      <c r="BK9" s="171">
        <v>1</v>
      </c>
      <c r="BL9" s="171">
        <v>1</v>
      </c>
      <c r="BM9" s="171">
        <v>1</v>
      </c>
      <c r="BN9" s="171">
        <v>3</v>
      </c>
      <c r="BO9" s="171">
        <v>3</v>
      </c>
      <c r="BP9" s="171">
        <v>2</v>
      </c>
      <c r="BQ9" s="171">
        <v>1</v>
      </c>
      <c r="BR9" s="171">
        <v>1</v>
      </c>
      <c r="BS9" s="171">
        <v>2</v>
      </c>
      <c r="BT9" s="171">
        <v>3</v>
      </c>
      <c r="BU9" s="171">
        <v>2</v>
      </c>
      <c r="BV9" s="171">
        <v>2</v>
      </c>
      <c r="BW9" s="171">
        <v>3</v>
      </c>
      <c r="BX9" s="171">
        <v>1</v>
      </c>
      <c r="BY9" s="171">
        <v>3</v>
      </c>
      <c r="BZ9" s="171">
        <v>2</v>
      </c>
      <c r="CA9" s="171">
        <v>1</v>
      </c>
      <c r="CB9" s="171">
        <v>3</v>
      </c>
      <c r="CC9" s="171">
        <v>1</v>
      </c>
      <c r="CD9" s="171">
        <v>2</v>
      </c>
      <c r="CE9" s="171">
        <v>3</v>
      </c>
      <c r="CF9" s="171">
        <v>1</v>
      </c>
      <c r="CG9" s="171">
        <v>4</v>
      </c>
      <c r="CH9" s="171">
        <v>2</v>
      </c>
      <c r="CI9" s="171">
        <v>2</v>
      </c>
      <c r="CJ9" s="171">
        <v>3</v>
      </c>
      <c r="CK9" s="171">
        <v>3</v>
      </c>
      <c r="CL9" s="171">
        <v>3</v>
      </c>
      <c r="CM9" s="171">
        <v>3</v>
      </c>
      <c r="CN9" s="171">
        <v>4</v>
      </c>
      <c r="CO9" s="171">
        <v>4</v>
      </c>
      <c r="CP9" s="171">
        <v>3</v>
      </c>
      <c r="CQ9" s="171">
        <v>2</v>
      </c>
      <c r="CR9" s="171">
        <v>4</v>
      </c>
      <c r="CS9" s="171">
        <v>2</v>
      </c>
      <c r="CT9" s="171">
        <v>2</v>
      </c>
      <c r="CU9" s="171">
        <v>4</v>
      </c>
      <c r="CV9" s="171">
        <v>4</v>
      </c>
      <c r="CW9" s="171">
        <v>3</v>
      </c>
      <c r="CX9" s="171">
        <v>4</v>
      </c>
      <c r="CY9" s="171"/>
      <c r="CZ9" s="284">
        <v>2.33</v>
      </c>
      <c r="DA9" s="257" t="s">
        <v>1492</v>
      </c>
    </row>
    <row r="10" spans="1:109" s="135" customFormat="1" ht="15" x14ac:dyDescent="0.25">
      <c r="A10" s="273">
        <v>3</v>
      </c>
      <c r="B10" s="274" t="s">
        <v>324</v>
      </c>
      <c r="C10" s="42" t="s">
        <v>325</v>
      </c>
      <c r="D10" s="162" t="s">
        <v>34</v>
      </c>
      <c r="E10" s="308" t="s">
        <v>55</v>
      </c>
      <c r="F10" s="86">
        <v>5.2</v>
      </c>
      <c r="G10" s="86">
        <v>4</v>
      </c>
      <c r="H10" s="86">
        <v>5.8</v>
      </c>
      <c r="I10" s="86">
        <v>5.3</v>
      </c>
      <c r="J10" s="86">
        <v>4.8</v>
      </c>
      <c r="K10" s="86">
        <v>4.7</v>
      </c>
      <c r="L10" s="86">
        <v>5.7</v>
      </c>
      <c r="M10" s="86">
        <v>7</v>
      </c>
      <c r="N10" s="86">
        <v>6.4</v>
      </c>
      <c r="O10" s="86">
        <v>4.8</v>
      </c>
      <c r="P10" s="86">
        <v>6.4</v>
      </c>
      <c r="Q10" s="86">
        <v>5.3</v>
      </c>
      <c r="R10" s="86">
        <v>7.7</v>
      </c>
      <c r="S10" s="86">
        <v>7.5</v>
      </c>
      <c r="T10" s="86">
        <v>7.3</v>
      </c>
      <c r="U10" s="86">
        <v>5.5</v>
      </c>
      <c r="V10" s="63">
        <v>6.7</v>
      </c>
      <c r="W10" s="63">
        <v>9.3000000000000007</v>
      </c>
      <c r="X10" s="63">
        <v>7.5</v>
      </c>
      <c r="Y10" s="63">
        <v>4.8</v>
      </c>
      <c r="Z10" s="63">
        <v>6.5</v>
      </c>
      <c r="AA10" s="63">
        <v>7.7</v>
      </c>
      <c r="AB10" s="63">
        <v>7.2</v>
      </c>
      <c r="AC10" s="63">
        <v>8.4</v>
      </c>
      <c r="AD10" s="63">
        <v>8.6999999999999993</v>
      </c>
      <c r="AE10" s="63">
        <v>6.4</v>
      </c>
      <c r="AF10" s="63">
        <v>9.1</v>
      </c>
      <c r="AG10" s="63">
        <v>6.5</v>
      </c>
      <c r="AH10" s="63">
        <v>5.2</v>
      </c>
      <c r="AI10" s="63">
        <v>5.5</v>
      </c>
      <c r="AJ10" s="63">
        <v>7.3</v>
      </c>
      <c r="AK10" s="63">
        <v>8.1999999999999993</v>
      </c>
      <c r="AL10" s="63">
        <v>9.1</v>
      </c>
      <c r="AM10" s="63">
        <v>9.5</v>
      </c>
      <c r="AN10" s="63">
        <v>8.9</v>
      </c>
      <c r="AO10" s="63">
        <v>8.3000000000000007</v>
      </c>
      <c r="AP10" s="63">
        <v>5.6</v>
      </c>
      <c r="AQ10" s="63">
        <v>8.5</v>
      </c>
      <c r="AR10" s="63">
        <v>7.6</v>
      </c>
      <c r="AS10" s="63">
        <v>8.1999999999999993</v>
      </c>
      <c r="AT10" s="63">
        <v>8.4</v>
      </c>
      <c r="AU10" s="63">
        <v>9.1999999999999993</v>
      </c>
      <c r="AV10" s="63">
        <v>8.1999999999999993</v>
      </c>
      <c r="AW10" s="63">
        <v>8.5</v>
      </c>
      <c r="AX10" s="63"/>
      <c r="AY10" s="63"/>
      <c r="AZ10" s="283">
        <v>7</v>
      </c>
      <c r="BA10" s="275">
        <v>0</v>
      </c>
      <c r="BB10" s="273">
        <v>3</v>
      </c>
      <c r="BC10" s="315" t="s">
        <v>324</v>
      </c>
      <c r="BD10" s="316" t="s">
        <v>325</v>
      </c>
      <c r="BE10" s="317" t="s">
        <v>34</v>
      </c>
      <c r="BF10" s="318" t="s">
        <v>55</v>
      </c>
      <c r="BG10" s="171">
        <v>1</v>
      </c>
      <c r="BH10" s="171">
        <v>1</v>
      </c>
      <c r="BI10" s="171">
        <v>2</v>
      </c>
      <c r="BJ10" s="171">
        <v>1</v>
      </c>
      <c r="BK10" s="171">
        <v>1</v>
      </c>
      <c r="BL10" s="171">
        <v>1</v>
      </c>
      <c r="BM10" s="171">
        <v>2</v>
      </c>
      <c r="BN10" s="171">
        <v>3</v>
      </c>
      <c r="BO10" s="171">
        <v>2</v>
      </c>
      <c r="BP10" s="171">
        <v>1</v>
      </c>
      <c r="BQ10" s="171">
        <v>2</v>
      </c>
      <c r="BR10" s="171">
        <v>1</v>
      </c>
      <c r="BS10" s="171">
        <v>3</v>
      </c>
      <c r="BT10" s="171">
        <v>3</v>
      </c>
      <c r="BU10" s="171">
        <v>3</v>
      </c>
      <c r="BV10" s="171">
        <v>2</v>
      </c>
      <c r="BW10" s="171">
        <v>2</v>
      </c>
      <c r="BX10" s="171">
        <v>4</v>
      </c>
      <c r="BY10" s="171">
        <v>3</v>
      </c>
      <c r="BZ10" s="171">
        <v>1</v>
      </c>
      <c r="CA10" s="171">
        <v>2</v>
      </c>
      <c r="CB10" s="171">
        <v>3</v>
      </c>
      <c r="CC10" s="171">
        <v>3</v>
      </c>
      <c r="CD10" s="171">
        <v>3</v>
      </c>
      <c r="CE10" s="171">
        <v>4</v>
      </c>
      <c r="CF10" s="171">
        <v>2</v>
      </c>
      <c r="CG10" s="171">
        <v>4</v>
      </c>
      <c r="CH10" s="171">
        <v>2</v>
      </c>
      <c r="CI10" s="171">
        <v>1</v>
      </c>
      <c r="CJ10" s="171">
        <v>2</v>
      </c>
      <c r="CK10" s="171">
        <v>3</v>
      </c>
      <c r="CL10" s="171">
        <v>3</v>
      </c>
      <c r="CM10" s="171">
        <v>4</v>
      </c>
      <c r="CN10" s="171">
        <v>4</v>
      </c>
      <c r="CO10" s="171">
        <v>4</v>
      </c>
      <c r="CP10" s="171">
        <v>3</v>
      </c>
      <c r="CQ10" s="171">
        <v>2</v>
      </c>
      <c r="CR10" s="171">
        <v>4</v>
      </c>
      <c r="CS10" s="171">
        <v>3</v>
      </c>
      <c r="CT10" s="171">
        <v>3</v>
      </c>
      <c r="CU10" s="171">
        <v>3</v>
      </c>
      <c r="CV10" s="171">
        <v>4</v>
      </c>
      <c r="CW10" s="171">
        <v>3</v>
      </c>
      <c r="CX10" s="171">
        <v>4</v>
      </c>
      <c r="CY10" s="333">
        <v>0</v>
      </c>
      <c r="CZ10" s="284">
        <v>2.56</v>
      </c>
      <c r="DA10" s="257" t="s">
        <v>1490</v>
      </c>
      <c r="DB10" s="259" t="s">
        <v>1479</v>
      </c>
      <c r="DC10" s="42" t="s">
        <v>325</v>
      </c>
      <c r="DD10" s="162" t="s">
        <v>34</v>
      </c>
    </row>
    <row r="12" spans="1:109" ht="17.25" customHeight="1" x14ac:dyDescent="0.2">
      <c r="B12" s="267" t="s">
        <v>1493</v>
      </c>
      <c r="D12" s="155"/>
      <c r="E12" s="256"/>
      <c r="I12" s="256"/>
      <c r="J12" s="256"/>
      <c r="K12" s="256"/>
      <c r="L12" s="278"/>
      <c r="M12" s="278"/>
      <c r="N12" s="278"/>
      <c r="O12" s="278"/>
      <c r="P12" s="278"/>
      <c r="Q12" s="278"/>
      <c r="R12" s="278"/>
      <c r="S12" s="279"/>
      <c r="T12" s="279"/>
      <c r="U12" s="279"/>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280"/>
      <c r="AS12" s="280"/>
      <c r="AT12" s="280"/>
      <c r="AU12" s="280"/>
      <c r="AV12" s="280"/>
      <c r="AW12" s="280"/>
      <c r="AX12" s="280"/>
      <c r="AY12" s="280"/>
      <c r="AZ12" s="280"/>
      <c r="BA12" s="280"/>
      <c r="BB12" s="266"/>
      <c r="BC12" s="267" t="s">
        <v>1493</v>
      </c>
      <c r="BD12" s="8"/>
      <c r="BE12" s="155"/>
      <c r="BF12" s="256"/>
      <c r="BG12" s="256"/>
      <c r="BH12" s="256"/>
      <c r="CZ12" s="8"/>
      <c r="DA12" s="8"/>
      <c r="DB12" s="8"/>
    </row>
  </sheetData>
  <mergeCells count="18">
    <mergeCell ref="D3:AZ3"/>
    <mergeCell ref="BE3:CZ3"/>
    <mergeCell ref="D4:AZ4"/>
    <mergeCell ref="BE4:CZ4"/>
    <mergeCell ref="A6:A7"/>
    <mergeCell ref="B6:B7"/>
    <mergeCell ref="C6:D7"/>
    <mergeCell ref="E6:E7"/>
    <mergeCell ref="BB6:BB7"/>
    <mergeCell ref="BC6:BC7"/>
    <mergeCell ref="BD6:BE7"/>
    <mergeCell ref="BF6:BF7"/>
    <mergeCell ref="A1:C1"/>
    <mergeCell ref="D1:AZ1"/>
    <mergeCell ref="BB1:BD1"/>
    <mergeCell ref="BE1:CZ1"/>
    <mergeCell ref="D2:AZ2"/>
    <mergeCell ref="BE2:CZ2"/>
  </mergeCells>
  <pageMargins left="0.25" right="0.25" top="0.75" bottom="0.75" header="0.3" footer="0.3"/>
  <pageSetup paperSize="9" scale="56"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15"/>
  <sheetViews>
    <sheetView topLeftCell="V7" zoomScale="85" zoomScaleNormal="85" workbookViewId="0">
      <selection activeCell="AK16" sqref="A16:XFD24"/>
    </sheetView>
  </sheetViews>
  <sheetFormatPr defaultColWidth="10" defaultRowHeight="15.75" x14ac:dyDescent="0.2"/>
  <cols>
    <col min="1" max="1" width="5.140625" style="266" customWidth="1"/>
    <col min="2" max="2" width="14.7109375" style="267" bestFit="1" customWidth="1"/>
    <col min="3" max="3" width="20" style="8" bestFit="1" customWidth="1"/>
    <col min="4" max="4" width="8.7109375" style="155" bestFit="1" customWidth="1"/>
    <col min="5" max="5" width="13" style="256" bestFit="1" customWidth="1"/>
    <col min="6" max="6" width="3.85546875" style="256" customWidth="1"/>
    <col min="7" max="7" width="3.7109375" style="256" customWidth="1"/>
    <col min="8" max="8" width="4.7109375" style="256" customWidth="1"/>
    <col min="9" max="11" width="3.85546875" style="8" customWidth="1"/>
    <col min="12" max="12" width="3.85546875" style="5" customWidth="1"/>
    <col min="13" max="13" width="3.7109375" style="8" customWidth="1"/>
    <col min="14" max="16" width="3.85546875" style="8" customWidth="1"/>
    <col min="17" max="17" width="3.7109375" style="8" customWidth="1"/>
    <col min="18" max="21" width="3.85546875" style="8" customWidth="1"/>
    <col min="22" max="22" width="4.28515625" style="8" customWidth="1"/>
    <col min="23" max="23" width="4.7109375" style="8" customWidth="1"/>
    <col min="24" max="27" width="4.28515625" style="8" customWidth="1"/>
    <col min="28" max="28" width="4.140625" style="8" customWidth="1"/>
    <col min="29" max="29" width="4.7109375" style="8" customWidth="1"/>
    <col min="30" max="50" width="4.140625" style="8" customWidth="1"/>
    <col min="51" max="51" width="5.42578125" style="8" customWidth="1"/>
    <col min="52" max="52" width="7.85546875" style="8" customWidth="1"/>
    <col min="53" max="54" width="10" style="8" hidden="1" customWidth="1"/>
    <col min="55" max="55" width="5.140625" style="8" customWidth="1"/>
    <col min="56" max="56" width="13.5703125" style="8" customWidth="1"/>
    <col min="57" max="57" width="17.5703125" style="8" customWidth="1"/>
    <col min="58" max="58" width="7.5703125" style="8" customWidth="1"/>
    <col min="59" max="59" width="11.85546875" style="8" customWidth="1"/>
    <col min="60" max="82" width="3.7109375" style="8" customWidth="1"/>
    <col min="83" max="101" width="4" style="8" customWidth="1"/>
    <col min="102" max="102" width="4.7109375" style="8" customWidth="1"/>
    <col min="103" max="103" width="5.28515625" style="8" customWidth="1"/>
    <col min="104" max="104" width="4.85546875" style="8" customWidth="1"/>
    <col min="105" max="105" width="8.42578125" style="8" customWidth="1"/>
    <col min="106" max="106" width="14.140625" style="265" hidden="1" customWidth="1"/>
    <col min="107" max="107" width="6.5703125" style="8" hidden="1" customWidth="1"/>
    <col min="108" max="110" width="8" style="8" hidden="1" customWidth="1"/>
    <col min="111" max="111" width="8" style="8" customWidth="1"/>
    <col min="112" max="16384" width="10" style="8"/>
  </cols>
  <sheetData>
    <row r="1" spans="1:111" s="10" customFormat="1" ht="40.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C1" s="345" t="s">
        <v>1427</v>
      </c>
      <c r="BD1" s="345"/>
      <c r="BE1" s="345"/>
      <c r="BF1" s="346" t="s">
        <v>19</v>
      </c>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c r="DB1" s="332"/>
    </row>
    <row r="2" spans="1:111" ht="18" customHeight="1" x14ac:dyDescent="0.2">
      <c r="A2" s="8"/>
      <c r="B2" s="115"/>
      <c r="C2" s="115"/>
      <c r="D2" s="362" t="s">
        <v>20</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D2" s="115"/>
      <c r="BE2" s="115"/>
      <c r="BF2" s="362" t="s">
        <v>20</v>
      </c>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row>
    <row r="3" spans="1:111" ht="14.25" x14ac:dyDescent="0.2">
      <c r="A3" s="8"/>
      <c r="B3" s="115"/>
      <c r="C3" s="115"/>
      <c r="D3" s="362" t="s">
        <v>21</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D3" s="115"/>
      <c r="BE3" s="115"/>
      <c r="BF3" s="362" t="s">
        <v>21</v>
      </c>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row>
    <row r="4" spans="1:111" ht="14.25" x14ac:dyDescent="0.2">
      <c r="A4" s="8"/>
      <c r="B4" s="115"/>
      <c r="C4" s="115"/>
      <c r="D4" s="362" t="s">
        <v>244</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D4" s="115"/>
      <c r="BE4" s="115"/>
      <c r="BF4" s="362" t="s">
        <v>244</v>
      </c>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row>
    <row r="5" spans="1:111" x14ac:dyDescent="0.2">
      <c r="C5" s="256"/>
      <c r="D5" s="115"/>
      <c r="E5" s="331"/>
      <c r="F5" s="268">
        <v>1</v>
      </c>
      <c r="G5" s="268"/>
      <c r="H5" s="268"/>
      <c r="I5" s="268"/>
      <c r="J5" s="268"/>
      <c r="K5" s="268">
        <v>2</v>
      </c>
      <c r="L5" s="268"/>
      <c r="M5" s="268"/>
      <c r="N5" s="268"/>
      <c r="O5" s="268"/>
      <c r="P5" s="268"/>
      <c r="Q5" s="268">
        <v>3</v>
      </c>
      <c r="R5" s="268"/>
      <c r="S5" s="268"/>
      <c r="T5" s="268"/>
      <c r="U5" s="268"/>
      <c r="V5" s="132">
        <v>4</v>
      </c>
      <c r="W5" s="132"/>
      <c r="X5" s="132"/>
      <c r="Y5" s="132"/>
      <c r="Z5" s="132"/>
      <c r="AA5" s="132"/>
      <c r="AB5" s="5">
        <v>5</v>
      </c>
      <c r="AH5" s="204">
        <v>6</v>
      </c>
      <c r="AI5" s="204"/>
      <c r="AJ5" s="204"/>
      <c r="AK5" s="204"/>
      <c r="AL5" s="204"/>
      <c r="AM5" s="204"/>
      <c r="AO5" s="8">
        <v>7</v>
      </c>
    </row>
    <row r="6" spans="1:111" s="192" customFormat="1" ht="278.25" customHeight="1" x14ac:dyDescent="0.2">
      <c r="A6" s="353" t="s">
        <v>0</v>
      </c>
      <c r="B6" s="367" t="s">
        <v>2</v>
      </c>
      <c r="C6" s="363" t="s">
        <v>1</v>
      </c>
      <c r="D6" s="364"/>
      <c r="E6" s="353" t="s">
        <v>1476</v>
      </c>
      <c r="F6" s="124" t="s">
        <v>1355</v>
      </c>
      <c r="G6" s="124" t="s">
        <v>1369</v>
      </c>
      <c r="H6" s="124" t="s">
        <v>1356</v>
      </c>
      <c r="I6" s="124" t="s">
        <v>1357</v>
      </c>
      <c r="J6" s="124" t="s">
        <v>1358</v>
      </c>
      <c r="K6" s="124" t="s">
        <v>1359</v>
      </c>
      <c r="L6" s="124" t="s">
        <v>1370</v>
      </c>
      <c r="M6" s="124" t="s">
        <v>1371</v>
      </c>
      <c r="N6" s="124" t="s">
        <v>1361</v>
      </c>
      <c r="O6" s="124" t="s">
        <v>1362</v>
      </c>
      <c r="P6" s="124" t="s">
        <v>1363</v>
      </c>
      <c r="Q6" s="120" t="s">
        <v>1364</v>
      </c>
      <c r="R6" s="120" t="s">
        <v>1365</v>
      </c>
      <c r="S6" s="120" t="s">
        <v>1366</v>
      </c>
      <c r="T6" s="120" t="s">
        <v>954</v>
      </c>
      <c r="U6" s="120" t="s">
        <v>1367</v>
      </c>
      <c r="V6" s="26" t="s">
        <v>236</v>
      </c>
      <c r="W6" s="26" t="s">
        <v>237</v>
      </c>
      <c r="X6" s="26" t="s">
        <v>238</v>
      </c>
      <c r="Y6" s="26" t="s">
        <v>239</v>
      </c>
      <c r="Z6" s="26" t="s">
        <v>240</v>
      </c>
      <c r="AA6" s="26" t="s">
        <v>241</v>
      </c>
      <c r="AB6" s="26" t="s">
        <v>245</v>
      </c>
      <c r="AC6" s="26" t="s">
        <v>1376</v>
      </c>
      <c r="AD6" s="26" t="s">
        <v>1377</v>
      </c>
      <c r="AE6" s="26" t="s">
        <v>417</v>
      </c>
      <c r="AF6" s="26" t="s">
        <v>1378</v>
      </c>
      <c r="AG6" s="26" t="s">
        <v>1379</v>
      </c>
      <c r="AH6" s="202" t="s">
        <v>1394</v>
      </c>
      <c r="AI6" s="202" t="s">
        <v>1395</v>
      </c>
      <c r="AJ6" s="202" t="s">
        <v>1396</v>
      </c>
      <c r="AK6" s="202" t="s">
        <v>1397</v>
      </c>
      <c r="AL6" s="202" t="s">
        <v>1398</v>
      </c>
      <c r="AM6" s="202" t="s">
        <v>1399</v>
      </c>
      <c r="AN6" s="26" t="s">
        <v>1400</v>
      </c>
      <c r="AO6" s="26" t="s">
        <v>1434</v>
      </c>
      <c r="AP6" s="26" t="s">
        <v>1402</v>
      </c>
      <c r="AQ6" s="26" t="s">
        <v>1435</v>
      </c>
      <c r="AR6" s="26" t="s">
        <v>1436</v>
      </c>
      <c r="AS6" s="26" t="s">
        <v>1437</v>
      </c>
      <c r="AT6" s="26" t="s">
        <v>1438</v>
      </c>
      <c r="AU6" s="26" t="s">
        <v>1439</v>
      </c>
      <c r="AV6" s="26" t="s">
        <v>1485</v>
      </c>
      <c r="AW6" s="26" t="s">
        <v>1468</v>
      </c>
      <c r="AX6" s="26" t="s">
        <v>1467</v>
      </c>
      <c r="AY6" s="26" t="s">
        <v>1484</v>
      </c>
      <c r="AZ6" s="99" t="s">
        <v>3</v>
      </c>
      <c r="BA6" s="269" t="s">
        <v>1483</v>
      </c>
      <c r="BB6" s="192" t="s">
        <v>1462</v>
      </c>
      <c r="BC6" s="353" t="s">
        <v>0</v>
      </c>
      <c r="BD6" s="367" t="s">
        <v>2</v>
      </c>
      <c r="BE6" s="363" t="s">
        <v>1</v>
      </c>
      <c r="BF6" s="364"/>
      <c r="BG6" s="353" t="s">
        <v>1476</v>
      </c>
      <c r="BH6" s="124" t="s">
        <v>1355</v>
      </c>
      <c r="BI6" s="124" t="s">
        <v>1369</v>
      </c>
      <c r="BJ6" s="124" t="s">
        <v>1356</v>
      </c>
      <c r="BK6" s="124" t="s">
        <v>1357</v>
      </c>
      <c r="BL6" s="124" t="s">
        <v>1358</v>
      </c>
      <c r="BM6" s="124" t="s">
        <v>1359</v>
      </c>
      <c r="BN6" s="124" t="s">
        <v>1370</v>
      </c>
      <c r="BO6" s="124" t="s">
        <v>1371</v>
      </c>
      <c r="BP6" s="124" t="s">
        <v>1361</v>
      </c>
      <c r="BQ6" s="124" t="s">
        <v>1362</v>
      </c>
      <c r="BR6" s="124" t="s">
        <v>1363</v>
      </c>
      <c r="BS6" s="124" t="s">
        <v>1364</v>
      </c>
      <c r="BT6" s="124" t="s">
        <v>1365</v>
      </c>
      <c r="BU6" s="124" t="s">
        <v>1366</v>
      </c>
      <c r="BV6" s="124" t="s">
        <v>954</v>
      </c>
      <c r="BW6" s="124" t="s">
        <v>1367</v>
      </c>
      <c r="BX6" s="124" t="s">
        <v>236</v>
      </c>
      <c r="BY6" s="124" t="s">
        <v>237</v>
      </c>
      <c r="BZ6" s="124" t="s">
        <v>238</v>
      </c>
      <c r="CA6" s="124" t="s">
        <v>239</v>
      </c>
      <c r="CB6" s="124" t="s">
        <v>240</v>
      </c>
      <c r="CC6" s="124" t="s">
        <v>241</v>
      </c>
      <c r="CD6" s="124" t="s">
        <v>245</v>
      </c>
      <c r="CE6" s="124" t="s">
        <v>1376</v>
      </c>
      <c r="CF6" s="124" t="s">
        <v>1377</v>
      </c>
      <c r="CG6" s="124" t="s">
        <v>417</v>
      </c>
      <c r="CH6" s="124" t="s">
        <v>1378</v>
      </c>
      <c r="CI6" s="124" t="s">
        <v>1379</v>
      </c>
      <c r="CJ6" s="124" t="s">
        <v>1394</v>
      </c>
      <c r="CK6" s="124" t="s">
        <v>1395</v>
      </c>
      <c r="CL6" s="124" t="s">
        <v>1396</v>
      </c>
      <c r="CM6" s="124" t="s">
        <v>1397</v>
      </c>
      <c r="CN6" s="124" t="s">
        <v>1398</v>
      </c>
      <c r="CO6" s="124" t="s">
        <v>1399</v>
      </c>
      <c r="CP6" s="124" t="s">
        <v>1400</v>
      </c>
      <c r="CQ6" s="124" t="s">
        <v>1434</v>
      </c>
      <c r="CR6" s="124" t="s">
        <v>1402</v>
      </c>
      <c r="CS6" s="124" t="s">
        <v>1435</v>
      </c>
      <c r="CT6" s="124" t="s">
        <v>1436</v>
      </c>
      <c r="CU6" s="124" t="s">
        <v>1437</v>
      </c>
      <c r="CV6" s="124" t="s">
        <v>1438</v>
      </c>
      <c r="CW6" s="124" t="s">
        <v>1439</v>
      </c>
      <c r="CX6" s="124" t="s">
        <v>1485</v>
      </c>
      <c r="CY6" s="124" t="s">
        <v>1468</v>
      </c>
      <c r="CZ6" s="124" t="s">
        <v>1467</v>
      </c>
      <c r="DA6" s="270" t="s">
        <v>3</v>
      </c>
      <c r="DB6" s="260" t="s">
        <v>1474</v>
      </c>
      <c r="DC6" s="271"/>
      <c r="DD6" s="271"/>
      <c r="DE6" s="271"/>
      <c r="DF6" s="271"/>
      <c r="DG6" s="271"/>
    </row>
    <row r="7" spans="1:111" s="192" customFormat="1" x14ac:dyDescent="0.2">
      <c r="A7" s="354"/>
      <c r="B7" s="368"/>
      <c r="C7" s="365"/>
      <c r="D7" s="366"/>
      <c r="E7" s="354"/>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3</v>
      </c>
      <c r="AI7" s="28">
        <v>3</v>
      </c>
      <c r="AJ7" s="28">
        <v>2</v>
      </c>
      <c r="AK7" s="28">
        <v>2</v>
      </c>
      <c r="AL7" s="28">
        <v>2</v>
      </c>
      <c r="AM7" s="28">
        <v>2</v>
      </c>
      <c r="AN7" s="28">
        <v>2</v>
      </c>
      <c r="AO7" s="28">
        <v>2</v>
      </c>
      <c r="AP7" s="28">
        <v>2</v>
      </c>
      <c r="AQ7" s="28">
        <v>2</v>
      </c>
      <c r="AR7" s="28">
        <v>3</v>
      </c>
      <c r="AS7" s="28">
        <v>3</v>
      </c>
      <c r="AT7" s="28">
        <v>2</v>
      </c>
      <c r="AU7" s="28">
        <v>2</v>
      </c>
      <c r="AV7" s="28">
        <v>2</v>
      </c>
      <c r="AW7" s="28">
        <v>5</v>
      </c>
      <c r="AX7" s="28">
        <v>7</v>
      </c>
      <c r="AY7" s="28"/>
      <c r="AZ7" s="25">
        <v>114</v>
      </c>
      <c r="BA7" s="272"/>
      <c r="BB7" s="155"/>
      <c r="BC7" s="354"/>
      <c r="BD7" s="368"/>
      <c r="BE7" s="365"/>
      <c r="BF7" s="366"/>
      <c r="BG7" s="354"/>
      <c r="BH7" s="25">
        <v>2</v>
      </c>
      <c r="BI7" s="25">
        <v>2</v>
      </c>
      <c r="BJ7" s="25">
        <v>2</v>
      </c>
      <c r="BK7" s="25">
        <v>2</v>
      </c>
      <c r="BL7" s="25">
        <v>3</v>
      </c>
      <c r="BM7" s="25">
        <v>2</v>
      </c>
      <c r="BN7" s="25">
        <v>3</v>
      </c>
      <c r="BO7" s="25">
        <v>3</v>
      </c>
      <c r="BP7" s="25">
        <v>2</v>
      </c>
      <c r="BQ7" s="25">
        <v>2</v>
      </c>
      <c r="BR7" s="25">
        <v>3</v>
      </c>
      <c r="BS7" s="25">
        <v>3</v>
      </c>
      <c r="BT7" s="25">
        <v>3</v>
      </c>
      <c r="BU7" s="25">
        <v>3</v>
      </c>
      <c r="BV7" s="25">
        <v>3</v>
      </c>
      <c r="BW7" s="25">
        <v>3</v>
      </c>
      <c r="BX7" s="25">
        <v>3</v>
      </c>
      <c r="BY7" s="25">
        <v>2</v>
      </c>
      <c r="BZ7" s="25">
        <v>3</v>
      </c>
      <c r="CA7" s="25">
        <v>3</v>
      </c>
      <c r="CB7" s="25">
        <v>3</v>
      </c>
      <c r="CC7" s="25">
        <v>3</v>
      </c>
      <c r="CD7" s="25">
        <v>2</v>
      </c>
      <c r="CE7" s="25">
        <v>3</v>
      </c>
      <c r="CF7" s="25">
        <v>3</v>
      </c>
      <c r="CG7" s="25">
        <v>3</v>
      </c>
      <c r="CH7" s="25">
        <v>3</v>
      </c>
      <c r="CI7" s="25">
        <v>3</v>
      </c>
      <c r="CJ7" s="25">
        <v>3</v>
      </c>
      <c r="CK7" s="25">
        <v>3</v>
      </c>
      <c r="CL7" s="25">
        <v>2</v>
      </c>
      <c r="CM7" s="25">
        <v>2</v>
      </c>
      <c r="CN7" s="25">
        <v>2</v>
      </c>
      <c r="CO7" s="25">
        <v>2</v>
      </c>
      <c r="CP7" s="25">
        <v>2</v>
      </c>
      <c r="CQ7" s="25">
        <v>2</v>
      </c>
      <c r="CR7" s="25">
        <v>2</v>
      </c>
      <c r="CS7" s="25">
        <v>2</v>
      </c>
      <c r="CT7" s="25">
        <v>3</v>
      </c>
      <c r="CU7" s="25">
        <v>3</v>
      </c>
      <c r="CV7" s="25">
        <v>2</v>
      </c>
      <c r="CW7" s="25">
        <v>2</v>
      </c>
      <c r="CX7" s="25">
        <v>2</v>
      </c>
      <c r="CY7" s="25">
        <v>5</v>
      </c>
      <c r="CZ7" s="25">
        <v>7</v>
      </c>
      <c r="DA7" s="183">
        <v>114</v>
      </c>
      <c r="DB7" s="260"/>
      <c r="DC7" s="271"/>
      <c r="DD7" s="271"/>
      <c r="DE7" s="271"/>
      <c r="DF7" s="271"/>
      <c r="DG7" s="271"/>
    </row>
    <row r="8" spans="1:111" s="135" customFormat="1" ht="15" x14ac:dyDescent="0.25">
      <c r="A8" s="273">
        <v>1</v>
      </c>
      <c r="B8" s="274" t="s">
        <v>122</v>
      </c>
      <c r="C8" s="42" t="s">
        <v>10</v>
      </c>
      <c r="D8" s="107" t="s">
        <v>12</v>
      </c>
      <c r="E8" s="220" t="s">
        <v>123</v>
      </c>
      <c r="F8" s="86">
        <v>8.3000000000000007</v>
      </c>
      <c r="G8" s="86">
        <v>6.2</v>
      </c>
      <c r="H8" s="86">
        <v>7.2</v>
      </c>
      <c r="I8" s="86">
        <v>7.2</v>
      </c>
      <c r="J8" s="86">
        <v>7</v>
      </c>
      <c r="K8" s="86">
        <v>8.6999999999999993</v>
      </c>
      <c r="L8" s="86">
        <v>5.2</v>
      </c>
      <c r="M8" s="86">
        <v>8.1</v>
      </c>
      <c r="N8" s="86">
        <v>5.0999999999999996</v>
      </c>
      <c r="O8" s="86">
        <v>6.4</v>
      </c>
      <c r="P8" s="86">
        <v>6.7</v>
      </c>
      <c r="Q8" s="86">
        <v>5.3</v>
      </c>
      <c r="R8" s="86">
        <v>5.8</v>
      </c>
      <c r="S8" s="86">
        <v>7.6</v>
      </c>
      <c r="T8" s="86">
        <v>6.1</v>
      </c>
      <c r="U8" s="86">
        <v>7.7</v>
      </c>
      <c r="V8" s="63">
        <v>7.6</v>
      </c>
      <c r="W8" s="63">
        <v>8.5</v>
      </c>
      <c r="X8" s="63">
        <v>5</v>
      </c>
      <c r="Y8" s="63">
        <v>7.2</v>
      </c>
      <c r="Z8" s="63">
        <v>8.1</v>
      </c>
      <c r="AA8" s="63">
        <v>7.3</v>
      </c>
      <c r="AB8" s="63">
        <v>8.4</v>
      </c>
      <c r="AC8" s="63">
        <v>8</v>
      </c>
      <c r="AD8" s="63">
        <v>5.3</v>
      </c>
      <c r="AE8" s="63">
        <v>6.3</v>
      </c>
      <c r="AF8" s="63">
        <v>7.4</v>
      </c>
      <c r="AG8" s="63">
        <v>9.3000000000000007</v>
      </c>
      <c r="AH8" s="63">
        <v>6.8</v>
      </c>
      <c r="AI8" s="63">
        <v>5.9</v>
      </c>
      <c r="AJ8" s="63">
        <v>8.5</v>
      </c>
      <c r="AK8" s="63">
        <v>9.1</v>
      </c>
      <c r="AL8" s="63">
        <v>7.4</v>
      </c>
      <c r="AM8" s="63">
        <v>8.9</v>
      </c>
      <c r="AN8" s="63">
        <v>8.5</v>
      </c>
      <c r="AO8" s="63">
        <v>9.1999999999999993</v>
      </c>
      <c r="AP8" s="63">
        <v>7.6</v>
      </c>
      <c r="AQ8" s="63">
        <v>7.5</v>
      </c>
      <c r="AR8" s="63">
        <v>8.5</v>
      </c>
      <c r="AS8" s="63">
        <v>5.8</v>
      </c>
      <c r="AT8" s="63">
        <v>9.4</v>
      </c>
      <c r="AU8" s="63">
        <v>5.8</v>
      </c>
      <c r="AV8" s="63">
        <v>8</v>
      </c>
      <c r="AW8" s="63">
        <v>8.6999999999999993</v>
      </c>
      <c r="AX8" s="63"/>
      <c r="AY8" s="63"/>
      <c r="AZ8" s="63">
        <v>7.27</v>
      </c>
      <c r="BA8" s="275">
        <v>0</v>
      </c>
      <c r="BB8" s="135">
        <v>5</v>
      </c>
      <c r="BC8" s="134">
        <v>1</v>
      </c>
      <c r="BD8" s="134" t="s">
        <v>122</v>
      </c>
      <c r="BE8" s="262" t="s">
        <v>10</v>
      </c>
      <c r="BF8" s="263" t="s">
        <v>12</v>
      </c>
      <c r="BG8" s="134" t="s">
        <v>123</v>
      </c>
      <c r="BH8" s="171">
        <v>3</v>
      </c>
      <c r="BI8" s="171">
        <v>2</v>
      </c>
      <c r="BJ8" s="171">
        <v>3</v>
      </c>
      <c r="BK8" s="171">
        <v>3</v>
      </c>
      <c r="BL8" s="171">
        <v>3</v>
      </c>
      <c r="BM8" s="171">
        <v>4</v>
      </c>
      <c r="BN8" s="171">
        <v>1</v>
      </c>
      <c r="BO8" s="171">
        <v>3</v>
      </c>
      <c r="BP8" s="171">
        <v>1</v>
      </c>
      <c r="BQ8" s="171">
        <v>2</v>
      </c>
      <c r="BR8" s="171">
        <v>2</v>
      </c>
      <c r="BS8" s="171">
        <v>1</v>
      </c>
      <c r="BT8" s="171">
        <v>2</v>
      </c>
      <c r="BU8" s="171">
        <v>3</v>
      </c>
      <c r="BV8" s="171">
        <v>2</v>
      </c>
      <c r="BW8" s="171">
        <v>3</v>
      </c>
      <c r="BX8" s="171">
        <v>3</v>
      </c>
      <c r="BY8" s="171">
        <v>4</v>
      </c>
      <c r="BZ8" s="171">
        <v>1</v>
      </c>
      <c r="CA8" s="171">
        <v>3</v>
      </c>
      <c r="CB8" s="171">
        <v>3</v>
      </c>
      <c r="CC8" s="171">
        <v>3</v>
      </c>
      <c r="CD8" s="171">
        <v>3</v>
      </c>
      <c r="CE8" s="171">
        <v>3</v>
      </c>
      <c r="CF8" s="171">
        <v>1</v>
      </c>
      <c r="CG8" s="171">
        <v>2</v>
      </c>
      <c r="CH8" s="171">
        <v>3</v>
      </c>
      <c r="CI8" s="171">
        <v>4</v>
      </c>
      <c r="CJ8" s="171">
        <v>2</v>
      </c>
      <c r="CK8" s="171">
        <v>2</v>
      </c>
      <c r="CL8" s="171">
        <v>4</v>
      </c>
      <c r="CM8" s="171">
        <v>4</v>
      </c>
      <c r="CN8" s="171">
        <v>3</v>
      </c>
      <c r="CO8" s="171">
        <v>4</v>
      </c>
      <c r="CP8" s="171">
        <v>4</v>
      </c>
      <c r="CQ8" s="171">
        <v>4</v>
      </c>
      <c r="CR8" s="171">
        <v>3</v>
      </c>
      <c r="CS8" s="171">
        <v>3</v>
      </c>
      <c r="CT8" s="171">
        <v>4</v>
      </c>
      <c r="CU8" s="171">
        <v>2</v>
      </c>
      <c r="CV8" s="171">
        <v>4</v>
      </c>
      <c r="CW8" s="171">
        <v>2</v>
      </c>
      <c r="CX8" s="171">
        <v>3</v>
      </c>
      <c r="CY8" s="171">
        <v>4</v>
      </c>
      <c r="CZ8" s="333"/>
      <c r="DA8" s="276">
        <v>2.75</v>
      </c>
      <c r="DB8" s="28" t="s">
        <v>1490</v>
      </c>
      <c r="DD8" s="42" t="s">
        <v>10</v>
      </c>
      <c r="DE8" s="107" t="s">
        <v>12</v>
      </c>
    </row>
    <row r="9" spans="1:111" s="135" customFormat="1" ht="15" x14ac:dyDescent="0.25">
      <c r="A9" s="273">
        <v>2</v>
      </c>
      <c r="B9" s="274" t="s">
        <v>111</v>
      </c>
      <c r="C9" s="42" t="s">
        <v>112</v>
      </c>
      <c r="D9" s="107" t="s">
        <v>113</v>
      </c>
      <c r="E9" s="220" t="s">
        <v>114</v>
      </c>
      <c r="F9" s="86">
        <v>8</v>
      </c>
      <c r="G9" s="86">
        <v>8.4</v>
      </c>
      <c r="H9" s="86">
        <v>5.8</v>
      </c>
      <c r="I9" s="86">
        <v>5.8</v>
      </c>
      <c r="J9" s="86">
        <v>5.9</v>
      </c>
      <c r="K9" s="86">
        <v>6.6</v>
      </c>
      <c r="L9" s="86">
        <v>6</v>
      </c>
      <c r="M9" s="86">
        <v>4.3</v>
      </c>
      <c r="N9" s="86">
        <v>5.3</v>
      </c>
      <c r="O9" s="86">
        <v>6.4</v>
      </c>
      <c r="P9" s="86">
        <v>4.3</v>
      </c>
      <c r="Q9" s="86">
        <v>9.3000000000000007</v>
      </c>
      <c r="R9" s="86">
        <v>4.4000000000000004</v>
      </c>
      <c r="S9" s="86">
        <v>7.9</v>
      </c>
      <c r="T9" s="86">
        <v>8.1</v>
      </c>
      <c r="U9" s="86">
        <v>6.1</v>
      </c>
      <c r="V9" s="63">
        <v>5.3</v>
      </c>
      <c r="W9" s="63">
        <v>7.5</v>
      </c>
      <c r="X9" s="63">
        <v>4.5999999999999996</v>
      </c>
      <c r="Y9" s="63">
        <v>6.9</v>
      </c>
      <c r="Z9" s="63">
        <v>7.9</v>
      </c>
      <c r="AA9" s="63">
        <v>7.9</v>
      </c>
      <c r="AB9" s="63">
        <v>9.1</v>
      </c>
      <c r="AC9" s="63">
        <v>9.9</v>
      </c>
      <c r="AD9" s="63">
        <v>4.7</v>
      </c>
      <c r="AE9" s="63">
        <v>5.8</v>
      </c>
      <c r="AF9" s="63">
        <v>4.5999999999999996</v>
      </c>
      <c r="AG9" s="63">
        <v>9.3000000000000007</v>
      </c>
      <c r="AH9" s="63">
        <v>5.2</v>
      </c>
      <c r="AI9" s="63">
        <v>4.2</v>
      </c>
      <c r="AJ9" s="63">
        <v>8.9</v>
      </c>
      <c r="AK9" s="63">
        <v>8.6999999999999993</v>
      </c>
      <c r="AL9" s="63">
        <v>7.4</v>
      </c>
      <c r="AM9" s="63">
        <v>9.1</v>
      </c>
      <c r="AN9" s="63">
        <v>9.5</v>
      </c>
      <c r="AO9" s="63">
        <v>5.8</v>
      </c>
      <c r="AP9" s="63">
        <v>7</v>
      </c>
      <c r="AQ9" s="63">
        <v>8</v>
      </c>
      <c r="AR9" s="63">
        <v>8.5</v>
      </c>
      <c r="AS9" s="63">
        <v>6.4</v>
      </c>
      <c r="AT9" s="63">
        <v>9.4</v>
      </c>
      <c r="AU9" s="63">
        <v>5.0999999999999996</v>
      </c>
      <c r="AV9" s="63">
        <v>8.1999999999999993</v>
      </c>
      <c r="AW9" s="63">
        <v>8.6</v>
      </c>
      <c r="AX9" s="63"/>
      <c r="AY9" s="63"/>
      <c r="AZ9" s="63">
        <v>6.89</v>
      </c>
      <c r="BA9" s="275">
        <v>0</v>
      </c>
      <c r="BB9" s="135">
        <v>20</v>
      </c>
      <c r="BC9" s="134">
        <v>2</v>
      </c>
      <c r="BD9" s="134" t="s">
        <v>111</v>
      </c>
      <c r="BE9" s="262" t="s">
        <v>112</v>
      </c>
      <c r="BF9" s="263" t="s">
        <v>113</v>
      </c>
      <c r="BG9" s="134" t="s">
        <v>114</v>
      </c>
      <c r="BH9" s="171">
        <v>3</v>
      </c>
      <c r="BI9" s="171">
        <v>3</v>
      </c>
      <c r="BJ9" s="171">
        <v>2</v>
      </c>
      <c r="BK9" s="171">
        <v>2</v>
      </c>
      <c r="BL9" s="171">
        <v>2</v>
      </c>
      <c r="BM9" s="171">
        <v>2</v>
      </c>
      <c r="BN9" s="171">
        <v>2</v>
      </c>
      <c r="BO9" s="171">
        <v>1</v>
      </c>
      <c r="BP9" s="171">
        <v>1</v>
      </c>
      <c r="BQ9" s="171">
        <v>2</v>
      </c>
      <c r="BR9" s="171">
        <v>1</v>
      </c>
      <c r="BS9" s="171">
        <v>4</v>
      </c>
      <c r="BT9" s="171">
        <v>1</v>
      </c>
      <c r="BU9" s="171">
        <v>3</v>
      </c>
      <c r="BV9" s="171">
        <v>3</v>
      </c>
      <c r="BW9" s="171">
        <v>2</v>
      </c>
      <c r="BX9" s="171">
        <v>1</v>
      </c>
      <c r="BY9" s="171">
        <v>3</v>
      </c>
      <c r="BZ9" s="171">
        <v>1</v>
      </c>
      <c r="CA9" s="171">
        <v>2</v>
      </c>
      <c r="CB9" s="171">
        <v>3</v>
      </c>
      <c r="CC9" s="171">
        <v>3</v>
      </c>
      <c r="CD9" s="171">
        <v>4</v>
      </c>
      <c r="CE9" s="171">
        <v>4</v>
      </c>
      <c r="CF9" s="171">
        <v>1</v>
      </c>
      <c r="CG9" s="171">
        <v>2</v>
      </c>
      <c r="CH9" s="171">
        <v>1</v>
      </c>
      <c r="CI9" s="171">
        <v>4</v>
      </c>
      <c r="CJ9" s="171">
        <v>1</v>
      </c>
      <c r="CK9" s="171">
        <v>1</v>
      </c>
      <c r="CL9" s="171">
        <v>4</v>
      </c>
      <c r="CM9" s="171">
        <v>4</v>
      </c>
      <c r="CN9" s="171">
        <v>3</v>
      </c>
      <c r="CO9" s="171">
        <v>4</v>
      </c>
      <c r="CP9" s="171">
        <v>4</v>
      </c>
      <c r="CQ9" s="171">
        <v>2</v>
      </c>
      <c r="CR9" s="171">
        <v>3</v>
      </c>
      <c r="CS9" s="171">
        <v>3</v>
      </c>
      <c r="CT9" s="171">
        <v>4</v>
      </c>
      <c r="CU9" s="171">
        <v>2</v>
      </c>
      <c r="CV9" s="171">
        <v>4</v>
      </c>
      <c r="CW9" s="171">
        <v>1</v>
      </c>
      <c r="CX9" s="171">
        <v>3</v>
      </c>
      <c r="CY9" s="171">
        <v>4</v>
      </c>
      <c r="CZ9" s="333"/>
      <c r="DA9" s="276">
        <v>2.46</v>
      </c>
      <c r="DB9" s="28" t="s">
        <v>1492</v>
      </c>
      <c r="DC9" s="135" t="s">
        <v>1479</v>
      </c>
      <c r="DD9" s="42" t="s">
        <v>112</v>
      </c>
      <c r="DE9" s="107" t="s">
        <v>113</v>
      </c>
    </row>
    <row r="10" spans="1:111" s="135" customFormat="1" ht="15" x14ac:dyDescent="0.25">
      <c r="A10" s="273">
        <v>3</v>
      </c>
      <c r="B10" s="274" t="s">
        <v>169</v>
      </c>
      <c r="C10" s="42" t="s">
        <v>6</v>
      </c>
      <c r="D10" s="107" t="s">
        <v>38</v>
      </c>
      <c r="E10" s="220" t="s">
        <v>94</v>
      </c>
      <c r="F10" s="86">
        <v>8.1</v>
      </c>
      <c r="G10" s="86">
        <v>5.8</v>
      </c>
      <c r="H10" s="86">
        <v>7.5</v>
      </c>
      <c r="I10" s="86">
        <v>6.5</v>
      </c>
      <c r="J10" s="86">
        <v>6.2</v>
      </c>
      <c r="K10" s="86">
        <v>7.2</v>
      </c>
      <c r="L10" s="86">
        <v>7.8</v>
      </c>
      <c r="M10" s="86">
        <v>5.9</v>
      </c>
      <c r="N10" s="86">
        <v>8.8000000000000007</v>
      </c>
      <c r="O10" s="86">
        <v>6.2</v>
      </c>
      <c r="P10" s="86">
        <v>4.5999999999999996</v>
      </c>
      <c r="Q10" s="86">
        <v>6.4</v>
      </c>
      <c r="R10" s="86">
        <v>5.4</v>
      </c>
      <c r="S10" s="86">
        <v>7.8</v>
      </c>
      <c r="T10" s="86">
        <v>5.5</v>
      </c>
      <c r="U10" s="86">
        <v>6.9</v>
      </c>
      <c r="V10" s="63">
        <v>8</v>
      </c>
      <c r="W10" s="63">
        <v>9</v>
      </c>
      <c r="X10" s="63">
        <v>6</v>
      </c>
      <c r="Y10" s="63">
        <v>6.9</v>
      </c>
      <c r="Z10" s="63">
        <v>8</v>
      </c>
      <c r="AA10" s="63">
        <v>8</v>
      </c>
      <c r="AB10" s="63">
        <v>8.4</v>
      </c>
      <c r="AC10" s="63">
        <v>8.9</v>
      </c>
      <c r="AD10" s="63">
        <v>5.6</v>
      </c>
      <c r="AE10" s="63">
        <v>6.2</v>
      </c>
      <c r="AF10" s="63">
        <v>7.1</v>
      </c>
      <c r="AG10" s="63">
        <v>9</v>
      </c>
      <c r="AH10" s="63">
        <v>7.7</v>
      </c>
      <c r="AI10" s="63">
        <v>5.7</v>
      </c>
      <c r="AJ10" s="63">
        <v>7.1</v>
      </c>
      <c r="AK10" s="63">
        <v>8.6</v>
      </c>
      <c r="AL10" s="63">
        <v>7.1</v>
      </c>
      <c r="AM10" s="63">
        <v>8.9</v>
      </c>
      <c r="AN10" s="63">
        <v>9</v>
      </c>
      <c r="AO10" s="63">
        <v>7</v>
      </c>
      <c r="AP10" s="63">
        <v>6.9</v>
      </c>
      <c r="AQ10" s="63">
        <v>7.5</v>
      </c>
      <c r="AR10" s="63">
        <v>9</v>
      </c>
      <c r="AS10" s="63">
        <v>6.9</v>
      </c>
      <c r="AT10" s="63">
        <v>9.6999999999999993</v>
      </c>
      <c r="AU10" s="63">
        <v>5.3</v>
      </c>
      <c r="AV10" s="63"/>
      <c r="AW10" s="63"/>
      <c r="AX10" s="63">
        <v>6</v>
      </c>
      <c r="AY10" s="63"/>
      <c r="AZ10" s="63">
        <v>7.1</v>
      </c>
      <c r="BA10" s="275">
        <v>0</v>
      </c>
      <c r="BB10" s="135">
        <v>32</v>
      </c>
      <c r="BC10" s="134">
        <v>3</v>
      </c>
      <c r="BD10" s="134" t="s">
        <v>169</v>
      </c>
      <c r="BE10" s="262" t="s">
        <v>6</v>
      </c>
      <c r="BF10" s="263" t="s">
        <v>38</v>
      </c>
      <c r="BG10" s="134" t="s">
        <v>94</v>
      </c>
      <c r="BH10" s="171">
        <v>3</v>
      </c>
      <c r="BI10" s="171">
        <v>2</v>
      </c>
      <c r="BJ10" s="171">
        <v>3</v>
      </c>
      <c r="BK10" s="171">
        <v>2</v>
      </c>
      <c r="BL10" s="171">
        <v>2</v>
      </c>
      <c r="BM10" s="171">
        <v>3</v>
      </c>
      <c r="BN10" s="171">
        <v>3</v>
      </c>
      <c r="BO10" s="171">
        <v>2</v>
      </c>
      <c r="BP10" s="171">
        <v>4</v>
      </c>
      <c r="BQ10" s="171">
        <v>2</v>
      </c>
      <c r="BR10" s="171">
        <v>1</v>
      </c>
      <c r="BS10" s="171">
        <v>2</v>
      </c>
      <c r="BT10" s="171">
        <v>1</v>
      </c>
      <c r="BU10" s="171">
        <v>3</v>
      </c>
      <c r="BV10" s="171">
        <v>2</v>
      </c>
      <c r="BW10" s="171">
        <v>2</v>
      </c>
      <c r="BX10" s="171">
        <v>3</v>
      </c>
      <c r="BY10" s="171">
        <v>4</v>
      </c>
      <c r="BZ10" s="171">
        <v>2</v>
      </c>
      <c r="CA10" s="171">
        <v>2</v>
      </c>
      <c r="CB10" s="171">
        <v>3</v>
      </c>
      <c r="CC10" s="171">
        <v>3</v>
      </c>
      <c r="CD10" s="171">
        <v>3</v>
      </c>
      <c r="CE10" s="171">
        <v>4</v>
      </c>
      <c r="CF10" s="171">
        <v>2</v>
      </c>
      <c r="CG10" s="171">
        <v>2</v>
      </c>
      <c r="CH10" s="171">
        <v>3</v>
      </c>
      <c r="CI10" s="171">
        <v>4</v>
      </c>
      <c r="CJ10" s="171">
        <v>3</v>
      </c>
      <c r="CK10" s="171">
        <v>2</v>
      </c>
      <c r="CL10" s="171">
        <v>3</v>
      </c>
      <c r="CM10" s="171">
        <v>4</v>
      </c>
      <c r="CN10" s="171">
        <v>3</v>
      </c>
      <c r="CO10" s="171">
        <v>4</v>
      </c>
      <c r="CP10" s="171">
        <v>4</v>
      </c>
      <c r="CQ10" s="171">
        <v>3</v>
      </c>
      <c r="CR10" s="171">
        <v>2</v>
      </c>
      <c r="CS10" s="171">
        <v>3</v>
      </c>
      <c r="CT10" s="171">
        <v>4</v>
      </c>
      <c r="CU10" s="171">
        <v>2</v>
      </c>
      <c r="CV10" s="171">
        <v>4</v>
      </c>
      <c r="CW10" s="171">
        <v>1</v>
      </c>
      <c r="CX10" s="333"/>
      <c r="CY10" s="333"/>
      <c r="CZ10" s="171">
        <v>2</v>
      </c>
      <c r="DA10" s="276">
        <v>2.62</v>
      </c>
      <c r="DB10" s="28" t="s">
        <v>1490</v>
      </c>
      <c r="DC10" s="135" t="s">
        <v>1479</v>
      </c>
      <c r="DD10" s="42" t="s">
        <v>6</v>
      </c>
      <c r="DE10" s="107" t="s">
        <v>38</v>
      </c>
    </row>
    <row r="11" spans="1:111" s="135" customFormat="1" ht="15" x14ac:dyDescent="0.25">
      <c r="A11" s="273">
        <v>4</v>
      </c>
      <c r="B11" s="274" t="s">
        <v>206</v>
      </c>
      <c r="C11" s="42" t="s">
        <v>18</v>
      </c>
      <c r="D11" s="107" t="s">
        <v>15</v>
      </c>
      <c r="E11" s="220" t="s">
        <v>207</v>
      </c>
      <c r="F11" s="86">
        <v>6.1</v>
      </c>
      <c r="G11" s="86">
        <v>5.5</v>
      </c>
      <c r="H11" s="86">
        <v>4.7</v>
      </c>
      <c r="I11" s="86">
        <v>5.8</v>
      </c>
      <c r="J11" s="86">
        <v>6</v>
      </c>
      <c r="K11" s="86">
        <v>7.7</v>
      </c>
      <c r="L11" s="86">
        <v>7.1</v>
      </c>
      <c r="M11" s="86">
        <v>5.5</v>
      </c>
      <c r="N11" s="86">
        <v>6.1</v>
      </c>
      <c r="O11" s="86">
        <v>6.4</v>
      </c>
      <c r="P11" s="86">
        <v>4.9000000000000004</v>
      </c>
      <c r="Q11" s="86">
        <v>5.2</v>
      </c>
      <c r="R11" s="86">
        <v>4.8</v>
      </c>
      <c r="S11" s="86">
        <v>6.8</v>
      </c>
      <c r="T11" s="86">
        <v>7.5</v>
      </c>
      <c r="U11" s="86">
        <v>6.7</v>
      </c>
      <c r="V11" s="63">
        <v>7.9</v>
      </c>
      <c r="W11" s="63">
        <v>9</v>
      </c>
      <c r="X11" s="63">
        <v>6</v>
      </c>
      <c r="Y11" s="63">
        <v>8.4</v>
      </c>
      <c r="Z11" s="63">
        <v>8.1</v>
      </c>
      <c r="AA11" s="63">
        <v>5.6</v>
      </c>
      <c r="AB11" s="63">
        <v>9.4</v>
      </c>
      <c r="AC11" s="63">
        <v>9.1999999999999993</v>
      </c>
      <c r="AD11" s="63">
        <v>4.7</v>
      </c>
      <c r="AE11" s="63">
        <v>4.8</v>
      </c>
      <c r="AF11" s="63">
        <v>8.1999999999999993</v>
      </c>
      <c r="AG11" s="63">
        <v>8.6</v>
      </c>
      <c r="AH11" s="63">
        <v>8.1</v>
      </c>
      <c r="AI11" s="63">
        <v>4.8</v>
      </c>
      <c r="AJ11" s="63">
        <v>8.3000000000000007</v>
      </c>
      <c r="AK11" s="63">
        <v>8.4</v>
      </c>
      <c r="AL11" s="63">
        <v>7.2</v>
      </c>
      <c r="AM11" s="63">
        <v>9.3000000000000007</v>
      </c>
      <c r="AN11" s="63">
        <v>8.5</v>
      </c>
      <c r="AO11" s="63">
        <v>5.3</v>
      </c>
      <c r="AP11" s="63">
        <v>8.5</v>
      </c>
      <c r="AQ11" s="63">
        <v>9.5</v>
      </c>
      <c r="AR11" s="63">
        <v>8.5</v>
      </c>
      <c r="AS11" s="63">
        <v>8.4</v>
      </c>
      <c r="AT11" s="63">
        <v>9.8000000000000007</v>
      </c>
      <c r="AU11" s="63">
        <v>6.1</v>
      </c>
      <c r="AV11" s="63">
        <v>8.1999999999999993</v>
      </c>
      <c r="AW11" s="63">
        <v>8.3000000000000007</v>
      </c>
      <c r="AX11" s="63"/>
      <c r="AY11" s="63"/>
      <c r="AZ11" s="63">
        <v>7.09</v>
      </c>
      <c r="BA11" s="275">
        <v>0</v>
      </c>
      <c r="BB11" s="135">
        <v>40</v>
      </c>
      <c r="BC11" s="134">
        <v>4</v>
      </c>
      <c r="BD11" s="134" t="s">
        <v>206</v>
      </c>
      <c r="BE11" s="262" t="s">
        <v>18</v>
      </c>
      <c r="BF11" s="263" t="s">
        <v>15</v>
      </c>
      <c r="BG11" s="134" t="s">
        <v>207</v>
      </c>
      <c r="BH11" s="171">
        <v>2</v>
      </c>
      <c r="BI11" s="171">
        <v>2</v>
      </c>
      <c r="BJ11" s="171">
        <v>1</v>
      </c>
      <c r="BK11" s="171">
        <v>2</v>
      </c>
      <c r="BL11" s="171">
        <v>2</v>
      </c>
      <c r="BM11" s="171">
        <v>3</v>
      </c>
      <c r="BN11" s="171">
        <v>3</v>
      </c>
      <c r="BO11" s="171">
        <v>2</v>
      </c>
      <c r="BP11" s="171">
        <v>2</v>
      </c>
      <c r="BQ11" s="171">
        <v>2</v>
      </c>
      <c r="BR11" s="171">
        <v>1</v>
      </c>
      <c r="BS11" s="171">
        <v>1</v>
      </c>
      <c r="BT11" s="171">
        <v>1</v>
      </c>
      <c r="BU11" s="171">
        <v>2</v>
      </c>
      <c r="BV11" s="171">
        <v>3</v>
      </c>
      <c r="BW11" s="171">
        <v>2</v>
      </c>
      <c r="BX11" s="171">
        <v>3</v>
      </c>
      <c r="BY11" s="171">
        <v>4</v>
      </c>
      <c r="BZ11" s="171">
        <v>2</v>
      </c>
      <c r="CA11" s="171">
        <v>3</v>
      </c>
      <c r="CB11" s="171">
        <v>3</v>
      </c>
      <c r="CC11" s="171">
        <v>2</v>
      </c>
      <c r="CD11" s="171">
        <v>4</v>
      </c>
      <c r="CE11" s="171">
        <v>4</v>
      </c>
      <c r="CF11" s="171">
        <v>1</v>
      </c>
      <c r="CG11" s="171">
        <v>1</v>
      </c>
      <c r="CH11" s="171">
        <v>3</v>
      </c>
      <c r="CI11" s="171">
        <v>4</v>
      </c>
      <c r="CJ11" s="171">
        <v>3</v>
      </c>
      <c r="CK11" s="171">
        <v>1</v>
      </c>
      <c r="CL11" s="171">
        <v>3</v>
      </c>
      <c r="CM11" s="171">
        <v>3</v>
      </c>
      <c r="CN11" s="171">
        <v>3</v>
      </c>
      <c r="CO11" s="171">
        <v>4</v>
      </c>
      <c r="CP11" s="171">
        <v>4</v>
      </c>
      <c r="CQ11" s="171">
        <v>1</v>
      </c>
      <c r="CR11" s="171">
        <v>4</v>
      </c>
      <c r="CS11" s="171">
        <v>4</v>
      </c>
      <c r="CT11" s="171">
        <v>4</v>
      </c>
      <c r="CU11" s="171">
        <v>3</v>
      </c>
      <c r="CV11" s="171">
        <v>4</v>
      </c>
      <c r="CW11" s="171">
        <v>2</v>
      </c>
      <c r="CX11" s="171">
        <v>3</v>
      </c>
      <c r="CY11" s="171">
        <v>3</v>
      </c>
      <c r="CZ11" s="333"/>
      <c r="DA11" s="276">
        <v>2.5499999999999998</v>
      </c>
      <c r="DB11" s="28" t="s">
        <v>1490</v>
      </c>
      <c r="DC11" s="135" t="s">
        <v>1479</v>
      </c>
      <c r="DD11" s="42" t="s">
        <v>18</v>
      </c>
      <c r="DE11" s="107" t="s">
        <v>15</v>
      </c>
    </row>
    <row r="12" spans="1:111" s="135" customFormat="1" ht="15" x14ac:dyDescent="0.25">
      <c r="A12" s="273">
        <v>5</v>
      </c>
      <c r="B12" s="274" t="s">
        <v>128</v>
      </c>
      <c r="C12" s="42" t="s">
        <v>24</v>
      </c>
      <c r="D12" s="107" t="s">
        <v>129</v>
      </c>
      <c r="E12" s="220" t="s">
        <v>94</v>
      </c>
      <c r="F12" s="86">
        <v>6.6</v>
      </c>
      <c r="G12" s="86">
        <v>5.8</v>
      </c>
      <c r="H12" s="86">
        <v>5.4</v>
      </c>
      <c r="I12" s="86">
        <v>6.1</v>
      </c>
      <c r="J12" s="86">
        <v>6.3</v>
      </c>
      <c r="K12" s="86">
        <v>8.3000000000000007</v>
      </c>
      <c r="L12" s="86">
        <v>6.2</v>
      </c>
      <c r="M12" s="86">
        <v>8.9</v>
      </c>
      <c r="N12" s="86">
        <v>5.8</v>
      </c>
      <c r="O12" s="86">
        <v>7.6</v>
      </c>
      <c r="P12" s="86">
        <v>6</v>
      </c>
      <c r="Q12" s="86">
        <v>6.1</v>
      </c>
      <c r="R12" s="86">
        <v>6</v>
      </c>
      <c r="S12" s="86">
        <v>7.2</v>
      </c>
      <c r="T12" s="86">
        <v>6.6</v>
      </c>
      <c r="U12" s="86">
        <v>7.2</v>
      </c>
      <c r="V12" s="63">
        <v>7.9</v>
      </c>
      <c r="W12" s="63">
        <v>8.8000000000000007</v>
      </c>
      <c r="X12" s="63">
        <v>7.4</v>
      </c>
      <c r="Y12" s="63">
        <v>7.9</v>
      </c>
      <c r="Z12" s="63">
        <v>8</v>
      </c>
      <c r="AA12" s="63">
        <v>7.8</v>
      </c>
      <c r="AB12" s="63">
        <v>8</v>
      </c>
      <c r="AC12" s="63">
        <v>8</v>
      </c>
      <c r="AD12" s="63">
        <v>7</v>
      </c>
      <c r="AE12" s="63">
        <v>6.5</v>
      </c>
      <c r="AF12" s="63">
        <v>7</v>
      </c>
      <c r="AG12" s="63">
        <v>9</v>
      </c>
      <c r="AH12" s="63">
        <v>4.8</v>
      </c>
      <c r="AI12" s="63">
        <v>4.7</v>
      </c>
      <c r="AJ12" s="63">
        <v>7.8</v>
      </c>
      <c r="AK12" s="63">
        <v>8.6999999999999993</v>
      </c>
      <c r="AL12" s="63">
        <v>7.4</v>
      </c>
      <c r="AM12" s="63">
        <v>9</v>
      </c>
      <c r="AN12" s="63">
        <v>8.5</v>
      </c>
      <c r="AO12" s="63">
        <v>7.2</v>
      </c>
      <c r="AP12" s="63">
        <v>6.3</v>
      </c>
      <c r="AQ12" s="63">
        <v>7.5</v>
      </c>
      <c r="AR12" s="63">
        <v>8.5</v>
      </c>
      <c r="AS12" s="63">
        <v>5.9</v>
      </c>
      <c r="AT12" s="63">
        <v>9.4</v>
      </c>
      <c r="AU12" s="63">
        <v>5.6</v>
      </c>
      <c r="AV12" s="63">
        <v>8.1999999999999993</v>
      </c>
      <c r="AW12" s="63">
        <v>8.5</v>
      </c>
      <c r="AX12" s="63"/>
      <c r="AY12" s="63"/>
      <c r="AZ12" s="63">
        <v>7.2</v>
      </c>
      <c r="BA12" s="275">
        <v>0</v>
      </c>
      <c r="BB12" s="135">
        <v>6</v>
      </c>
      <c r="BC12" s="134">
        <v>5</v>
      </c>
      <c r="BD12" s="134" t="s">
        <v>128</v>
      </c>
      <c r="BE12" s="262" t="s">
        <v>24</v>
      </c>
      <c r="BF12" s="263" t="s">
        <v>129</v>
      </c>
      <c r="BG12" s="134" t="s">
        <v>94</v>
      </c>
      <c r="BH12" s="171">
        <v>2</v>
      </c>
      <c r="BI12" s="171">
        <v>2</v>
      </c>
      <c r="BJ12" s="171">
        <v>1</v>
      </c>
      <c r="BK12" s="171">
        <v>2</v>
      </c>
      <c r="BL12" s="171">
        <v>2</v>
      </c>
      <c r="BM12" s="171">
        <v>3</v>
      </c>
      <c r="BN12" s="171">
        <v>2</v>
      </c>
      <c r="BO12" s="171">
        <v>4</v>
      </c>
      <c r="BP12" s="171">
        <v>2</v>
      </c>
      <c r="BQ12" s="171">
        <v>3</v>
      </c>
      <c r="BR12" s="171">
        <v>2</v>
      </c>
      <c r="BS12" s="171">
        <v>2</v>
      </c>
      <c r="BT12" s="171">
        <v>2</v>
      </c>
      <c r="BU12" s="171">
        <v>3</v>
      </c>
      <c r="BV12" s="171">
        <v>2</v>
      </c>
      <c r="BW12" s="171">
        <v>3</v>
      </c>
      <c r="BX12" s="171">
        <v>3</v>
      </c>
      <c r="BY12" s="171">
        <v>4</v>
      </c>
      <c r="BZ12" s="171">
        <v>3</v>
      </c>
      <c r="CA12" s="171">
        <v>3</v>
      </c>
      <c r="CB12" s="171">
        <v>3</v>
      </c>
      <c r="CC12" s="171">
        <v>3</v>
      </c>
      <c r="CD12" s="171">
        <v>3</v>
      </c>
      <c r="CE12" s="171">
        <v>3</v>
      </c>
      <c r="CF12" s="171">
        <v>3</v>
      </c>
      <c r="CG12" s="171">
        <v>2</v>
      </c>
      <c r="CH12" s="171">
        <v>3</v>
      </c>
      <c r="CI12" s="171">
        <v>4</v>
      </c>
      <c r="CJ12" s="171">
        <v>1</v>
      </c>
      <c r="CK12" s="171">
        <v>1</v>
      </c>
      <c r="CL12" s="171">
        <v>3</v>
      </c>
      <c r="CM12" s="171">
        <v>4</v>
      </c>
      <c r="CN12" s="171">
        <v>3</v>
      </c>
      <c r="CO12" s="171">
        <v>4</v>
      </c>
      <c r="CP12" s="171">
        <v>4</v>
      </c>
      <c r="CQ12" s="171">
        <v>3</v>
      </c>
      <c r="CR12" s="171">
        <v>2</v>
      </c>
      <c r="CS12" s="171">
        <v>3</v>
      </c>
      <c r="CT12" s="171">
        <v>4</v>
      </c>
      <c r="CU12" s="171">
        <v>2</v>
      </c>
      <c r="CV12" s="171">
        <v>4</v>
      </c>
      <c r="CW12" s="171">
        <v>2</v>
      </c>
      <c r="CX12" s="171">
        <v>3</v>
      </c>
      <c r="CY12" s="171">
        <v>4</v>
      </c>
      <c r="CZ12" s="333"/>
      <c r="DA12" s="276">
        <v>2.75</v>
      </c>
      <c r="DB12" s="28" t="s">
        <v>1490</v>
      </c>
      <c r="DD12" s="42" t="s">
        <v>24</v>
      </c>
      <c r="DE12" s="107" t="s">
        <v>129</v>
      </c>
      <c r="DF12" s="135" t="s">
        <v>1488</v>
      </c>
    </row>
    <row r="13" spans="1:111" s="135" customFormat="1" ht="15" x14ac:dyDescent="0.25">
      <c r="A13" s="273">
        <v>6</v>
      </c>
      <c r="B13" s="274" t="s">
        <v>142</v>
      </c>
      <c r="C13" s="42" t="s">
        <v>143</v>
      </c>
      <c r="D13" s="107" t="s">
        <v>33</v>
      </c>
      <c r="E13" s="220" t="s">
        <v>144</v>
      </c>
      <c r="F13" s="86">
        <v>6.7</v>
      </c>
      <c r="G13" s="86">
        <v>4.5</v>
      </c>
      <c r="H13" s="86">
        <v>5.8</v>
      </c>
      <c r="I13" s="86">
        <v>7.2</v>
      </c>
      <c r="J13" s="86">
        <v>6.8</v>
      </c>
      <c r="K13" s="86">
        <v>6.2</v>
      </c>
      <c r="L13" s="86">
        <v>8.1</v>
      </c>
      <c r="M13" s="86">
        <v>6.8</v>
      </c>
      <c r="N13" s="86">
        <v>5.3</v>
      </c>
      <c r="O13" s="86">
        <v>5.6</v>
      </c>
      <c r="P13" s="86">
        <v>6.7</v>
      </c>
      <c r="Q13" s="86">
        <v>5</v>
      </c>
      <c r="R13" s="86">
        <v>6.4</v>
      </c>
      <c r="S13" s="86">
        <v>5.8</v>
      </c>
      <c r="T13" s="86">
        <v>6.3</v>
      </c>
      <c r="U13" s="86">
        <v>6.9</v>
      </c>
      <c r="V13" s="63">
        <v>7.5</v>
      </c>
      <c r="W13" s="63">
        <v>8.5</v>
      </c>
      <c r="X13" s="63">
        <v>5.0999999999999996</v>
      </c>
      <c r="Y13" s="63">
        <v>8</v>
      </c>
      <c r="Z13" s="63">
        <v>8.3000000000000007</v>
      </c>
      <c r="AA13" s="63">
        <v>8</v>
      </c>
      <c r="AB13" s="63">
        <v>7</v>
      </c>
      <c r="AC13" s="63">
        <v>8.6999999999999993</v>
      </c>
      <c r="AD13" s="63">
        <v>7.9</v>
      </c>
      <c r="AE13" s="63">
        <v>5.4</v>
      </c>
      <c r="AF13" s="63">
        <v>6.6</v>
      </c>
      <c r="AG13" s="63">
        <v>8.6</v>
      </c>
      <c r="AH13" s="63">
        <v>7</v>
      </c>
      <c r="AI13" s="63">
        <v>7.5</v>
      </c>
      <c r="AJ13" s="63">
        <v>8.3000000000000007</v>
      </c>
      <c r="AK13" s="63">
        <v>8</v>
      </c>
      <c r="AL13" s="63">
        <v>7</v>
      </c>
      <c r="AM13" s="63">
        <v>9.3000000000000007</v>
      </c>
      <c r="AN13" s="63">
        <v>8.5</v>
      </c>
      <c r="AO13" s="63">
        <v>7.9</v>
      </c>
      <c r="AP13" s="63">
        <v>6.8</v>
      </c>
      <c r="AQ13" s="63">
        <v>7.5</v>
      </c>
      <c r="AR13" s="63">
        <v>8.5</v>
      </c>
      <c r="AS13" s="63">
        <v>6.9</v>
      </c>
      <c r="AT13" s="63">
        <v>9.6999999999999993</v>
      </c>
      <c r="AU13" s="63">
        <v>5.0999999999999996</v>
      </c>
      <c r="AV13" s="63">
        <v>8.6999999999999993</v>
      </c>
      <c r="AW13" s="63">
        <v>8.8000000000000007</v>
      </c>
      <c r="AX13" s="63"/>
      <c r="AY13" s="63"/>
      <c r="AZ13" s="63">
        <v>7.19</v>
      </c>
      <c r="BA13" s="275">
        <v>0</v>
      </c>
      <c r="BB13" s="135">
        <v>8</v>
      </c>
      <c r="BC13" s="134">
        <v>6</v>
      </c>
      <c r="BD13" s="134" t="s">
        <v>142</v>
      </c>
      <c r="BE13" s="262" t="s">
        <v>143</v>
      </c>
      <c r="BF13" s="263" t="s">
        <v>33</v>
      </c>
      <c r="BG13" s="134" t="s">
        <v>144</v>
      </c>
      <c r="BH13" s="171">
        <v>2</v>
      </c>
      <c r="BI13" s="171">
        <v>1</v>
      </c>
      <c r="BJ13" s="171">
        <v>2</v>
      </c>
      <c r="BK13" s="171">
        <v>3</v>
      </c>
      <c r="BL13" s="171">
        <v>2</v>
      </c>
      <c r="BM13" s="171">
        <v>2</v>
      </c>
      <c r="BN13" s="171">
        <v>3</v>
      </c>
      <c r="BO13" s="171">
        <v>2</v>
      </c>
      <c r="BP13" s="171">
        <v>1</v>
      </c>
      <c r="BQ13" s="171">
        <v>2</v>
      </c>
      <c r="BR13" s="171">
        <v>2</v>
      </c>
      <c r="BS13" s="171">
        <v>1</v>
      </c>
      <c r="BT13" s="171">
        <v>2</v>
      </c>
      <c r="BU13" s="171">
        <v>2</v>
      </c>
      <c r="BV13" s="171">
        <v>2</v>
      </c>
      <c r="BW13" s="171">
        <v>2</v>
      </c>
      <c r="BX13" s="171">
        <v>3</v>
      </c>
      <c r="BY13" s="171">
        <v>4</v>
      </c>
      <c r="BZ13" s="171">
        <v>1</v>
      </c>
      <c r="CA13" s="171">
        <v>3</v>
      </c>
      <c r="CB13" s="171">
        <v>3</v>
      </c>
      <c r="CC13" s="171">
        <v>3</v>
      </c>
      <c r="CD13" s="171">
        <v>3</v>
      </c>
      <c r="CE13" s="171">
        <v>4</v>
      </c>
      <c r="CF13" s="171">
        <v>3</v>
      </c>
      <c r="CG13" s="171">
        <v>1</v>
      </c>
      <c r="CH13" s="171">
        <v>2</v>
      </c>
      <c r="CI13" s="171">
        <v>4</v>
      </c>
      <c r="CJ13" s="171">
        <v>3</v>
      </c>
      <c r="CK13" s="171">
        <v>3</v>
      </c>
      <c r="CL13" s="171">
        <v>3</v>
      </c>
      <c r="CM13" s="171">
        <v>3</v>
      </c>
      <c r="CN13" s="171">
        <v>3</v>
      </c>
      <c r="CO13" s="171">
        <v>4</v>
      </c>
      <c r="CP13" s="171">
        <v>4</v>
      </c>
      <c r="CQ13" s="171">
        <v>3</v>
      </c>
      <c r="CR13" s="171">
        <v>2</v>
      </c>
      <c r="CS13" s="171">
        <v>3</v>
      </c>
      <c r="CT13" s="171">
        <v>4</v>
      </c>
      <c r="CU13" s="171">
        <v>2</v>
      </c>
      <c r="CV13" s="171">
        <v>4</v>
      </c>
      <c r="CW13" s="171">
        <v>1</v>
      </c>
      <c r="CX13" s="171">
        <v>4</v>
      </c>
      <c r="CY13" s="171">
        <v>4</v>
      </c>
      <c r="CZ13" s="333"/>
      <c r="DA13" s="276">
        <v>2.62</v>
      </c>
      <c r="DB13" s="28" t="s">
        <v>1490</v>
      </c>
      <c r="DD13" s="42" t="s">
        <v>143</v>
      </c>
      <c r="DE13" s="107" t="s">
        <v>33</v>
      </c>
      <c r="DF13" s="135" t="s">
        <v>1489</v>
      </c>
    </row>
    <row r="15" spans="1:111" ht="17.25" customHeight="1" x14ac:dyDescent="0.2">
      <c r="B15" s="267" t="s">
        <v>1494</v>
      </c>
      <c r="I15" s="256"/>
      <c r="J15" s="256"/>
      <c r="K15" s="256"/>
      <c r="L15" s="278"/>
      <c r="M15" s="278"/>
      <c r="N15" s="278"/>
      <c r="O15" s="278"/>
      <c r="P15" s="278"/>
      <c r="Q15" s="278"/>
      <c r="R15" s="278"/>
      <c r="S15" s="279"/>
      <c r="T15" s="279"/>
      <c r="U15" s="279"/>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80"/>
      <c r="AX15" s="280"/>
      <c r="AY15" s="280"/>
      <c r="AZ15" s="280"/>
      <c r="BA15" s="280"/>
      <c r="BB15" s="266"/>
      <c r="BC15" s="267" t="s">
        <v>1494</v>
      </c>
      <c r="BE15" s="155"/>
      <c r="BF15" s="256"/>
      <c r="BG15" s="256"/>
      <c r="BH15" s="256"/>
      <c r="DB15" s="8"/>
    </row>
  </sheetData>
  <mergeCells count="18">
    <mergeCell ref="D3:AZ3"/>
    <mergeCell ref="BF3:DA3"/>
    <mergeCell ref="D4:AZ4"/>
    <mergeCell ref="BF4:DA4"/>
    <mergeCell ref="A6:A7"/>
    <mergeCell ref="B6:B7"/>
    <mergeCell ref="C6:D7"/>
    <mergeCell ref="E6:E7"/>
    <mergeCell ref="BC6:BC7"/>
    <mergeCell ref="BD6:BD7"/>
    <mergeCell ref="BE6:BF7"/>
    <mergeCell ref="BG6:BG7"/>
    <mergeCell ref="A1:C1"/>
    <mergeCell ref="D1:AZ1"/>
    <mergeCell ref="BC1:BE1"/>
    <mergeCell ref="BF1:DA1"/>
    <mergeCell ref="D2:AZ2"/>
    <mergeCell ref="BF2:DA2"/>
  </mergeCells>
  <pageMargins left="0.22" right="0.03" top="0.27" bottom="0.27" header="0.05" footer="0.18"/>
  <pageSetup paperSize="9" scale="56"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11"/>
  <sheetViews>
    <sheetView topLeftCell="S7" zoomScale="80" zoomScaleNormal="80" workbookViewId="0">
      <selection activeCell="AY8" sqref="AY8:AY9"/>
    </sheetView>
  </sheetViews>
  <sheetFormatPr defaultColWidth="10" defaultRowHeight="15.75" x14ac:dyDescent="0.2"/>
  <cols>
    <col min="1" max="1" width="5" style="266" bestFit="1" customWidth="1"/>
    <col min="2" max="2" width="12.85546875" style="266" bestFit="1" customWidth="1"/>
    <col min="3" max="3" width="18.28515625" style="8" bestFit="1" customWidth="1"/>
    <col min="4" max="4" width="7.7109375" style="291" bestFit="1" customWidth="1"/>
    <col min="5" max="5" width="11.28515625" style="256" bestFit="1" customWidth="1"/>
    <col min="6" max="8" width="3.7109375" style="256" customWidth="1"/>
    <col min="9" max="11" width="3.7109375" style="8" customWidth="1"/>
    <col min="12" max="12" width="3.7109375" style="5" customWidth="1"/>
    <col min="13" max="22" width="3.7109375" style="8" customWidth="1"/>
    <col min="23" max="23" width="4.5703125" style="8" customWidth="1"/>
    <col min="24" max="27" width="3.7109375" style="8" customWidth="1"/>
    <col min="28" max="38" width="3.5703125" style="8" customWidth="1"/>
    <col min="39" max="40" width="4.5703125" style="8" customWidth="1"/>
    <col min="41" max="44" width="4.140625" style="8" customWidth="1"/>
    <col min="45" max="45" width="4.7109375" style="8" customWidth="1"/>
    <col min="46" max="48" width="4.140625" style="8" customWidth="1"/>
    <col min="49" max="49" width="5.85546875" style="8" customWidth="1"/>
    <col min="50" max="50" width="5" style="8" customWidth="1"/>
    <col min="51" max="51" width="6.28515625" style="8" customWidth="1"/>
    <col min="52" max="52" width="7.28515625" style="155" customWidth="1"/>
    <col min="53" max="53" width="6.140625" style="8" hidden="1" customWidth="1"/>
    <col min="54" max="54" width="6.7109375" style="8" hidden="1" customWidth="1"/>
    <col min="55" max="55" width="5.140625" style="8" customWidth="1"/>
    <col min="56" max="56" width="13" style="8" customWidth="1"/>
    <col min="57" max="57" width="16" style="8" customWidth="1"/>
    <col min="58" max="58" width="7.42578125" style="8" customWidth="1"/>
    <col min="59" max="59" width="11.85546875" style="8" customWidth="1"/>
    <col min="60" max="75" width="3.7109375" style="8" customWidth="1"/>
    <col min="76" max="82" width="4.140625" style="8" customWidth="1"/>
    <col min="83" max="104" width="4" style="8" customWidth="1"/>
    <col min="105" max="105" width="5" style="8" bestFit="1" customWidth="1"/>
    <col min="106" max="106" width="11.85546875" style="8" hidden="1" customWidth="1"/>
    <col min="107" max="109" width="6.28515625" style="8" hidden="1" customWidth="1"/>
    <col min="110" max="111" width="6.28515625" style="8" customWidth="1"/>
    <col min="112" max="16384" width="10" style="8"/>
  </cols>
  <sheetData>
    <row r="1" spans="1:109" s="10" customFormat="1" ht="33.7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C1" s="345" t="s">
        <v>1427</v>
      </c>
      <c r="BD1" s="345"/>
      <c r="BE1" s="345"/>
      <c r="BF1" s="346" t="s">
        <v>19</v>
      </c>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row>
    <row r="2" spans="1:109" ht="18" customHeight="1" x14ac:dyDescent="0.2">
      <c r="A2" s="8"/>
      <c r="B2" s="115"/>
      <c r="C2" s="115"/>
      <c r="D2" s="362" t="s">
        <v>20</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D2" s="115"/>
      <c r="BE2" s="115"/>
      <c r="BF2" s="362" t="s">
        <v>20</v>
      </c>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row>
    <row r="3" spans="1:109" ht="18" customHeight="1" x14ac:dyDescent="0.2">
      <c r="A3" s="8"/>
      <c r="B3" s="115"/>
      <c r="C3" s="115"/>
      <c r="D3" s="362" t="s">
        <v>500</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D3" s="115"/>
      <c r="BE3" s="115"/>
      <c r="BF3" s="362" t="s">
        <v>500</v>
      </c>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row>
    <row r="4" spans="1:109" ht="18" customHeight="1" x14ac:dyDescent="0.2">
      <c r="A4" s="8"/>
      <c r="B4" s="115"/>
      <c r="C4" s="115"/>
      <c r="D4" s="362" t="s">
        <v>501</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D4" s="115"/>
      <c r="BE4" s="115"/>
      <c r="BF4" s="362" t="s">
        <v>501</v>
      </c>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row>
    <row r="5" spans="1:109" x14ac:dyDescent="0.2">
      <c r="C5" s="256"/>
      <c r="D5" s="132"/>
      <c r="E5" s="132"/>
      <c r="F5" s="268">
        <v>1</v>
      </c>
      <c r="G5" s="268"/>
      <c r="H5" s="268"/>
      <c r="I5" s="268"/>
      <c r="J5" s="268"/>
      <c r="K5" s="268">
        <v>2</v>
      </c>
      <c r="L5" s="268"/>
      <c r="M5" s="268"/>
      <c r="N5" s="268"/>
      <c r="O5" s="268"/>
      <c r="P5" s="268"/>
      <c r="Q5" s="268">
        <v>3</v>
      </c>
      <c r="R5" s="268"/>
      <c r="S5" s="268"/>
      <c r="T5" s="268"/>
      <c r="U5" s="268"/>
      <c r="V5" s="132">
        <v>4</v>
      </c>
      <c r="W5" s="132"/>
      <c r="X5" s="132"/>
      <c r="Y5" s="132"/>
      <c r="Z5" s="132"/>
      <c r="AA5" s="132"/>
      <c r="AB5" s="5">
        <v>5</v>
      </c>
      <c r="AH5" s="8">
        <v>6</v>
      </c>
      <c r="AO5" s="8">
        <v>7</v>
      </c>
      <c r="BC5" s="266"/>
      <c r="BD5" s="266"/>
      <c r="BE5" s="256"/>
      <c r="BF5" s="132"/>
      <c r="BG5" s="132"/>
      <c r="BH5" s="268">
        <v>1</v>
      </c>
      <c r="BI5" s="268"/>
      <c r="BJ5" s="268"/>
      <c r="BK5" s="268"/>
      <c r="BL5" s="268"/>
      <c r="BM5" s="268">
        <v>2</v>
      </c>
      <c r="BN5" s="268"/>
      <c r="BO5" s="268"/>
      <c r="BP5" s="268"/>
      <c r="BQ5" s="268"/>
      <c r="BR5" s="268"/>
      <c r="BS5" s="268">
        <v>3</v>
      </c>
      <c r="BT5" s="268"/>
      <c r="BU5" s="268"/>
      <c r="BV5" s="268"/>
      <c r="BW5" s="268"/>
      <c r="BX5" s="132">
        <v>4</v>
      </c>
      <c r="BY5" s="132"/>
      <c r="BZ5" s="132"/>
      <c r="CA5" s="132"/>
      <c r="CB5" s="132"/>
      <c r="CC5" s="132"/>
      <c r="CD5" s="5">
        <v>5</v>
      </c>
      <c r="CJ5" s="8">
        <v>6</v>
      </c>
      <c r="CQ5" s="8">
        <v>7</v>
      </c>
      <c r="DA5" s="155"/>
    </row>
    <row r="6" spans="1:109" s="192" customFormat="1" ht="270.75" customHeight="1" x14ac:dyDescent="0.2">
      <c r="A6" s="353" t="s">
        <v>0</v>
      </c>
      <c r="B6" s="353" t="s">
        <v>2</v>
      </c>
      <c r="C6" s="363" t="s">
        <v>1</v>
      </c>
      <c r="D6" s="364"/>
      <c r="E6" s="353"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1486</v>
      </c>
      <c r="AW6" s="26" t="s">
        <v>1461</v>
      </c>
      <c r="AX6" s="26" t="s">
        <v>1467</v>
      </c>
      <c r="AY6" s="26" t="s">
        <v>1484</v>
      </c>
      <c r="AZ6" s="99" t="s">
        <v>3</v>
      </c>
      <c r="BA6" s="269" t="s">
        <v>1483</v>
      </c>
      <c r="BB6" s="304"/>
      <c r="BC6" s="353" t="s">
        <v>0</v>
      </c>
      <c r="BD6" s="353" t="s">
        <v>2</v>
      </c>
      <c r="BE6" s="363" t="s">
        <v>1</v>
      </c>
      <c r="BF6" s="364"/>
      <c r="BG6" s="353"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1486</v>
      </c>
      <c r="CY6" s="26" t="s">
        <v>1473</v>
      </c>
      <c r="CZ6" s="26" t="s">
        <v>1467</v>
      </c>
      <c r="DA6" s="99" t="s">
        <v>3</v>
      </c>
      <c r="DB6" s="258" t="s">
        <v>1474</v>
      </c>
    </row>
    <row r="7" spans="1:109" s="192" customFormat="1" x14ac:dyDescent="0.2">
      <c r="A7" s="354"/>
      <c r="B7" s="354"/>
      <c r="C7" s="365"/>
      <c r="D7" s="366"/>
      <c r="E7" s="354"/>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72"/>
      <c r="BB7" s="84"/>
      <c r="BC7" s="354"/>
      <c r="BD7" s="354"/>
      <c r="BE7" s="365"/>
      <c r="BF7" s="366"/>
      <c r="BG7" s="354"/>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c r="DB7" s="258"/>
    </row>
    <row r="8" spans="1:109" s="135" customFormat="1" ht="15" x14ac:dyDescent="0.25">
      <c r="A8" s="273">
        <v>1</v>
      </c>
      <c r="B8" s="274" t="s">
        <v>508</v>
      </c>
      <c r="C8" s="42" t="s">
        <v>509</v>
      </c>
      <c r="D8" s="162" t="s">
        <v>510</v>
      </c>
      <c r="E8" s="282" t="s">
        <v>511</v>
      </c>
      <c r="F8" s="86">
        <v>7.9</v>
      </c>
      <c r="G8" s="86">
        <v>5.8</v>
      </c>
      <c r="H8" s="86">
        <v>5.8</v>
      </c>
      <c r="I8" s="86">
        <v>4.4000000000000004</v>
      </c>
      <c r="J8" s="86">
        <v>5.3</v>
      </c>
      <c r="K8" s="86">
        <v>6.6</v>
      </c>
      <c r="L8" s="86">
        <v>6.4</v>
      </c>
      <c r="M8" s="86">
        <v>7</v>
      </c>
      <c r="N8" s="86">
        <v>8.1</v>
      </c>
      <c r="O8" s="86">
        <v>5.4</v>
      </c>
      <c r="P8" s="86">
        <v>4</v>
      </c>
      <c r="Q8" s="86">
        <v>8.8000000000000007</v>
      </c>
      <c r="R8" s="86">
        <v>4.5999999999999996</v>
      </c>
      <c r="S8" s="86">
        <v>7.6</v>
      </c>
      <c r="T8" s="86">
        <v>7.5</v>
      </c>
      <c r="U8" s="86">
        <v>4.4000000000000004</v>
      </c>
      <c r="V8" s="63">
        <v>9.1</v>
      </c>
      <c r="W8" s="63">
        <v>9</v>
      </c>
      <c r="X8" s="63">
        <v>4.5</v>
      </c>
      <c r="Y8" s="63">
        <v>9.1</v>
      </c>
      <c r="Z8" s="63">
        <v>8.8000000000000007</v>
      </c>
      <c r="AA8" s="63">
        <v>6.8</v>
      </c>
      <c r="AB8" s="63">
        <v>9.6999999999999993</v>
      </c>
      <c r="AC8" s="63">
        <v>7.4</v>
      </c>
      <c r="AD8" s="63">
        <v>6.5</v>
      </c>
      <c r="AE8" s="63">
        <v>8.1999999999999993</v>
      </c>
      <c r="AF8" s="63">
        <v>9.4</v>
      </c>
      <c r="AG8" s="63">
        <v>9.6999999999999993</v>
      </c>
      <c r="AH8" s="63">
        <v>8.9</v>
      </c>
      <c r="AI8" s="63">
        <v>8.6999999999999993</v>
      </c>
      <c r="AJ8" s="63">
        <v>8</v>
      </c>
      <c r="AK8" s="63">
        <v>5.9</v>
      </c>
      <c r="AL8" s="63">
        <v>5.0999999999999996</v>
      </c>
      <c r="AM8" s="63">
        <v>9</v>
      </c>
      <c r="AN8" s="63">
        <v>8.6999999999999993</v>
      </c>
      <c r="AO8" s="63">
        <v>6.2</v>
      </c>
      <c r="AP8" s="63">
        <v>8.5</v>
      </c>
      <c r="AQ8" s="63">
        <v>9</v>
      </c>
      <c r="AR8" s="63">
        <v>8</v>
      </c>
      <c r="AS8" s="63">
        <v>9</v>
      </c>
      <c r="AT8" s="63">
        <v>8</v>
      </c>
      <c r="AU8" s="63">
        <v>8.4</v>
      </c>
      <c r="AV8" s="63"/>
      <c r="AW8" s="63"/>
      <c r="AX8" s="63">
        <v>8.6999999999999993</v>
      </c>
      <c r="AY8" s="63"/>
      <c r="AZ8" s="283">
        <v>7.4</v>
      </c>
      <c r="BA8" s="275">
        <v>0</v>
      </c>
      <c r="BB8" s="306">
        <v>3</v>
      </c>
      <c r="BC8" s="274">
        <v>1</v>
      </c>
      <c r="BD8" s="274" t="s">
        <v>508</v>
      </c>
      <c r="BE8" s="161" t="s">
        <v>509</v>
      </c>
      <c r="BF8" s="162" t="s">
        <v>510</v>
      </c>
      <c r="BG8" s="274" t="s">
        <v>511</v>
      </c>
      <c r="BH8" s="171">
        <v>3</v>
      </c>
      <c r="BI8" s="171">
        <v>2</v>
      </c>
      <c r="BJ8" s="171">
        <v>2</v>
      </c>
      <c r="BK8" s="171">
        <v>1</v>
      </c>
      <c r="BL8" s="171">
        <v>1</v>
      </c>
      <c r="BM8" s="171">
        <v>2</v>
      </c>
      <c r="BN8" s="171">
        <v>2</v>
      </c>
      <c r="BO8" s="171">
        <v>3</v>
      </c>
      <c r="BP8" s="171">
        <v>3</v>
      </c>
      <c r="BQ8" s="171">
        <v>1</v>
      </c>
      <c r="BR8" s="171">
        <v>1</v>
      </c>
      <c r="BS8" s="171">
        <v>4</v>
      </c>
      <c r="BT8" s="171">
        <v>1</v>
      </c>
      <c r="BU8" s="171">
        <v>3</v>
      </c>
      <c r="BV8" s="171">
        <v>3</v>
      </c>
      <c r="BW8" s="171">
        <v>1</v>
      </c>
      <c r="BX8" s="171">
        <v>4</v>
      </c>
      <c r="BY8" s="171">
        <v>4</v>
      </c>
      <c r="BZ8" s="171">
        <v>1</v>
      </c>
      <c r="CA8" s="171">
        <v>4</v>
      </c>
      <c r="CB8" s="171">
        <v>4</v>
      </c>
      <c r="CC8" s="171">
        <v>2</v>
      </c>
      <c r="CD8" s="171">
        <v>4</v>
      </c>
      <c r="CE8" s="171">
        <v>3</v>
      </c>
      <c r="CF8" s="171">
        <v>2</v>
      </c>
      <c r="CG8" s="171">
        <v>3</v>
      </c>
      <c r="CH8" s="171">
        <v>4</v>
      </c>
      <c r="CI8" s="171">
        <v>4</v>
      </c>
      <c r="CJ8" s="171">
        <v>4</v>
      </c>
      <c r="CK8" s="171">
        <v>4</v>
      </c>
      <c r="CL8" s="171">
        <v>3</v>
      </c>
      <c r="CM8" s="171">
        <v>2</v>
      </c>
      <c r="CN8" s="171">
        <v>1</v>
      </c>
      <c r="CO8" s="171">
        <v>4</v>
      </c>
      <c r="CP8" s="171">
        <v>4</v>
      </c>
      <c r="CQ8" s="171">
        <v>2</v>
      </c>
      <c r="CR8" s="171">
        <v>4</v>
      </c>
      <c r="CS8" s="171">
        <v>4</v>
      </c>
      <c r="CT8" s="171">
        <v>3</v>
      </c>
      <c r="CU8" s="171">
        <v>4</v>
      </c>
      <c r="CV8" s="171">
        <v>3</v>
      </c>
      <c r="CW8" s="171">
        <v>3</v>
      </c>
      <c r="CX8" s="333"/>
      <c r="CY8" s="333"/>
      <c r="CZ8" s="171">
        <v>4</v>
      </c>
      <c r="DA8" s="284">
        <v>2.82</v>
      </c>
      <c r="DB8" s="257" t="s">
        <v>1490</v>
      </c>
      <c r="DC8" s="259" t="s">
        <v>1480</v>
      </c>
      <c r="DD8" s="42" t="s">
        <v>509</v>
      </c>
      <c r="DE8" s="162" t="s">
        <v>510</v>
      </c>
    </row>
    <row r="9" spans="1:109" s="135" customFormat="1" ht="15" x14ac:dyDescent="0.25">
      <c r="A9" s="273">
        <v>2</v>
      </c>
      <c r="B9" s="274" t="s">
        <v>516</v>
      </c>
      <c r="C9" s="42" t="s">
        <v>517</v>
      </c>
      <c r="D9" s="162" t="s">
        <v>58</v>
      </c>
      <c r="E9" s="282" t="s">
        <v>518</v>
      </c>
      <c r="F9" s="86">
        <v>7.5</v>
      </c>
      <c r="G9" s="86">
        <v>7.8</v>
      </c>
      <c r="H9" s="86">
        <v>5</v>
      </c>
      <c r="I9" s="86">
        <v>6.1</v>
      </c>
      <c r="J9" s="86">
        <v>5.8</v>
      </c>
      <c r="K9" s="86">
        <v>7.7</v>
      </c>
      <c r="L9" s="86">
        <v>6.5</v>
      </c>
      <c r="M9" s="86">
        <v>7.6</v>
      </c>
      <c r="N9" s="86">
        <v>6.8</v>
      </c>
      <c r="O9" s="86">
        <v>5.6</v>
      </c>
      <c r="P9" s="86">
        <v>4.2</v>
      </c>
      <c r="Q9" s="86">
        <v>7</v>
      </c>
      <c r="R9" s="86">
        <v>4.9000000000000004</v>
      </c>
      <c r="S9" s="86">
        <v>7.2</v>
      </c>
      <c r="T9" s="86">
        <v>5.7</v>
      </c>
      <c r="U9" s="86">
        <v>5.5</v>
      </c>
      <c r="V9" s="63">
        <v>7.7</v>
      </c>
      <c r="W9" s="63">
        <v>8.8000000000000007</v>
      </c>
      <c r="X9" s="63">
        <v>5</v>
      </c>
      <c r="Y9" s="63">
        <v>8.1</v>
      </c>
      <c r="Z9" s="63">
        <v>8.6</v>
      </c>
      <c r="AA9" s="63">
        <v>7</v>
      </c>
      <c r="AB9" s="63">
        <v>8.6999999999999993</v>
      </c>
      <c r="AC9" s="63">
        <v>5.8</v>
      </c>
      <c r="AD9" s="63">
        <v>5.9</v>
      </c>
      <c r="AE9" s="63">
        <v>8</v>
      </c>
      <c r="AF9" s="63">
        <v>6.2</v>
      </c>
      <c r="AG9" s="63">
        <v>9.3000000000000007</v>
      </c>
      <c r="AH9" s="63">
        <v>8.9</v>
      </c>
      <c r="AI9" s="63">
        <v>8.5</v>
      </c>
      <c r="AJ9" s="63">
        <v>7.4</v>
      </c>
      <c r="AK9" s="63">
        <v>6.8</v>
      </c>
      <c r="AL9" s="63">
        <v>7.3</v>
      </c>
      <c r="AM9" s="63">
        <v>9</v>
      </c>
      <c r="AN9" s="63">
        <v>8.6</v>
      </c>
      <c r="AO9" s="63">
        <v>4.5999999999999996</v>
      </c>
      <c r="AP9" s="63">
        <v>8.1</v>
      </c>
      <c r="AQ9" s="63">
        <v>8</v>
      </c>
      <c r="AR9" s="63">
        <v>6.1</v>
      </c>
      <c r="AS9" s="63">
        <v>9</v>
      </c>
      <c r="AT9" s="63">
        <v>8.5</v>
      </c>
      <c r="AU9" s="63">
        <v>8.3000000000000007</v>
      </c>
      <c r="AV9" s="63">
        <v>8.8000000000000007</v>
      </c>
      <c r="AW9" s="63">
        <v>8</v>
      </c>
      <c r="AX9" s="63"/>
      <c r="AY9" s="63"/>
      <c r="AZ9" s="283">
        <v>7.1</v>
      </c>
      <c r="BA9" s="275">
        <v>0</v>
      </c>
      <c r="BB9" s="306">
        <v>4</v>
      </c>
      <c r="BC9" s="274">
        <v>2</v>
      </c>
      <c r="BD9" s="274" t="s">
        <v>516</v>
      </c>
      <c r="BE9" s="161" t="s">
        <v>517</v>
      </c>
      <c r="BF9" s="162" t="s">
        <v>58</v>
      </c>
      <c r="BG9" s="274" t="s">
        <v>518</v>
      </c>
      <c r="BH9" s="171">
        <v>3</v>
      </c>
      <c r="BI9" s="171">
        <v>3</v>
      </c>
      <c r="BJ9" s="171">
        <v>1</v>
      </c>
      <c r="BK9" s="171">
        <v>2</v>
      </c>
      <c r="BL9" s="171">
        <v>2</v>
      </c>
      <c r="BM9" s="171">
        <v>3</v>
      </c>
      <c r="BN9" s="171">
        <v>2</v>
      </c>
      <c r="BO9" s="171">
        <v>3</v>
      </c>
      <c r="BP9" s="171">
        <v>2</v>
      </c>
      <c r="BQ9" s="171">
        <v>2</v>
      </c>
      <c r="BR9" s="171">
        <v>1</v>
      </c>
      <c r="BS9" s="171">
        <v>3</v>
      </c>
      <c r="BT9" s="171">
        <v>1</v>
      </c>
      <c r="BU9" s="171">
        <v>3</v>
      </c>
      <c r="BV9" s="171">
        <v>2</v>
      </c>
      <c r="BW9" s="171">
        <v>2</v>
      </c>
      <c r="BX9" s="171">
        <v>3</v>
      </c>
      <c r="BY9" s="171">
        <v>4</v>
      </c>
      <c r="BZ9" s="171">
        <v>1</v>
      </c>
      <c r="CA9" s="171">
        <v>3</v>
      </c>
      <c r="CB9" s="171">
        <v>4</v>
      </c>
      <c r="CC9" s="171">
        <v>3</v>
      </c>
      <c r="CD9" s="171">
        <v>4</v>
      </c>
      <c r="CE9" s="171">
        <v>2</v>
      </c>
      <c r="CF9" s="171">
        <v>2</v>
      </c>
      <c r="CG9" s="171">
        <v>3</v>
      </c>
      <c r="CH9" s="171">
        <v>2</v>
      </c>
      <c r="CI9" s="171">
        <v>4</v>
      </c>
      <c r="CJ9" s="171">
        <v>4</v>
      </c>
      <c r="CK9" s="171">
        <v>4</v>
      </c>
      <c r="CL9" s="171">
        <v>3</v>
      </c>
      <c r="CM9" s="171">
        <v>2</v>
      </c>
      <c r="CN9" s="171">
        <v>3</v>
      </c>
      <c r="CO9" s="171">
        <v>4</v>
      </c>
      <c r="CP9" s="171">
        <v>4</v>
      </c>
      <c r="CQ9" s="171">
        <v>1</v>
      </c>
      <c r="CR9" s="171">
        <v>3</v>
      </c>
      <c r="CS9" s="171">
        <v>3</v>
      </c>
      <c r="CT9" s="171">
        <v>2</v>
      </c>
      <c r="CU9" s="171">
        <v>4</v>
      </c>
      <c r="CV9" s="171">
        <v>4</v>
      </c>
      <c r="CW9" s="171">
        <v>3</v>
      </c>
      <c r="CX9" s="171">
        <v>4</v>
      </c>
      <c r="CY9" s="171">
        <v>3</v>
      </c>
      <c r="CZ9" s="333"/>
      <c r="DA9" s="284">
        <v>2.69</v>
      </c>
      <c r="DB9" s="257" t="s">
        <v>1490</v>
      </c>
      <c r="DC9" s="259" t="s">
        <v>1480</v>
      </c>
      <c r="DD9" s="42" t="s">
        <v>517</v>
      </c>
      <c r="DE9" s="162" t="s">
        <v>58</v>
      </c>
    </row>
    <row r="10" spans="1:109" ht="16.5" customHeight="1" x14ac:dyDescent="0.2"/>
    <row r="11" spans="1:109" ht="17.25" customHeight="1" x14ac:dyDescent="0.2">
      <c r="B11" s="267" t="s">
        <v>1495</v>
      </c>
      <c r="D11" s="155"/>
      <c r="I11" s="256"/>
      <c r="J11" s="256"/>
      <c r="K11" s="256"/>
      <c r="L11" s="278"/>
      <c r="M11" s="278"/>
      <c r="N11" s="278"/>
      <c r="O11" s="278"/>
      <c r="P11" s="278"/>
      <c r="Q11" s="278"/>
      <c r="R11" s="278"/>
      <c r="S11" s="279"/>
      <c r="T11" s="279"/>
      <c r="U11" s="279"/>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66"/>
      <c r="BC11" s="267" t="s">
        <v>1495</v>
      </c>
      <c r="BE11" s="155"/>
      <c r="BF11" s="256"/>
      <c r="BG11" s="256"/>
      <c r="BH11" s="256"/>
    </row>
  </sheetData>
  <mergeCells count="18">
    <mergeCell ref="D3:AZ3"/>
    <mergeCell ref="BF3:DA3"/>
    <mergeCell ref="D4:AZ4"/>
    <mergeCell ref="BF4:DA4"/>
    <mergeCell ref="A6:A7"/>
    <mergeCell ref="B6:B7"/>
    <mergeCell ref="C6:D7"/>
    <mergeCell ref="E6:E7"/>
    <mergeCell ref="BC6:BC7"/>
    <mergeCell ref="BD6:BD7"/>
    <mergeCell ref="BE6:BF7"/>
    <mergeCell ref="BG6:BG7"/>
    <mergeCell ref="A1:C1"/>
    <mergeCell ref="D1:AZ1"/>
    <mergeCell ref="BC1:BE1"/>
    <mergeCell ref="BF1:DA1"/>
    <mergeCell ref="D2:AZ2"/>
    <mergeCell ref="BF2:DA2"/>
  </mergeCells>
  <pageMargins left="0.25" right="0.25" top="0.75" bottom="0.75" header="0.3" footer="0.3"/>
  <pageSetup scale="55"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0"/>
  <sheetViews>
    <sheetView topLeftCell="P7" zoomScale="80" zoomScaleNormal="80" workbookViewId="0">
      <selection activeCell="DB7" sqref="DB1:DB1048576"/>
    </sheetView>
  </sheetViews>
  <sheetFormatPr defaultColWidth="10" defaultRowHeight="15.75" x14ac:dyDescent="0.2"/>
  <cols>
    <col min="1" max="1" width="5" style="266" bestFit="1" customWidth="1"/>
    <col min="2" max="2" width="12.85546875" style="266" bestFit="1" customWidth="1"/>
    <col min="3" max="3" width="18.28515625" style="8" bestFit="1" customWidth="1"/>
    <col min="4" max="4" width="7.7109375" style="291" bestFit="1" customWidth="1"/>
    <col min="5" max="5" width="11.28515625" style="256" bestFit="1" customWidth="1"/>
    <col min="6" max="8" width="3.7109375" style="256" customWidth="1"/>
    <col min="9" max="11" width="3.7109375" style="8" customWidth="1"/>
    <col min="12" max="12" width="3.7109375" style="5" customWidth="1"/>
    <col min="13" max="22" width="3.7109375" style="8" customWidth="1"/>
    <col min="23" max="23" width="4.5703125" style="8" customWidth="1"/>
    <col min="24" max="27" width="3.7109375" style="8" customWidth="1"/>
    <col min="28" max="38" width="3.5703125" style="8" customWidth="1"/>
    <col min="39" max="40" width="4.5703125" style="8" customWidth="1"/>
    <col min="41" max="44" width="4.140625" style="8" customWidth="1"/>
    <col min="45" max="45" width="4.7109375" style="8" customWidth="1"/>
    <col min="46" max="48" width="4.140625" style="8" customWidth="1"/>
    <col min="49" max="49" width="5.85546875" style="8" customWidth="1"/>
    <col min="50" max="50" width="5" style="8" customWidth="1"/>
    <col min="51" max="51" width="6.28515625" style="8" customWidth="1"/>
    <col min="52" max="52" width="7.28515625" style="155" customWidth="1"/>
    <col min="53" max="53" width="6.140625" style="8" hidden="1" customWidth="1"/>
    <col min="54" max="54" width="6.7109375" style="8" hidden="1" customWidth="1"/>
    <col min="55" max="55" width="5.140625" style="8" customWidth="1"/>
    <col min="56" max="56" width="13" style="8" customWidth="1"/>
    <col min="57" max="57" width="16" style="8" customWidth="1"/>
    <col min="58" max="58" width="7.42578125" style="8" customWidth="1"/>
    <col min="59" max="59" width="11.85546875" style="8" customWidth="1"/>
    <col min="60" max="75" width="3.7109375" style="8" customWidth="1"/>
    <col min="76" max="82" width="4.140625" style="8" customWidth="1"/>
    <col min="83" max="104" width="4" style="8" customWidth="1"/>
    <col min="105" max="105" width="5" style="8" bestFit="1" customWidth="1"/>
    <col min="106" max="106" width="11.85546875" style="8" hidden="1" customWidth="1"/>
    <col min="107" max="111" width="6.28515625" style="8" customWidth="1"/>
    <col min="112" max="16384" width="10" style="8"/>
  </cols>
  <sheetData>
    <row r="1" spans="1:106" s="10" customFormat="1" ht="33.7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C1" s="345" t="s">
        <v>1427</v>
      </c>
      <c r="BD1" s="345"/>
      <c r="BE1" s="345"/>
      <c r="BF1" s="346" t="s">
        <v>19</v>
      </c>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row>
    <row r="2" spans="1:106" ht="18" customHeight="1" x14ac:dyDescent="0.2">
      <c r="A2" s="8"/>
      <c r="B2" s="115"/>
      <c r="C2" s="115"/>
      <c r="D2" s="362" t="s">
        <v>20</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D2" s="115"/>
      <c r="BE2" s="115"/>
      <c r="BF2" s="362" t="s">
        <v>20</v>
      </c>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row>
    <row r="3" spans="1:106" ht="18" customHeight="1" x14ac:dyDescent="0.2">
      <c r="A3" s="8"/>
      <c r="B3" s="115"/>
      <c r="C3" s="115"/>
      <c r="D3" s="362" t="s">
        <v>500</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D3" s="115"/>
      <c r="BE3" s="115"/>
      <c r="BF3" s="362" t="s">
        <v>500</v>
      </c>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row>
    <row r="4" spans="1:106" ht="18" customHeight="1" x14ac:dyDescent="0.2">
      <c r="A4" s="8"/>
      <c r="B4" s="115"/>
      <c r="C4" s="115"/>
      <c r="D4" s="362" t="s">
        <v>501</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D4" s="115"/>
      <c r="BE4" s="115"/>
      <c r="BF4" s="362" t="s">
        <v>501</v>
      </c>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row>
    <row r="5" spans="1:106" x14ac:dyDescent="0.2">
      <c r="C5" s="256"/>
      <c r="D5" s="132"/>
      <c r="E5" s="132"/>
      <c r="F5" s="268">
        <v>1</v>
      </c>
      <c r="G5" s="268"/>
      <c r="H5" s="268"/>
      <c r="I5" s="268"/>
      <c r="J5" s="268"/>
      <c r="K5" s="268">
        <v>2</v>
      </c>
      <c r="L5" s="268"/>
      <c r="M5" s="268"/>
      <c r="N5" s="268"/>
      <c r="O5" s="268"/>
      <c r="P5" s="268"/>
      <c r="Q5" s="268">
        <v>3</v>
      </c>
      <c r="R5" s="268"/>
      <c r="S5" s="268"/>
      <c r="T5" s="268"/>
      <c r="U5" s="268"/>
      <c r="V5" s="132">
        <v>4</v>
      </c>
      <c r="W5" s="132"/>
      <c r="X5" s="132"/>
      <c r="Y5" s="132"/>
      <c r="Z5" s="132"/>
      <c r="AA5" s="132"/>
      <c r="AB5" s="5">
        <v>5</v>
      </c>
      <c r="AH5" s="8">
        <v>6</v>
      </c>
      <c r="AO5" s="8">
        <v>7</v>
      </c>
      <c r="BC5" s="266"/>
      <c r="BD5" s="266"/>
      <c r="BE5" s="256"/>
      <c r="BF5" s="132"/>
      <c r="BG5" s="132"/>
      <c r="BH5" s="268">
        <v>1</v>
      </c>
      <c r="BI5" s="268"/>
      <c r="BJ5" s="268"/>
      <c r="BK5" s="268"/>
      <c r="BL5" s="268"/>
      <c r="BM5" s="268">
        <v>2</v>
      </c>
      <c r="BN5" s="268"/>
      <c r="BO5" s="268"/>
      <c r="BP5" s="268"/>
      <c r="BQ5" s="268"/>
      <c r="BR5" s="268"/>
      <c r="BS5" s="268">
        <v>3</v>
      </c>
      <c r="BT5" s="268"/>
      <c r="BU5" s="268"/>
      <c r="BV5" s="268"/>
      <c r="BW5" s="268"/>
      <c r="BX5" s="132">
        <v>4</v>
      </c>
      <c r="BY5" s="132"/>
      <c r="BZ5" s="132"/>
      <c r="CA5" s="132"/>
      <c r="CB5" s="132"/>
      <c r="CC5" s="132"/>
      <c r="CD5" s="5">
        <v>5</v>
      </c>
      <c r="CJ5" s="8">
        <v>6</v>
      </c>
      <c r="CQ5" s="8">
        <v>7</v>
      </c>
      <c r="DA5" s="155"/>
    </row>
    <row r="6" spans="1:106" s="192" customFormat="1" ht="270.75" customHeight="1" x14ac:dyDescent="0.2">
      <c r="A6" s="353" t="s">
        <v>0</v>
      </c>
      <c r="B6" s="353" t="s">
        <v>2</v>
      </c>
      <c r="C6" s="363" t="s">
        <v>1</v>
      </c>
      <c r="D6" s="364"/>
      <c r="E6" s="353"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1491</v>
      </c>
      <c r="AP6" s="26" t="s">
        <v>1402</v>
      </c>
      <c r="AQ6" s="26" t="s">
        <v>1435</v>
      </c>
      <c r="AR6" s="26" t="s">
        <v>1382</v>
      </c>
      <c r="AS6" s="26" t="s">
        <v>1445</v>
      </c>
      <c r="AT6" s="26" t="s">
        <v>1446</v>
      </c>
      <c r="AU6" s="26" t="s">
        <v>1403</v>
      </c>
      <c r="AV6" s="26" t="s">
        <v>1486</v>
      </c>
      <c r="AW6" s="26" t="s">
        <v>1461</v>
      </c>
      <c r="AX6" s="26" t="s">
        <v>1467</v>
      </c>
      <c r="AY6" s="26" t="s">
        <v>1484</v>
      </c>
      <c r="AZ6" s="99" t="s">
        <v>3</v>
      </c>
      <c r="BA6" s="269" t="s">
        <v>1483</v>
      </c>
      <c r="BB6" s="304"/>
      <c r="BC6" s="353" t="s">
        <v>0</v>
      </c>
      <c r="BD6" s="353" t="s">
        <v>2</v>
      </c>
      <c r="BE6" s="363" t="s">
        <v>1</v>
      </c>
      <c r="BF6" s="364"/>
      <c r="BG6" s="353"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1486</v>
      </c>
      <c r="CY6" s="26" t="s">
        <v>1473</v>
      </c>
      <c r="CZ6" s="26" t="s">
        <v>1467</v>
      </c>
      <c r="DA6" s="99" t="s">
        <v>3</v>
      </c>
      <c r="DB6" s="258" t="s">
        <v>1474</v>
      </c>
    </row>
    <row r="7" spans="1:106" s="192" customFormat="1" x14ac:dyDescent="0.2">
      <c r="A7" s="354"/>
      <c r="B7" s="354"/>
      <c r="C7" s="365"/>
      <c r="D7" s="366"/>
      <c r="E7" s="354"/>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72"/>
      <c r="BB7" s="84"/>
      <c r="BC7" s="354"/>
      <c r="BD7" s="354"/>
      <c r="BE7" s="365"/>
      <c r="BF7" s="366"/>
      <c r="BG7" s="354"/>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c r="DB7" s="258"/>
    </row>
    <row r="8" spans="1:106" s="135" customFormat="1" ht="15" x14ac:dyDescent="0.25">
      <c r="A8" s="273">
        <v>1</v>
      </c>
      <c r="B8" s="274" t="s">
        <v>565</v>
      </c>
      <c r="C8" s="42" t="s">
        <v>566</v>
      </c>
      <c r="D8" s="162" t="s">
        <v>567</v>
      </c>
      <c r="E8" s="282" t="s">
        <v>365</v>
      </c>
      <c r="F8" s="86">
        <v>6.3</v>
      </c>
      <c r="G8" s="86">
        <v>4.3</v>
      </c>
      <c r="H8" s="86">
        <v>4.2</v>
      </c>
      <c r="I8" s="86">
        <v>5.6</v>
      </c>
      <c r="J8" s="86">
        <v>6.4</v>
      </c>
      <c r="K8" s="86">
        <v>5.5</v>
      </c>
      <c r="L8" s="86">
        <v>5.9</v>
      </c>
      <c r="M8" s="86">
        <v>5.2</v>
      </c>
      <c r="N8" s="86">
        <v>6</v>
      </c>
      <c r="O8" s="86">
        <v>5.5</v>
      </c>
      <c r="P8" s="86">
        <v>4.7</v>
      </c>
      <c r="Q8" s="86">
        <v>5.7</v>
      </c>
      <c r="R8" s="86">
        <v>6.1</v>
      </c>
      <c r="S8" s="86">
        <v>4.4000000000000004</v>
      </c>
      <c r="T8" s="86">
        <v>6.7</v>
      </c>
      <c r="U8" s="86">
        <v>4.5</v>
      </c>
      <c r="V8" s="63">
        <v>6</v>
      </c>
      <c r="W8" s="63">
        <v>8.8000000000000007</v>
      </c>
      <c r="X8" s="63">
        <v>7</v>
      </c>
      <c r="Y8" s="63">
        <v>5.6</v>
      </c>
      <c r="Z8" s="63">
        <v>5</v>
      </c>
      <c r="AA8" s="63">
        <v>7</v>
      </c>
      <c r="AB8" s="63">
        <v>8.6999999999999993</v>
      </c>
      <c r="AC8" s="63">
        <v>7.7</v>
      </c>
      <c r="AD8" s="63">
        <v>4.3</v>
      </c>
      <c r="AE8" s="63">
        <v>6.2</v>
      </c>
      <c r="AF8" s="63">
        <v>5.6</v>
      </c>
      <c r="AG8" s="63">
        <v>9</v>
      </c>
      <c r="AH8" s="63">
        <v>8.9</v>
      </c>
      <c r="AI8" s="63">
        <v>8.4</v>
      </c>
      <c r="AJ8" s="63">
        <v>5.9</v>
      </c>
      <c r="AK8" s="63">
        <v>7.5</v>
      </c>
      <c r="AL8" s="63">
        <v>6.1</v>
      </c>
      <c r="AM8" s="63">
        <v>9.5</v>
      </c>
      <c r="AN8" s="63">
        <v>8</v>
      </c>
      <c r="AO8" s="63">
        <v>7.1</v>
      </c>
      <c r="AP8" s="63">
        <v>7.4</v>
      </c>
      <c r="AQ8" s="63">
        <v>8</v>
      </c>
      <c r="AR8" s="63">
        <v>6.1</v>
      </c>
      <c r="AS8" s="63">
        <v>9</v>
      </c>
      <c r="AT8" s="63">
        <v>8</v>
      </c>
      <c r="AU8" s="63">
        <v>6.4</v>
      </c>
      <c r="AV8" s="63">
        <v>9</v>
      </c>
      <c r="AW8" s="63">
        <v>8.3000000000000007</v>
      </c>
      <c r="AX8" s="63"/>
      <c r="AY8" s="63"/>
      <c r="AZ8" s="283">
        <v>6.6</v>
      </c>
      <c r="BA8" s="275">
        <v>0</v>
      </c>
      <c r="BB8" s="306">
        <v>6</v>
      </c>
      <c r="BC8" s="274">
        <v>1</v>
      </c>
      <c r="BD8" s="274" t="s">
        <v>565</v>
      </c>
      <c r="BE8" s="161" t="s">
        <v>566</v>
      </c>
      <c r="BF8" s="162" t="s">
        <v>567</v>
      </c>
      <c r="BG8" s="274" t="s">
        <v>365</v>
      </c>
      <c r="BH8" s="171">
        <v>2</v>
      </c>
      <c r="BI8" s="171">
        <v>1</v>
      </c>
      <c r="BJ8" s="171">
        <v>1</v>
      </c>
      <c r="BK8" s="171">
        <v>2</v>
      </c>
      <c r="BL8" s="171">
        <v>2</v>
      </c>
      <c r="BM8" s="171">
        <v>2</v>
      </c>
      <c r="BN8" s="171">
        <v>2</v>
      </c>
      <c r="BO8" s="171">
        <v>1</v>
      </c>
      <c r="BP8" s="171">
        <v>2</v>
      </c>
      <c r="BQ8" s="171">
        <v>2</v>
      </c>
      <c r="BR8" s="171">
        <v>1</v>
      </c>
      <c r="BS8" s="171">
        <v>2</v>
      </c>
      <c r="BT8" s="171">
        <v>2</v>
      </c>
      <c r="BU8" s="171">
        <v>1</v>
      </c>
      <c r="BV8" s="171">
        <v>2</v>
      </c>
      <c r="BW8" s="171">
        <v>1</v>
      </c>
      <c r="BX8" s="171">
        <v>2</v>
      </c>
      <c r="BY8" s="171">
        <v>4</v>
      </c>
      <c r="BZ8" s="171">
        <v>3</v>
      </c>
      <c r="CA8" s="171">
        <v>2</v>
      </c>
      <c r="CB8" s="171">
        <v>1</v>
      </c>
      <c r="CC8" s="171">
        <v>3</v>
      </c>
      <c r="CD8" s="171">
        <v>4</v>
      </c>
      <c r="CE8" s="171">
        <v>3</v>
      </c>
      <c r="CF8" s="171">
        <v>1</v>
      </c>
      <c r="CG8" s="171">
        <v>2</v>
      </c>
      <c r="CH8" s="171">
        <v>2</v>
      </c>
      <c r="CI8" s="171">
        <v>4</v>
      </c>
      <c r="CJ8" s="171">
        <v>4</v>
      </c>
      <c r="CK8" s="171">
        <v>3</v>
      </c>
      <c r="CL8" s="171">
        <v>2</v>
      </c>
      <c r="CM8" s="171">
        <v>3</v>
      </c>
      <c r="CN8" s="171">
        <v>2</v>
      </c>
      <c r="CO8" s="171">
        <v>4</v>
      </c>
      <c r="CP8" s="171">
        <v>3</v>
      </c>
      <c r="CQ8" s="171">
        <v>3</v>
      </c>
      <c r="CR8" s="171">
        <v>3</v>
      </c>
      <c r="CS8" s="171">
        <v>3</v>
      </c>
      <c r="CT8" s="171">
        <v>2</v>
      </c>
      <c r="CU8" s="171">
        <v>4</v>
      </c>
      <c r="CV8" s="171">
        <v>3</v>
      </c>
      <c r="CW8" s="171">
        <v>2</v>
      </c>
      <c r="CX8" s="171">
        <v>4</v>
      </c>
      <c r="CY8" s="171">
        <v>3</v>
      </c>
      <c r="CZ8" s="171"/>
      <c r="DA8" s="284">
        <v>2.3199999999999998</v>
      </c>
      <c r="DB8" s="257" t="s">
        <v>1492</v>
      </c>
    </row>
    <row r="9" spans="1:106" ht="16.5" customHeight="1" x14ac:dyDescent="0.2"/>
    <row r="10" spans="1:106" ht="17.25" customHeight="1" x14ac:dyDescent="0.2">
      <c r="B10" s="267" t="s">
        <v>1496</v>
      </c>
      <c r="D10" s="155"/>
      <c r="I10" s="256"/>
      <c r="J10" s="256"/>
      <c r="K10" s="256"/>
      <c r="L10" s="278"/>
      <c r="M10" s="278"/>
      <c r="N10" s="278"/>
      <c r="O10" s="278"/>
      <c r="P10" s="278"/>
      <c r="Q10" s="278"/>
      <c r="R10" s="278"/>
      <c r="S10" s="279"/>
      <c r="T10" s="279"/>
      <c r="U10" s="279"/>
      <c r="V10" s="280"/>
      <c r="W10" s="280"/>
      <c r="X10" s="280"/>
      <c r="Y10" s="280"/>
      <c r="Z10" s="280"/>
      <c r="AA10" s="280"/>
      <c r="AB10" s="280"/>
      <c r="AC10" s="280"/>
      <c r="AD10" s="280"/>
      <c r="AE10" s="280"/>
      <c r="AF10" s="280"/>
      <c r="AG10" s="280"/>
      <c r="AH10" s="280"/>
      <c r="AI10" s="280"/>
      <c r="AJ10" s="280"/>
      <c r="AK10" s="280"/>
      <c r="AL10" s="280"/>
      <c r="AM10" s="280"/>
      <c r="AN10" s="280"/>
      <c r="AO10" s="280"/>
      <c r="AP10" s="280"/>
      <c r="AQ10" s="280"/>
      <c r="AR10" s="280"/>
      <c r="AS10" s="280"/>
      <c r="AT10" s="280"/>
      <c r="AU10" s="280"/>
      <c r="AV10" s="280"/>
      <c r="AW10" s="280"/>
      <c r="AX10" s="280"/>
      <c r="AY10" s="280"/>
      <c r="AZ10" s="280"/>
      <c r="BA10" s="280"/>
      <c r="BB10" s="266"/>
      <c r="BC10" s="267"/>
      <c r="BD10" s="8" t="s">
        <v>1496</v>
      </c>
      <c r="BE10" s="155"/>
      <c r="BF10" s="256"/>
      <c r="BG10" s="256"/>
      <c r="BH10" s="256"/>
    </row>
  </sheetData>
  <mergeCells count="18">
    <mergeCell ref="D3:AZ3"/>
    <mergeCell ref="BF3:DA3"/>
    <mergeCell ref="D4:AZ4"/>
    <mergeCell ref="BF4:DA4"/>
    <mergeCell ref="A6:A7"/>
    <mergeCell ref="B6:B7"/>
    <mergeCell ref="C6:D7"/>
    <mergeCell ref="E6:E7"/>
    <mergeCell ref="BC6:BC7"/>
    <mergeCell ref="BD6:BD7"/>
    <mergeCell ref="BE6:BF7"/>
    <mergeCell ref="BG6:BG7"/>
    <mergeCell ref="A1:C1"/>
    <mergeCell ref="D1:AZ1"/>
    <mergeCell ref="BC1:BE1"/>
    <mergeCell ref="BF1:DA1"/>
    <mergeCell ref="D2:AZ2"/>
    <mergeCell ref="BF2:DA2"/>
  </mergeCells>
  <pageMargins left="0.25" right="0.25" top="0.75" bottom="0.75" header="0.3" footer="0.3"/>
  <pageSetup scale="55" orientation="landscape"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67"/>
  <sheetViews>
    <sheetView topLeftCell="A40" zoomScale="85" zoomScaleNormal="85" workbookViewId="0">
      <selection activeCell="DB40" sqref="DB1:DF1048576"/>
    </sheetView>
  </sheetViews>
  <sheetFormatPr defaultColWidth="10" defaultRowHeight="15.75" x14ac:dyDescent="0.2"/>
  <cols>
    <col min="1" max="1" width="5" style="166" bestFit="1" customWidth="1"/>
    <col min="2" max="2" width="12.85546875" style="166" bestFit="1" customWidth="1"/>
    <col min="3" max="3" width="19.8554687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5" width="3.7109375" style="4" bestFit="1" customWidth="1"/>
    <col min="26" max="26" width="4.5703125" style="4" bestFit="1" customWidth="1"/>
    <col min="27" max="27" width="3.7109375" style="4" bestFit="1" customWidth="1"/>
    <col min="28" max="40" width="3.5703125" style="4" bestFit="1" customWidth="1"/>
    <col min="41" max="44" width="4.140625" style="4" bestFit="1" customWidth="1"/>
    <col min="45" max="45" width="4.7109375" style="4" bestFit="1" customWidth="1"/>
    <col min="46" max="47" width="4.140625" style="4" bestFit="1" customWidth="1"/>
    <col min="48" max="48" width="4.140625" style="4" customWidth="1"/>
    <col min="49" max="49" width="4.140625" style="4" bestFit="1" customWidth="1"/>
    <col min="50" max="50" width="4.140625" style="4" customWidth="1"/>
    <col min="51" max="51" width="4.42578125" style="9" bestFit="1" customWidth="1"/>
    <col min="52" max="53" width="10" style="4"/>
    <col min="54" max="54" width="5.140625" style="4" bestFit="1" customWidth="1"/>
    <col min="55" max="55" width="13.5703125" style="160" bestFit="1" customWidth="1"/>
    <col min="56" max="56" width="19.85546875" style="160" bestFit="1" customWidth="1"/>
    <col min="57" max="57" width="10" style="160" customWidth="1"/>
    <col min="58" max="58" width="11.85546875" style="160" bestFit="1" customWidth="1"/>
    <col min="59" max="73" width="3.7109375" style="4" customWidth="1"/>
    <col min="74" max="74" width="4.7109375" style="4" customWidth="1"/>
    <col min="75" max="75" width="4.140625" style="4" customWidth="1"/>
    <col min="76" max="76" width="4.7109375" style="4" customWidth="1"/>
    <col min="77" max="78" width="4.140625" style="4" customWidth="1"/>
    <col min="79" max="79" width="4.7109375" style="4" customWidth="1"/>
    <col min="80" max="97" width="4.140625" style="4" customWidth="1"/>
    <col min="98" max="98" width="4.7109375" style="4" customWidth="1"/>
    <col min="99" max="103" width="4.140625" style="4" customWidth="1"/>
    <col min="104" max="104" width="5" style="4" customWidth="1"/>
    <col min="105" max="105" width="12.5703125" style="9" bestFit="1" customWidth="1"/>
    <col min="106" max="110" width="4.5703125" style="4" customWidth="1"/>
    <col min="111" max="16384" width="10" style="4"/>
  </cols>
  <sheetData>
    <row r="1" spans="1:110" s="10" customFormat="1" ht="35.25" customHeight="1" x14ac:dyDescent="0.2">
      <c r="A1" s="345" t="s">
        <v>1427</v>
      </c>
      <c r="B1" s="345"/>
      <c r="C1" s="345"/>
      <c r="D1" s="346" t="s">
        <v>19</v>
      </c>
      <c r="E1" s="346"/>
      <c r="F1" s="346"/>
      <c r="G1" s="346"/>
      <c r="H1" s="346"/>
      <c r="I1" s="346"/>
      <c r="J1" s="346"/>
      <c r="K1" s="346"/>
      <c r="L1" s="346"/>
      <c r="M1" s="346"/>
      <c r="AY1" s="149"/>
      <c r="BB1" s="345" t="s">
        <v>1427</v>
      </c>
      <c r="BC1" s="345"/>
      <c r="BD1" s="345"/>
      <c r="BE1" s="346" t="s">
        <v>19</v>
      </c>
      <c r="BF1" s="346"/>
      <c r="BG1" s="346"/>
      <c r="BH1" s="346"/>
      <c r="BI1" s="346"/>
      <c r="BJ1" s="346"/>
      <c r="BK1" s="346"/>
      <c r="BL1" s="346"/>
      <c r="BM1" s="346"/>
      <c r="BN1" s="346"/>
      <c r="CZ1" s="149"/>
      <c r="DA1" s="149"/>
    </row>
    <row r="2" spans="1:110" s="8" customFormat="1" ht="14.25" x14ac:dyDescent="0.2">
      <c r="B2" s="115"/>
      <c r="C2" s="115"/>
      <c r="D2" s="132" t="s">
        <v>20</v>
      </c>
      <c r="E2" s="115"/>
      <c r="F2" s="115"/>
      <c r="G2" s="115"/>
      <c r="H2" s="115"/>
      <c r="I2" s="115"/>
      <c r="J2" s="115"/>
      <c r="K2" s="115"/>
      <c r="L2" s="115"/>
      <c r="M2" s="115"/>
      <c r="AY2" s="155"/>
      <c r="BC2" s="132"/>
      <c r="BD2" s="132"/>
      <c r="BE2" s="132" t="s">
        <v>20</v>
      </c>
      <c r="BF2" s="132"/>
      <c r="BG2" s="115"/>
      <c r="BH2" s="115"/>
      <c r="BI2" s="115"/>
      <c r="BJ2" s="115"/>
      <c r="BK2" s="115"/>
      <c r="BL2" s="115"/>
      <c r="BM2" s="115"/>
      <c r="BN2" s="115"/>
      <c r="CZ2" s="155"/>
      <c r="DA2" s="155"/>
    </row>
    <row r="3" spans="1:110" s="8" customFormat="1" ht="14.25" x14ac:dyDescent="0.2">
      <c r="B3" s="115"/>
      <c r="C3" s="115"/>
      <c r="D3" s="132" t="s">
        <v>500</v>
      </c>
      <c r="E3" s="115"/>
      <c r="F3" s="115"/>
      <c r="G3" s="115"/>
      <c r="H3" s="115"/>
      <c r="I3" s="115"/>
      <c r="J3" s="115"/>
      <c r="K3" s="115"/>
      <c r="L3" s="115"/>
      <c r="M3" s="115"/>
      <c r="AY3" s="155"/>
      <c r="BC3" s="132"/>
      <c r="BD3" s="132"/>
      <c r="BE3" s="132" t="s">
        <v>500</v>
      </c>
      <c r="BF3" s="132"/>
      <c r="BG3" s="115"/>
      <c r="BH3" s="115"/>
      <c r="BI3" s="115"/>
      <c r="BJ3" s="115"/>
      <c r="BK3" s="115"/>
      <c r="BL3" s="115"/>
      <c r="BM3" s="115"/>
      <c r="BN3" s="115"/>
      <c r="CZ3" s="155"/>
      <c r="DA3" s="155"/>
    </row>
    <row r="4" spans="1:110" s="8" customFormat="1" ht="14.25" x14ac:dyDescent="0.2">
      <c r="B4" s="115"/>
      <c r="C4" s="115"/>
      <c r="D4" s="132" t="s">
        <v>670</v>
      </c>
      <c r="E4" s="115"/>
      <c r="F4" s="115"/>
      <c r="G4" s="115"/>
      <c r="H4" s="115"/>
      <c r="I4" s="115"/>
      <c r="J4" s="115"/>
      <c r="K4" s="115"/>
      <c r="L4" s="115"/>
      <c r="M4" s="115"/>
      <c r="AY4" s="155"/>
      <c r="BC4" s="132"/>
      <c r="BD4" s="132"/>
      <c r="BE4" s="132" t="s">
        <v>670</v>
      </c>
      <c r="BF4" s="132"/>
      <c r="BG4" s="115"/>
      <c r="BH4" s="115"/>
      <c r="BI4" s="115"/>
      <c r="BJ4" s="115"/>
      <c r="BK4" s="115"/>
      <c r="BL4" s="115"/>
      <c r="BM4" s="115"/>
      <c r="BN4" s="115"/>
      <c r="CZ4" s="155"/>
      <c r="DA4" s="155"/>
    </row>
    <row r="5" spans="1:110"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00"/>
      <c r="BE5" s="3"/>
      <c r="BF5" s="3"/>
      <c r="BG5">
        <v>1</v>
      </c>
      <c r="BH5"/>
      <c r="BI5"/>
      <c r="BJ5"/>
      <c r="BK5"/>
      <c r="BL5">
        <v>2</v>
      </c>
      <c r="BM5"/>
      <c r="BN5"/>
      <c r="BO5"/>
      <c r="BP5"/>
      <c r="BQ5"/>
      <c r="BR5">
        <v>3</v>
      </c>
      <c r="BS5"/>
      <c r="BT5"/>
      <c r="BU5"/>
      <c r="BV5"/>
      <c r="BW5" s="3">
        <v>4</v>
      </c>
      <c r="BX5" s="3"/>
      <c r="BY5" s="3"/>
      <c r="BZ5" s="3"/>
      <c r="CA5" s="3"/>
      <c r="CB5" s="3"/>
      <c r="CC5" s="5">
        <v>5</v>
      </c>
      <c r="CI5" s="4">
        <v>6</v>
      </c>
      <c r="CP5" s="4">
        <v>7</v>
      </c>
      <c r="CZ5" s="9"/>
    </row>
    <row r="6" spans="1:110" s="121" customFormat="1" ht="272.25" customHeight="1" x14ac:dyDescent="0.2">
      <c r="A6" s="347" t="s">
        <v>0</v>
      </c>
      <c r="B6" s="347" t="s">
        <v>2</v>
      </c>
      <c r="C6" s="349" t="s">
        <v>1</v>
      </c>
      <c r="D6" s="350"/>
      <c r="E6" s="353"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30" t="s">
        <v>245</v>
      </c>
      <c r="AC6" s="26" t="s">
        <v>1376</v>
      </c>
      <c r="AD6" s="26" t="s">
        <v>1377</v>
      </c>
      <c r="AE6" s="30" t="s">
        <v>417</v>
      </c>
      <c r="AF6" s="27" t="s">
        <v>1378</v>
      </c>
      <c r="AG6" s="27" t="s">
        <v>1379</v>
      </c>
      <c r="AH6" s="26" t="s">
        <v>1396</v>
      </c>
      <c r="AI6" s="26" t="s">
        <v>1397</v>
      </c>
      <c r="AJ6" s="26" t="s">
        <v>1398</v>
      </c>
      <c r="AK6" s="27" t="s">
        <v>1394</v>
      </c>
      <c r="AL6" s="27" t="s">
        <v>1408</v>
      </c>
      <c r="AM6" s="27" t="s">
        <v>1399</v>
      </c>
      <c r="AN6" s="27" t="s">
        <v>1400</v>
      </c>
      <c r="AO6" s="26" t="s">
        <v>1434</v>
      </c>
      <c r="AP6" s="26" t="s">
        <v>1402</v>
      </c>
      <c r="AQ6" s="26" t="s">
        <v>1435</v>
      </c>
      <c r="AR6" s="27" t="s">
        <v>1382</v>
      </c>
      <c r="AS6" s="27" t="s">
        <v>1445</v>
      </c>
      <c r="AT6" s="27" t="s">
        <v>1446</v>
      </c>
      <c r="AU6" s="27" t="s">
        <v>1403</v>
      </c>
      <c r="AV6" s="27" t="s">
        <v>1471</v>
      </c>
      <c r="AW6" s="27" t="s">
        <v>1473</v>
      </c>
      <c r="AX6" s="27" t="s">
        <v>1467</v>
      </c>
      <c r="AY6" s="24" t="s">
        <v>3</v>
      </c>
      <c r="AZ6" s="83"/>
      <c r="BA6" s="83"/>
      <c r="BB6" s="347" t="s">
        <v>0</v>
      </c>
      <c r="BC6" s="355" t="s">
        <v>2</v>
      </c>
      <c r="BD6" s="339" t="s">
        <v>1</v>
      </c>
      <c r="BE6" s="340"/>
      <c r="BF6" s="367" t="s">
        <v>1476</v>
      </c>
      <c r="BG6" s="93" t="s">
        <v>1355</v>
      </c>
      <c r="BH6" s="93" t="s">
        <v>1368</v>
      </c>
      <c r="BI6" s="94" t="s">
        <v>1356</v>
      </c>
      <c r="BJ6" s="94" t="s">
        <v>1357</v>
      </c>
      <c r="BK6" s="94" t="s">
        <v>1358</v>
      </c>
      <c r="BL6" s="94" t="s">
        <v>1359</v>
      </c>
      <c r="BM6" s="94" t="s">
        <v>1370</v>
      </c>
      <c r="BN6" s="94" t="s">
        <v>1360</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30" t="s">
        <v>245</v>
      </c>
      <c r="CD6" s="26" t="s">
        <v>1376</v>
      </c>
      <c r="CE6" s="26" t="s">
        <v>1377</v>
      </c>
      <c r="CF6" s="30" t="s">
        <v>417</v>
      </c>
      <c r="CG6" s="27" t="s">
        <v>1378</v>
      </c>
      <c r="CH6" s="27" t="s">
        <v>1379</v>
      </c>
      <c r="CI6" s="26" t="s">
        <v>1396</v>
      </c>
      <c r="CJ6" s="26" t="s">
        <v>1397</v>
      </c>
      <c r="CK6" s="26" t="s">
        <v>1398</v>
      </c>
      <c r="CL6" s="27" t="s">
        <v>1394</v>
      </c>
      <c r="CM6" s="27" t="s">
        <v>1408</v>
      </c>
      <c r="CN6" s="27" t="s">
        <v>1399</v>
      </c>
      <c r="CO6" s="27" t="s">
        <v>1400</v>
      </c>
      <c r="CP6" s="26" t="s">
        <v>1434</v>
      </c>
      <c r="CQ6" s="26" t="s">
        <v>1402</v>
      </c>
      <c r="CR6" s="26" t="s">
        <v>1435</v>
      </c>
      <c r="CS6" s="27" t="s">
        <v>1382</v>
      </c>
      <c r="CT6" s="27" t="s">
        <v>1445</v>
      </c>
      <c r="CU6" s="27" t="s">
        <v>1446</v>
      </c>
      <c r="CV6" s="27" t="s">
        <v>1403</v>
      </c>
      <c r="CW6" s="27" t="s">
        <v>1471</v>
      </c>
      <c r="CX6" s="27" t="s">
        <v>1473</v>
      </c>
      <c r="CY6" s="27" t="s">
        <v>1467</v>
      </c>
      <c r="CZ6" s="24" t="s">
        <v>3</v>
      </c>
      <c r="DA6" s="121" t="s">
        <v>1474</v>
      </c>
    </row>
    <row r="7" spans="1:110" s="121" customFormat="1" x14ac:dyDescent="0.2">
      <c r="A7" s="348"/>
      <c r="B7" s="348"/>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9">
        <v>3</v>
      </c>
      <c r="AL7" s="29">
        <v>3</v>
      </c>
      <c r="AM7" s="29">
        <v>2</v>
      </c>
      <c r="AN7" s="29">
        <v>2</v>
      </c>
      <c r="AO7" s="28">
        <v>2</v>
      </c>
      <c r="AP7" s="28">
        <v>2</v>
      </c>
      <c r="AQ7" s="28">
        <v>2</v>
      </c>
      <c r="AR7" s="29">
        <v>3</v>
      </c>
      <c r="AS7" s="29">
        <v>2</v>
      </c>
      <c r="AT7" s="29">
        <v>2</v>
      </c>
      <c r="AU7" s="29">
        <v>3</v>
      </c>
      <c r="AV7" s="29">
        <v>2</v>
      </c>
      <c r="AW7" s="29">
        <v>5</v>
      </c>
      <c r="AX7" s="29">
        <v>7</v>
      </c>
      <c r="AY7" s="25">
        <f>SUM(F7:AW7)</f>
        <v>114</v>
      </c>
      <c r="AZ7" s="84"/>
      <c r="BA7" s="84"/>
      <c r="BB7" s="348"/>
      <c r="BC7" s="356"/>
      <c r="BD7" s="341"/>
      <c r="BE7" s="342"/>
      <c r="BF7" s="368"/>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9">
        <v>3</v>
      </c>
      <c r="CM7" s="29">
        <v>3</v>
      </c>
      <c r="CN7" s="29">
        <v>2</v>
      </c>
      <c r="CO7" s="29">
        <v>2</v>
      </c>
      <c r="CP7" s="28">
        <v>2</v>
      </c>
      <c r="CQ7" s="28">
        <v>2</v>
      </c>
      <c r="CR7" s="28">
        <v>2</v>
      </c>
      <c r="CS7" s="29">
        <v>3</v>
      </c>
      <c r="CT7" s="29">
        <v>2</v>
      </c>
      <c r="CU7" s="29">
        <v>2</v>
      </c>
      <c r="CV7" s="29">
        <v>3</v>
      </c>
      <c r="CW7" s="29">
        <v>2</v>
      </c>
      <c r="CX7" s="29">
        <v>5</v>
      </c>
      <c r="CY7" s="29">
        <v>7</v>
      </c>
      <c r="CZ7" s="25">
        <f>SUM(BG7:CX7)</f>
        <v>114</v>
      </c>
    </row>
    <row r="8" spans="1:110" s="1" customFormat="1" x14ac:dyDescent="0.25">
      <c r="A8" s="32">
        <v>1</v>
      </c>
      <c r="B8" s="33" t="s">
        <v>671</v>
      </c>
      <c r="C8" s="38" t="s">
        <v>672</v>
      </c>
      <c r="D8" s="152" t="s">
        <v>5</v>
      </c>
      <c r="E8" s="34" t="s">
        <v>673</v>
      </c>
      <c r="F8" s="86">
        <v>6</v>
      </c>
      <c r="G8" s="87">
        <v>9.1</v>
      </c>
      <c r="H8" s="86">
        <v>6.5</v>
      </c>
      <c r="I8" s="86">
        <v>5.4</v>
      </c>
      <c r="J8" s="86">
        <v>6.1</v>
      </c>
      <c r="K8" s="86">
        <v>6.4</v>
      </c>
      <c r="L8" s="86">
        <v>6.7</v>
      </c>
      <c r="M8" s="86">
        <v>6.1</v>
      </c>
      <c r="N8" s="86">
        <v>6.6</v>
      </c>
      <c r="O8" s="86">
        <v>7</v>
      </c>
      <c r="P8" s="87">
        <v>7.2</v>
      </c>
      <c r="Q8" s="86">
        <v>6.4</v>
      </c>
      <c r="R8" s="87">
        <v>5.9</v>
      </c>
      <c r="S8" s="86">
        <v>8.1</v>
      </c>
      <c r="T8" s="86">
        <v>7.6</v>
      </c>
      <c r="U8" s="86">
        <v>8.8000000000000007</v>
      </c>
      <c r="V8" s="31">
        <v>7.2</v>
      </c>
      <c r="W8" s="31">
        <v>9</v>
      </c>
      <c r="X8" s="31">
        <v>6.2</v>
      </c>
      <c r="Y8" s="31">
        <v>8.9</v>
      </c>
      <c r="Z8" s="31">
        <v>9.8000000000000007</v>
      </c>
      <c r="AA8" s="31">
        <v>5.2</v>
      </c>
      <c r="AB8" s="31">
        <v>8.6</v>
      </c>
      <c r="AC8" s="31">
        <v>8.5</v>
      </c>
      <c r="AD8" s="31">
        <v>8.1</v>
      </c>
      <c r="AE8" s="31">
        <v>7</v>
      </c>
      <c r="AF8" s="31">
        <v>7.9</v>
      </c>
      <c r="AG8" s="31">
        <v>9</v>
      </c>
      <c r="AH8" s="63">
        <v>8.3000000000000007</v>
      </c>
      <c r="AI8" s="63">
        <v>8.1999999999999993</v>
      </c>
      <c r="AJ8" s="63">
        <v>7.7</v>
      </c>
      <c r="AK8" s="63">
        <v>5.7</v>
      </c>
      <c r="AL8" s="63">
        <v>5.4</v>
      </c>
      <c r="AM8" s="63">
        <v>9.1999999999999993</v>
      </c>
      <c r="AN8" s="63">
        <v>9</v>
      </c>
      <c r="AO8" s="63">
        <v>8.1</v>
      </c>
      <c r="AP8" s="63">
        <v>7.6</v>
      </c>
      <c r="AQ8" s="63">
        <v>8.5</v>
      </c>
      <c r="AR8" s="63">
        <v>6.1</v>
      </c>
      <c r="AS8" s="63">
        <v>9.5</v>
      </c>
      <c r="AT8" s="63">
        <v>8.5</v>
      </c>
      <c r="AU8" s="63">
        <v>8</v>
      </c>
      <c r="AV8" s="63">
        <v>8.5</v>
      </c>
      <c r="AW8" s="63">
        <v>8.8000000000000007</v>
      </c>
      <c r="AX8" s="63"/>
      <c r="AY8" s="151">
        <f t="shared" ref="AY8:AY39" si="0">ROUND((SUMPRODUCT($F$7:$AU$7,F8:AU8)+MAX(AV8*$AV$7+AW8*$AW$7,AX8*$AX$7))/$AY$7,1)</f>
        <v>7.5</v>
      </c>
      <c r="AZ8" s="85" t="s">
        <v>1464</v>
      </c>
      <c r="BA8" s="85"/>
      <c r="BB8" s="32">
        <f t="shared" ref="BB8:BB39" si="1">A8</f>
        <v>1</v>
      </c>
      <c r="BC8" s="194" t="str">
        <f t="shared" ref="BC8:BC39" si="2">B8</f>
        <v>15D4011005</v>
      </c>
      <c r="BD8" s="194" t="str">
        <f t="shared" ref="BD8:BD39" si="3">C8</f>
        <v>Trương Thị Kim</v>
      </c>
      <c r="BE8" s="194" t="str">
        <f t="shared" ref="BE8:BE39" si="4">D8</f>
        <v>Anh</v>
      </c>
      <c r="BF8" s="194" t="str">
        <f t="shared" ref="BF8:BF39" si="5">E8</f>
        <v>27/08/1997</v>
      </c>
      <c r="BG8" s="171">
        <f t="shared" ref="BG8:BG39" si="6">IF(F8&gt;=8.5,4,IF(F8&gt;=7,3,IF(F8&gt;=5.5,2,IF(F8&gt;=4,1,0))))</f>
        <v>2</v>
      </c>
      <c r="BH8" s="171">
        <f t="shared" ref="BH8:BH39" si="7">IF(G8&gt;=8.5,4,IF(G8&gt;=7,3,IF(G8&gt;=5.5,2,IF(G8&gt;=4,1,0))))</f>
        <v>4</v>
      </c>
      <c r="BI8" s="171">
        <f t="shared" ref="BI8:BI39" si="8">IF(H8&gt;=8.5,4,IF(H8&gt;=7,3,IF(H8&gt;=5.5,2,IF(H8&gt;=4,1,0))))</f>
        <v>2</v>
      </c>
      <c r="BJ8" s="171">
        <f t="shared" ref="BJ8:BJ39" si="9">IF(I8&gt;=8.5,4,IF(I8&gt;=7,3,IF(I8&gt;=5.5,2,IF(I8&gt;=4,1,0))))</f>
        <v>1</v>
      </c>
      <c r="BK8" s="171">
        <f t="shared" ref="BK8:BK39" si="10">IF(J8&gt;=8.5,4,IF(J8&gt;=7,3,IF(J8&gt;=5.5,2,IF(J8&gt;=4,1,0))))</f>
        <v>2</v>
      </c>
      <c r="BL8" s="171">
        <f t="shared" ref="BL8:BL39" si="11">IF(K8&gt;=8.5,4,IF(K8&gt;=7,3,IF(K8&gt;=5.5,2,IF(K8&gt;=4,1,0))))</f>
        <v>2</v>
      </c>
      <c r="BM8" s="171">
        <f t="shared" ref="BM8:BM39" si="12">IF(L8&gt;=8.5,4,IF(L8&gt;=7,3,IF(L8&gt;=5.5,2,IF(L8&gt;=4,1,0))))</f>
        <v>2</v>
      </c>
      <c r="BN8" s="171">
        <f t="shared" ref="BN8:BN39" si="13">IF(M8&gt;=8.5,4,IF(M8&gt;=7,3,IF(M8&gt;=5.5,2,IF(M8&gt;=4,1,0))))</f>
        <v>2</v>
      </c>
      <c r="BO8" s="171">
        <f t="shared" ref="BO8:BO39" si="14">IF(N8&gt;=8.5,4,IF(N8&gt;=7,3,IF(N8&gt;=5.5,2,IF(N8&gt;=4,1,0))))</f>
        <v>2</v>
      </c>
      <c r="BP8" s="171">
        <f t="shared" ref="BP8:BP39" si="15">IF(O8&gt;=8.5,4,IF(O8&gt;=7,3,IF(O8&gt;=5.5,2,IF(O8&gt;=4,1,0))))</f>
        <v>3</v>
      </c>
      <c r="BQ8" s="171">
        <f t="shared" ref="BQ8:BQ39" si="16">IF(P8&gt;=8.5,4,IF(P8&gt;=7,3,IF(P8&gt;=5.5,2,IF(P8&gt;=4,1,0))))</f>
        <v>3</v>
      </c>
      <c r="BR8" s="171">
        <f t="shared" ref="BR8:BR39" si="17">IF(Q8&gt;=8.5,4,IF(Q8&gt;=7,3,IF(Q8&gt;=5.5,2,IF(Q8&gt;=4,1,0))))</f>
        <v>2</v>
      </c>
      <c r="BS8" s="171">
        <f t="shared" ref="BS8:BS39" si="18">IF(R8&gt;=8.5,4,IF(R8&gt;=7,3,IF(R8&gt;=5.5,2,IF(R8&gt;=4,1,0))))</f>
        <v>2</v>
      </c>
      <c r="BT8" s="171">
        <f t="shared" ref="BT8:BT39" si="19">IF(S8&gt;=8.5,4,IF(S8&gt;=7,3,IF(S8&gt;=5.5,2,IF(S8&gt;=4,1,0))))</f>
        <v>3</v>
      </c>
      <c r="BU8" s="171">
        <f t="shared" ref="BU8:BU39" si="20">IF(T8&gt;=8.5,4,IF(T8&gt;=7,3,IF(T8&gt;=5.5,2,IF(T8&gt;=4,1,0))))</f>
        <v>3</v>
      </c>
      <c r="BV8" s="171">
        <f t="shared" ref="BV8:BV39" si="21">IF(U8&gt;=8.5,4,IF(U8&gt;=7,3,IF(U8&gt;=5.5,2,IF(U8&gt;=4,1,0))))</f>
        <v>4</v>
      </c>
      <c r="BW8" s="171">
        <f t="shared" ref="BW8:BW39" si="22">IF(V8&gt;=8.5,4,IF(V8&gt;=7,3,IF(V8&gt;=5.5,2,IF(V8&gt;=4,1,0))))</f>
        <v>3</v>
      </c>
      <c r="BX8" s="171">
        <f t="shared" ref="BX8:BX39" si="23">IF(W8&gt;=8.5,4,IF(W8&gt;=7,3,IF(W8&gt;=5.5,2,IF(W8&gt;=4,1,0))))</f>
        <v>4</v>
      </c>
      <c r="BY8" s="171">
        <f t="shared" ref="BY8:BY39" si="24">IF(X8&gt;=8.5,4,IF(X8&gt;=7,3,IF(X8&gt;=5.5,2,IF(X8&gt;=4,1,0))))</f>
        <v>2</v>
      </c>
      <c r="BZ8" s="171">
        <f t="shared" ref="BZ8:BZ39" si="25">IF(Y8&gt;=8.5,4,IF(Y8&gt;=7,3,IF(Y8&gt;=5.5,2,IF(Y8&gt;=4,1,0))))</f>
        <v>4</v>
      </c>
      <c r="CA8" s="171">
        <f t="shared" ref="CA8:CA39" si="26">IF(Z8&gt;=8.5,4,IF(Z8&gt;=7,3,IF(Z8&gt;=5.5,2,IF(Z8&gt;=4,1,0))))</f>
        <v>4</v>
      </c>
      <c r="CB8" s="171">
        <f t="shared" ref="CB8:CB39" si="27">IF(AA8&gt;=8.5,4,IF(AA8&gt;=7,3,IF(AA8&gt;=5.5,2,IF(AA8&gt;=4,1,0))))</f>
        <v>1</v>
      </c>
      <c r="CC8" s="171">
        <f t="shared" ref="CC8:CC39" si="28">IF(AB8&gt;=8.5,4,IF(AB8&gt;=7,3,IF(AB8&gt;=5.5,2,IF(AB8&gt;=4,1,0))))</f>
        <v>4</v>
      </c>
      <c r="CD8" s="171">
        <f t="shared" ref="CD8:CD39" si="29">IF(AC8&gt;=8.5,4,IF(AC8&gt;=7,3,IF(AC8&gt;=5.5,2,IF(AC8&gt;=4,1,0))))</f>
        <v>4</v>
      </c>
      <c r="CE8" s="171">
        <f t="shared" ref="CE8:CE39" si="30">IF(AD8&gt;=8.5,4,IF(AD8&gt;=7,3,IF(AD8&gt;=5.5,2,IF(AD8&gt;=4,1,0))))</f>
        <v>3</v>
      </c>
      <c r="CF8" s="171">
        <f t="shared" ref="CF8:CF39" si="31">IF(AE8&gt;=8.5,4,IF(AE8&gt;=7,3,IF(AE8&gt;=5.5,2,IF(AE8&gt;=4,1,0))))</f>
        <v>3</v>
      </c>
      <c r="CG8" s="171">
        <f t="shared" ref="CG8:CG39" si="32">IF(AF8&gt;=8.5,4,IF(AF8&gt;=7,3,IF(AF8&gt;=5.5,2,IF(AF8&gt;=4,1,0))))</f>
        <v>3</v>
      </c>
      <c r="CH8" s="171">
        <f t="shared" ref="CH8:CH39" si="33">IF(AG8&gt;=8.5,4,IF(AG8&gt;=7,3,IF(AG8&gt;=5.5,2,IF(AG8&gt;=4,1,0))))</f>
        <v>4</v>
      </c>
      <c r="CI8" s="171">
        <f t="shared" ref="CI8:CI39" si="34">IF(AH8&gt;=8.5,4,IF(AH8&gt;=7,3,IF(AH8&gt;=5.5,2,IF(AH8&gt;=4,1,0))))</f>
        <v>3</v>
      </c>
      <c r="CJ8" s="171">
        <f t="shared" ref="CJ8:CJ39" si="35">IF(AI8&gt;=8.5,4,IF(AI8&gt;=7,3,IF(AI8&gt;=5.5,2,IF(AI8&gt;=4,1,0))))</f>
        <v>3</v>
      </c>
      <c r="CK8" s="171">
        <f t="shared" ref="CK8:CK39" si="36">IF(AJ8&gt;=8.5,4,IF(AJ8&gt;=7,3,IF(AJ8&gt;=5.5,2,IF(AJ8&gt;=4,1,0))))</f>
        <v>3</v>
      </c>
      <c r="CL8" s="171">
        <f t="shared" ref="CL8:CL39" si="37">IF(AK8&gt;=8.5,4,IF(AK8&gt;=7,3,IF(AK8&gt;=5.5,2,IF(AK8&gt;=4,1,0))))</f>
        <v>2</v>
      </c>
      <c r="CM8" s="171">
        <f t="shared" ref="CM8:CM39" si="38">IF(AL8&gt;=8.5,4,IF(AL8&gt;=7,3,IF(AL8&gt;=5.5,2,IF(AL8&gt;=4,1,0))))</f>
        <v>1</v>
      </c>
      <c r="CN8" s="171">
        <f t="shared" ref="CN8:CN39" si="39">IF(AM8&gt;=8.5,4,IF(AM8&gt;=7,3,IF(AM8&gt;=5.5,2,IF(AM8&gt;=4,1,0))))</f>
        <v>4</v>
      </c>
      <c r="CO8" s="171">
        <f t="shared" ref="CO8:CO39" si="40">IF(AN8&gt;=8.5,4,IF(AN8&gt;=7,3,IF(AN8&gt;=5.5,2,IF(AN8&gt;=4,1,0))))</f>
        <v>4</v>
      </c>
      <c r="CP8" s="171">
        <f t="shared" ref="CP8:CP39" si="41">IF(AO8&gt;=8.5,4,IF(AO8&gt;=7,3,IF(AO8&gt;=5.5,2,IF(AO8&gt;=4,1,0))))</f>
        <v>3</v>
      </c>
      <c r="CQ8" s="171">
        <f t="shared" ref="CQ8:CQ39" si="42">IF(AP8&gt;=8.5,4,IF(AP8&gt;=7,3,IF(AP8&gt;=5.5,2,IF(AP8&gt;=4,1,0))))</f>
        <v>3</v>
      </c>
      <c r="CR8" s="171">
        <f t="shared" ref="CR8:CR39" si="43">IF(AQ8&gt;=8.5,4,IF(AQ8&gt;=7,3,IF(AQ8&gt;=5.5,2,IF(AQ8&gt;=4,1,0))))</f>
        <v>4</v>
      </c>
      <c r="CS8" s="171">
        <f t="shared" ref="CS8:CS39" si="44">IF(AR8&gt;=8.5,4,IF(AR8&gt;=7,3,IF(AR8&gt;=5.5,2,IF(AR8&gt;=4,1,0))))</f>
        <v>2</v>
      </c>
      <c r="CT8" s="171">
        <f t="shared" ref="CT8:CT39" si="45">IF(AS8&gt;=8.5,4,IF(AS8&gt;=7,3,IF(AS8&gt;=5.5,2,IF(AS8&gt;=4,1,0))))</f>
        <v>4</v>
      </c>
      <c r="CU8" s="171">
        <f t="shared" ref="CU8:CU39" si="46">IF(AT8&gt;=8.5,4,IF(AT8&gt;=7,3,IF(AT8&gt;=5.5,2,IF(AT8&gt;=4,1,0))))</f>
        <v>4</v>
      </c>
      <c r="CV8" s="171">
        <f t="shared" ref="CV8:CV39" si="47">IF(AU8&gt;=8.5,4,IF(AU8&gt;=7,3,IF(AU8&gt;=5.5,2,IF(AU8&gt;=4,1,0))))</f>
        <v>3</v>
      </c>
      <c r="CW8" s="171">
        <f t="shared" ref="CW8:CW39" si="48">IF(AV8&gt;=8.5,4,IF(AV8&gt;=7,3,IF(AV8&gt;=5.5,2,IF(AV8&gt;=4,1,0))))</f>
        <v>4</v>
      </c>
      <c r="CX8" s="171">
        <f t="shared" ref="CX8:CX39" si="49">IF(AW8&gt;=8.5,4,IF(AW8&gt;=7,3,IF(AW8&gt;=5.5,2,IF(AW8&gt;=4,1,0))))</f>
        <v>4</v>
      </c>
      <c r="CY8" s="171">
        <f t="shared" ref="CY8:CY39" si="50">IF(AX8&gt;=8.5,4,IF(AX8&gt;=7,3,IF(AX8&gt;=5.5,2,IF(AX8&gt;=4,1,0))))</f>
        <v>0</v>
      </c>
      <c r="CZ8" s="174">
        <f t="shared" ref="CZ8:CZ39" si="51">ROUND((SUMPRODUCT($F$7:$AU$7,BG8:CV8)+MAX(CW8*$AV$7+CX8*$AW$7,CY8*$AX$7))/$AY$7,2)</f>
        <v>2.91</v>
      </c>
      <c r="DA8" s="121" t="str">
        <f t="shared" ref="DA8:DA39" si="52">IF(CZ8&gt;=3.6,"Xuất sắc",IF(CZ8&gt;=3.2,"Giỏi",IF(CZ8&gt;=2.5,"Khá",IF(CZ8&gt;=2,"Trung bình","Yếu"))))</f>
        <v>Khá</v>
      </c>
      <c r="DB8" s="142"/>
    </row>
    <row r="9" spans="1:110" x14ac:dyDescent="0.25">
      <c r="A9" s="32">
        <v>2</v>
      </c>
      <c r="B9" s="35" t="s">
        <v>674</v>
      </c>
      <c r="C9" s="38" t="s">
        <v>675</v>
      </c>
      <c r="D9" s="152" t="s">
        <v>54</v>
      </c>
      <c r="E9" s="34" t="s">
        <v>676</v>
      </c>
      <c r="F9" s="86">
        <v>6.3</v>
      </c>
      <c r="G9" s="86">
        <v>4.5</v>
      </c>
      <c r="H9" s="86">
        <v>4.7</v>
      </c>
      <c r="I9" s="86">
        <v>4.9000000000000004</v>
      </c>
      <c r="J9" s="86">
        <v>6.3</v>
      </c>
      <c r="K9" s="86">
        <v>7.3</v>
      </c>
      <c r="L9" s="86">
        <v>6.2</v>
      </c>
      <c r="M9" s="86">
        <v>4.0999999999999996</v>
      </c>
      <c r="N9" s="86">
        <v>6.9</v>
      </c>
      <c r="O9" s="87">
        <v>8.5</v>
      </c>
      <c r="P9" s="87">
        <v>4.9000000000000004</v>
      </c>
      <c r="Q9" s="86">
        <v>5.4</v>
      </c>
      <c r="R9" s="86">
        <v>6</v>
      </c>
      <c r="S9" s="86">
        <v>8.5</v>
      </c>
      <c r="T9" s="86">
        <v>7.3</v>
      </c>
      <c r="U9" s="86">
        <v>7</v>
      </c>
      <c r="V9" s="31">
        <v>7.6</v>
      </c>
      <c r="W9" s="31">
        <v>9</v>
      </c>
      <c r="X9" s="31">
        <v>6</v>
      </c>
      <c r="Y9" s="31">
        <v>5.2</v>
      </c>
      <c r="Z9" s="31">
        <v>8.1</v>
      </c>
      <c r="AA9" s="31">
        <v>6.1</v>
      </c>
      <c r="AB9" s="31">
        <v>8.4</v>
      </c>
      <c r="AC9" s="31">
        <v>9.1999999999999993</v>
      </c>
      <c r="AD9" s="31">
        <v>8.4</v>
      </c>
      <c r="AE9" s="31">
        <v>6</v>
      </c>
      <c r="AF9" s="31">
        <v>6.6</v>
      </c>
      <c r="AG9" s="31">
        <v>8.6</v>
      </c>
      <c r="AH9" s="63">
        <v>8</v>
      </c>
      <c r="AI9" s="63">
        <v>7.6</v>
      </c>
      <c r="AJ9" s="63">
        <v>8</v>
      </c>
      <c r="AK9" s="63">
        <v>4.7</v>
      </c>
      <c r="AL9" s="63">
        <v>4.7</v>
      </c>
      <c r="AM9" s="63">
        <v>9.5</v>
      </c>
      <c r="AN9" s="63">
        <v>8.8000000000000007</v>
      </c>
      <c r="AO9" s="63">
        <v>5.5</v>
      </c>
      <c r="AP9" s="63">
        <v>7.3</v>
      </c>
      <c r="AQ9" s="63">
        <v>7.5</v>
      </c>
      <c r="AR9" s="63">
        <v>6.1</v>
      </c>
      <c r="AS9" s="63">
        <v>9</v>
      </c>
      <c r="AT9" s="63">
        <v>9</v>
      </c>
      <c r="AU9" s="63">
        <v>7.6</v>
      </c>
      <c r="AV9" s="63">
        <v>8</v>
      </c>
      <c r="AW9" s="63">
        <v>8.6999999999999993</v>
      </c>
      <c r="AX9" s="63"/>
      <c r="AY9" s="151">
        <f t="shared" si="0"/>
        <v>7</v>
      </c>
      <c r="AZ9" s="85" t="s">
        <v>1464</v>
      </c>
      <c r="BA9" s="85"/>
      <c r="BB9" s="32">
        <f t="shared" si="1"/>
        <v>2</v>
      </c>
      <c r="BC9" s="194" t="str">
        <f t="shared" si="2"/>
        <v>15D4011015</v>
      </c>
      <c r="BD9" s="194" t="str">
        <f t="shared" si="3"/>
        <v>Trương Quốc</v>
      </c>
      <c r="BE9" s="194" t="str">
        <f t="shared" si="4"/>
        <v>Bình</v>
      </c>
      <c r="BF9" s="194" t="str">
        <f t="shared" si="5"/>
        <v>18/01/1995</v>
      </c>
      <c r="BG9" s="171">
        <f t="shared" si="6"/>
        <v>2</v>
      </c>
      <c r="BH9" s="171">
        <f t="shared" si="7"/>
        <v>1</v>
      </c>
      <c r="BI9" s="171">
        <f t="shared" si="8"/>
        <v>1</v>
      </c>
      <c r="BJ9" s="171">
        <f t="shared" si="9"/>
        <v>1</v>
      </c>
      <c r="BK9" s="171">
        <f t="shared" si="10"/>
        <v>2</v>
      </c>
      <c r="BL9" s="171">
        <f t="shared" si="11"/>
        <v>3</v>
      </c>
      <c r="BM9" s="171">
        <f t="shared" si="12"/>
        <v>2</v>
      </c>
      <c r="BN9" s="171">
        <f t="shared" si="13"/>
        <v>1</v>
      </c>
      <c r="BO9" s="171">
        <f t="shared" si="14"/>
        <v>2</v>
      </c>
      <c r="BP9" s="171">
        <f t="shared" si="15"/>
        <v>4</v>
      </c>
      <c r="BQ9" s="171">
        <f t="shared" si="16"/>
        <v>1</v>
      </c>
      <c r="BR9" s="171">
        <f t="shared" si="17"/>
        <v>1</v>
      </c>
      <c r="BS9" s="171">
        <f t="shared" si="18"/>
        <v>2</v>
      </c>
      <c r="BT9" s="171">
        <f t="shared" si="19"/>
        <v>4</v>
      </c>
      <c r="BU9" s="171">
        <f t="shared" si="20"/>
        <v>3</v>
      </c>
      <c r="BV9" s="171">
        <f t="shared" si="21"/>
        <v>3</v>
      </c>
      <c r="BW9" s="171">
        <f t="shared" si="22"/>
        <v>3</v>
      </c>
      <c r="BX9" s="171">
        <f t="shared" si="23"/>
        <v>4</v>
      </c>
      <c r="BY9" s="171">
        <f t="shared" si="24"/>
        <v>2</v>
      </c>
      <c r="BZ9" s="171">
        <f t="shared" si="25"/>
        <v>1</v>
      </c>
      <c r="CA9" s="171">
        <f t="shared" si="26"/>
        <v>3</v>
      </c>
      <c r="CB9" s="171">
        <f t="shared" si="27"/>
        <v>2</v>
      </c>
      <c r="CC9" s="171">
        <f t="shared" si="28"/>
        <v>3</v>
      </c>
      <c r="CD9" s="171">
        <f t="shared" si="29"/>
        <v>4</v>
      </c>
      <c r="CE9" s="171">
        <f t="shared" si="30"/>
        <v>3</v>
      </c>
      <c r="CF9" s="171">
        <f t="shared" si="31"/>
        <v>2</v>
      </c>
      <c r="CG9" s="171">
        <f t="shared" si="32"/>
        <v>2</v>
      </c>
      <c r="CH9" s="171">
        <f t="shared" si="33"/>
        <v>4</v>
      </c>
      <c r="CI9" s="171">
        <f t="shared" si="34"/>
        <v>3</v>
      </c>
      <c r="CJ9" s="171">
        <f t="shared" si="35"/>
        <v>3</v>
      </c>
      <c r="CK9" s="171">
        <f t="shared" si="36"/>
        <v>3</v>
      </c>
      <c r="CL9" s="171">
        <f t="shared" si="37"/>
        <v>1</v>
      </c>
      <c r="CM9" s="171">
        <f t="shared" si="38"/>
        <v>1</v>
      </c>
      <c r="CN9" s="171">
        <f t="shared" si="39"/>
        <v>4</v>
      </c>
      <c r="CO9" s="171">
        <f t="shared" si="40"/>
        <v>4</v>
      </c>
      <c r="CP9" s="171">
        <f t="shared" si="41"/>
        <v>2</v>
      </c>
      <c r="CQ9" s="171">
        <f t="shared" si="42"/>
        <v>3</v>
      </c>
      <c r="CR9" s="171">
        <f t="shared" si="43"/>
        <v>3</v>
      </c>
      <c r="CS9" s="171">
        <f t="shared" si="44"/>
        <v>2</v>
      </c>
      <c r="CT9" s="171">
        <f t="shared" si="45"/>
        <v>4</v>
      </c>
      <c r="CU9" s="171">
        <f t="shared" si="46"/>
        <v>4</v>
      </c>
      <c r="CV9" s="171">
        <f t="shared" si="47"/>
        <v>3</v>
      </c>
      <c r="CW9" s="171">
        <f t="shared" si="48"/>
        <v>3</v>
      </c>
      <c r="CX9" s="171">
        <f t="shared" si="49"/>
        <v>4</v>
      </c>
      <c r="CY9" s="171">
        <f t="shared" si="50"/>
        <v>0</v>
      </c>
      <c r="CZ9" s="174">
        <f t="shared" si="51"/>
        <v>2.54</v>
      </c>
      <c r="DA9" s="121" t="str">
        <f t="shared" si="52"/>
        <v>Khá</v>
      </c>
      <c r="DB9" s="142"/>
      <c r="DC9" s="1"/>
      <c r="DD9" s="1"/>
      <c r="DE9" s="1"/>
      <c r="DF9" s="1"/>
    </row>
    <row r="10" spans="1:110" x14ac:dyDescent="0.25">
      <c r="A10" s="32">
        <v>3</v>
      </c>
      <c r="B10" s="33" t="s">
        <v>677</v>
      </c>
      <c r="C10" s="38" t="s">
        <v>678</v>
      </c>
      <c r="D10" s="152" t="s">
        <v>58</v>
      </c>
      <c r="E10" s="34" t="s">
        <v>679</v>
      </c>
      <c r="F10" s="86">
        <v>6.5</v>
      </c>
      <c r="G10" s="86">
        <v>5.5</v>
      </c>
      <c r="H10" s="86">
        <v>5.4</v>
      </c>
      <c r="I10" s="86">
        <v>6.1</v>
      </c>
      <c r="J10" s="86">
        <v>6.5</v>
      </c>
      <c r="K10" s="86">
        <v>7.3</v>
      </c>
      <c r="L10" s="86">
        <v>6.9</v>
      </c>
      <c r="M10" s="86">
        <v>4.5</v>
      </c>
      <c r="N10" s="86">
        <v>5</v>
      </c>
      <c r="O10" s="86">
        <v>7</v>
      </c>
      <c r="P10" s="87">
        <v>7</v>
      </c>
      <c r="Q10" s="86">
        <v>8.5</v>
      </c>
      <c r="R10" s="86">
        <v>6</v>
      </c>
      <c r="S10" s="86">
        <v>7.1</v>
      </c>
      <c r="T10" s="86">
        <v>7.4</v>
      </c>
      <c r="U10" s="86">
        <v>6.6</v>
      </c>
      <c r="V10" s="31">
        <v>8.1999999999999993</v>
      </c>
      <c r="W10" s="31">
        <v>9</v>
      </c>
      <c r="X10" s="31">
        <v>6.5</v>
      </c>
      <c r="Y10" s="31">
        <v>7.6</v>
      </c>
      <c r="Z10" s="31">
        <v>9.6</v>
      </c>
      <c r="AA10" s="31">
        <v>7.5</v>
      </c>
      <c r="AB10" s="31">
        <v>8.6999999999999993</v>
      </c>
      <c r="AC10" s="31">
        <v>9.9</v>
      </c>
      <c r="AD10" s="31">
        <v>8.9</v>
      </c>
      <c r="AE10" s="31">
        <v>7.3</v>
      </c>
      <c r="AF10" s="31">
        <v>7.5</v>
      </c>
      <c r="AG10" s="31">
        <v>9</v>
      </c>
      <c r="AH10" s="63">
        <v>8.4</v>
      </c>
      <c r="AI10" s="63">
        <v>8.9</v>
      </c>
      <c r="AJ10" s="63">
        <v>8.4</v>
      </c>
      <c r="AK10" s="63">
        <v>6.6</v>
      </c>
      <c r="AL10" s="63">
        <v>7.2</v>
      </c>
      <c r="AM10" s="63">
        <v>9.3000000000000007</v>
      </c>
      <c r="AN10" s="63">
        <v>9</v>
      </c>
      <c r="AO10" s="63">
        <v>6.2</v>
      </c>
      <c r="AP10" s="63">
        <v>9.4</v>
      </c>
      <c r="AQ10" s="63">
        <v>9</v>
      </c>
      <c r="AR10" s="63">
        <v>7.1</v>
      </c>
      <c r="AS10" s="63">
        <v>9.5</v>
      </c>
      <c r="AT10" s="63">
        <v>8</v>
      </c>
      <c r="AU10" s="63">
        <v>7.7</v>
      </c>
      <c r="AV10" s="63">
        <v>8.3000000000000007</v>
      </c>
      <c r="AW10" s="63">
        <v>9.1999999999999993</v>
      </c>
      <c r="AX10" s="63"/>
      <c r="AY10" s="151">
        <f t="shared" si="0"/>
        <v>7.6</v>
      </c>
      <c r="AZ10" s="85" t="s">
        <v>1464</v>
      </c>
      <c r="BA10" s="85"/>
      <c r="BB10" s="32">
        <f t="shared" si="1"/>
        <v>3</v>
      </c>
      <c r="BC10" s="194" t="str">
        <f t="shared" si="2"/>
        <v>15D4011019</v>
      </c>
      <c r="BD10" s="194" t="str">
        <f t="shared" si="3"/>
        <v>Lê Thị Ngọc</v>
      </c>
      <c r="BE10" s="194" t="str">
        <f t="shared" si="4"/>
        <v>Châu</v>
      </c>
      <c r="BF10" s="194" t="str">
        <f t="shared" si="5"/>
        <v>03/08/1997</v>
      </c>
      <c r="BG10" s="171">
        <f t="shared" si="6"/>
        <v>2</v>
      </c>
      <c r="BH10" s="171">
        <f t="shared" si="7"/>
        <v>2</v>
      </c>
      <c r="BI10" s="171">
        <f t="shared" si="8"/>
        <v>1</v>
      </c>
      <c r="BJ10" s="171">
        <f t="shared" si="9"/>
        <v>2</v>
      </c>
      <c r="BK10" s="171">
        <f t="shared" si="10"/>
        <v>2</v>
      </c>
      <c r="BL10" s="171">
        <f t="shared" si="11"/>
        <v>3</v>
      </c>
      <c r="BM10" s="171">
        <f t="shared" si="12"/>
        <v>2</v>
      </c>
      <c r="BN10" s="171">
        <f t="shared" si="13"/>
        <v>1</v>
      </c>
      <c r="BO10" s="171">
        <f t="shared" si="14"/>
        <v>1</v>
      </c>
      <c r="BP10" s="171">
        <f t="shared" si="15"/>
        <v>3</v>
      </c>
      <c r="BQ10" s="171">
        <f t="shared" si="16"/>
        <v>3</v>
      </c>
      <c r="BR10" s="171">
        <f t="shared" si="17"/>
        <v>4</v>
      </c>
      <c r="BS10" s="171">
        <f t="shared" si="18"/>
        <v>2</v>
      </c>
      <c r="BT10" s="171">
        <f t="shared" si="19"/>
        <v>3</v>
      </c>
      <c r="BU10" s="171">
        <f t="shared" si="20"/>
        <v>3</v>
      </c>
      <c r="BV10" s="171">
        <f t="shared" si="21"/>
        <v>2</v>
      </c>
      <c r="BW10" s="171">
        <f t="shared" si="22"/>
        <v>3</v>
      </c>
      <c r="BX10" s="171">
        <f t="shared" si="23"/>
        <v>4</v>
      </c>
      <c r="BY10" s="171">
        <f t="shared" si="24"/>
        <v>2</v>
      </c>
      <c r="BZ10" s="171">
        <f t="shared" si="25"/>
        <v>3</v>
      </c>
      <c r="CA10" s="171">
        <f t="shared" si="26"/>
        <v>4</v>
      </c>
      <c r="CB10" s="171">
        <f t="shared" si="27"/>
        <v>3</v>
      </c>
      <c r="CC10" s="171">
        <f t="shared" si="28"/>
        <v>4</v>
      </c>
      <c r="CD10" s="171">
        <f t="shared" si="29"/>
        <v>4</v>
      </c>
      <c r="CE10" s="171">
        <f t="shared" si="30"/>
        <v>4</v>
      </c>
      <c r="CF10" s="171">
        <f t="shared" si="31"/>
        <v>3</v>
      </c>
      <c r="CG10" s="171">
        <f t="shared" si="32"/>
        <v>3</v>
      </c>
      <c r="CH10" s="171">
        <f t="shared" si="33"/>
        <v>4</v>
      </c>
      <c r="CI10" s="171">
        <f t="shared" si="34"/>
        <v>3</v>
      </c>
      <c r="CJ10" s="171">
        <f t="shared" si="35"/>
        <v>4</v>
      </c>
      <c r="CK10" s="171">
        <f t="shared" si="36"/>
        <v>3</v>
      </c>
      <c r="CL10" s="171">
        <f t="shared" si="37"/>
        <v>2</v>
      </c>
      <c r="CM10" s="171">
        <f t="shared" si="38"/>
        <v>3</v>
      </c>
      <c r="CN10" s="171">
        <f t="shared" si="39"/>
        <v>4</v>
      </c>
      <c r="CO10" s="171">
        <f t="shared" si="40"/>
        <v>4</v>
      </c>
      <c r="CP10" s="171">
        <f t="shared" si="41"/>
        <v>2</v>
      </c>
      <c r="CQ10" s="171">
        <f t="shared" si="42"/>
        <v>4</v>
      </c>
      <c r="CR10" s="171">
        <f t="shared" si="43"/>
        <v>4</v>
      </c>
      <c r="CS10" s="171">
        <f t="shared" si="44"/>
        <v>3</v>
      </c>
      <c r="CT10" s="171">
        <f t="shared" si="45"/>
        <v>4</v>
      </c>
      <c r="CU10" s="171">
        <f t="shared" si="46"/>
        <v>3</v>
      </c>
      <c r="CV10" s="171">
        <f t="shared" si="47"/>
        <v>3</v>
      </c>
      <c r="CW10" s="171">
        <f t="shared" si="48"/>
        <v>3</v>
      </c>
      <c r="CX10" s="171">
        <f t="shared" si="49"/>
        <v>4</v>
      </c>
      <c r="CY10" s="171">
        <f t="shared" si="50"/>
        <v>0</v>
      </c>
      <c r="CZ10" s="174">
        <f t="shared" si="51"/>
        <v>2.96</v>
      </c>
      <c r="DA10" s="121" t="str">
        <f t="shared" si="52"/>
        <v>Khá</v>
      </c>
      <c r="DB10" s="142"/>
      <c r="DC10" s="1"/>
      <c r="DD10" s="1"/>
      <c r="DE10" s="1"/>
      <c r="DF10" s="1"/>
    </row>
    <row r="11" spans="1:110" x14ac:dyDescent="0.25">
      <c r="A11" s="32">
        <v>4</v>
      </c>
      <c r="B11" s="35" t="s">
        <v>680</v>
      </c>
      <c r="C11" s="40" t="s">
        <v>672</v>
      </c>
      <c r="D11" s="153" t="s">
        <v>260</v>
      </c>
      <c r="E11" s="36" t="s">
        <v>681</v>
      </c>
      <c r="F11" s="86">
        <v>9.4</v>
      </c>
      <c r="G11" s="86">
        <v>7</v>
      </c>
      <c r="H11" s="86">
        <v>8.9</v>
      </c>
      <c r="I11" s="86">
        <v>9.6</v>
      </c>
      <c r="J11" s="86">
        <v>7.3</v>
      </c>
      <c r="K11" s="86">
        <v>8.4</v>
      </c>
      <c r="L11" s="86">
        <v>9.3000000000000007</v>
      </c>
      <c r="M11" s="86">
        <v>7.3</v>
      </c>
      <c r="N11" s="86">
        <v>6.6</v>
      </c>
      <c r="O11" s="86">
        <v>7.4</v>
      </c>
      <c r="P11" s="86">
        <v>6.9</v>
      </c>
      <c r="Q11" s="86">
        <v>9.1</v>
      </c>
      <c r="R11" s="86">
        <v>7.1</v>
      </c>
      <c r="S11" s="86">
        <v>8.4</v>
      </c>
      <c r="T11" s="86">
        <v>8.6</v>
      </c>
      <c r="U11" s="86">
        <v>9</v>
      </c>
      <c r="V11" s="31">
        <v>8.4</v>
      </c>
      <c r="W11" s="31">
        <v>9</v>
      </c>
      <c r="X11" s="31">
        <v>8.4</v>
      </c>
      <c r="Y11" s="31">
        <v>9</v>
      </c>
      <c r="Z11" s="31">
        <v>10</v>
      </c>
      <c r="AA11" s="31">
        <v>7.2</v>
      </c>
      <c r="AB11" s="31">
        <v>8.6</v>
      </c>
      <c r="AC11" s="31">
        <v>9.6</v>
      </c>
      <c r="AD11" s="31">
        <v>9.3000000000000007</v>
      </c>
      <c r="AE11" s="31">
        <v>7.2</v>
      </c>
      <c r="AF11" s="31">
        <v>8.5</v>
      </c>
      <c r="AG11" s="31">
        <v>9.3000000000000007</v>
      </c>
      <c r="AH11" s="63">
        <v>9.1</v>
      </c>
      <c r="AI11" s="63">
        <v>8.9</v>
      </c>
      <c r="AJ11" s="63">
        <v>8.6999999999999993</v>
      </c>
      <c r="AK11" s="63">
        <v>8.6</v>
      </c>
      <c r="AL11" s="63">
        <v>8.1999999999999993</v>
      </c>
      <c r="AM11" s="63">
        <v>9.1999999999999993</v>
      </c>
      <c r="AN11" s="63">
        <v>9.5</v>
      </c>
      <c r="AO11" s="63">
        <v>8.6</v>
      </c>
      <c r="AP11" s="63">
        <v>8.8000000000000007</v>
      </c>
      <c r="AQ11" s="63">
        <v>8</v>
      </c>
      <c r="AR11" s="63">
        <v>7.1</v>
      </c>
      <c r="AS11" s="63">
        <v>9.5</v>
      </c>
      <c r="AT11" s="63">
        <v>8</v>
      </c>
      <c r="AU11" s="63">
        <v>7.6</v>
      </c>
      <c r="AV11" s="63"/>
      <c r="AW11" s="63"/>
      <c r="AX11" s="63">
        <v>9.6</v>
      </c>
      <c r="AY11" s="151">
        <f t="shared" si="0"/>
        <v>8.5</v>
      </c>
      <c r="AZ11" s="85" t="s">
        <v>1465</v>
      </c>
      <c r="BA11" s="85"/>
      <c r="BB11" s="32">
        <f t="shared" si="1"/>
        <v>4</v>
      </c>
      <c r="BC11" s="194" t="str">
        <f t="shared" si="2"/>
        <v>15D4011021</v>
      </c>
      <c r="BD11" s="194" t="str">
        <f t="shared" si="3"/>
        <v>Trương Thị Kim</v>
      </c>
      <c r="BE11" s="194" t="str">
        <f t="shared" si="4"/>
        <v>Chi</v>
      </c>
      <c r="BF11" s="194" t="str">
        <f t="shared" si="5"/>
        <v>15/07/1997</v>
      </c>
      <c r="BG11" s="171">
        <f t="shared" si="6"/>
        <v>4</v>
      </c>
      <c r="BH11" s="171">
        <f t="shared" si="7"/>
        <v>3</v>
      </c>
      <c r="BI11" s="171">
        <f t="shared" si="8"/>
        <v>4</v>
      </c>
      <c r="BJ11" s="171">
        <f t="shared" si="9"/>
        <v>4</v>
      </c>
      <c r="BK11" s="171">
        <f t="shared" si="10"/>
        <v>3</v>
      </c>
      <c r="BL11" s="171">
        <f t="shared" si="11"/>
        <v>3</v>
      </c>
      <c r="BM11" s="171">
        <f t="shared" si="12"/>
        <v>4</v>
      </c>
      <c r="BN11" s="171">
        <f t="shared" si="13"/>
        <v>3</v>
      </c>
      <c r="BO11" s="171">
        <f t="shared" si="14"/>
        <v>2</v>
      </c>
      <c r="BP11" s="171">
        <f t="shared" si="15"/>
        <v>3</v>
      </c>
      <c r="BQ11" s="171">
        <f t="shared" si="16"/>
        <v>2</v>
      </c>
      <c r="BR11" s="171">
        <f t="shared" si="17"/>
        <v>4</v>
      </c>
      <c r="BS11" s="171">
        <f t="shared" si="18"/>
        <v>3</v>
      </c>
      <c r="BT11" s="171">
        <f t="shared" si="19"/>
        <v>3</v>
      </c>
      <c r="BU11" s="171">
        <f t="shared" si="20"/>
        <v>4</v>
      </c>
      <c r="BV11" s="171">
        <f t="shared" si="21"/>
        <v>4</v>
      </c>
      <c r="BW11" s="171">
        <f t="shared" si="22"/>
        <v>3</v>
      </c>
      <c r="BX11" s="171">
        <f t="shared" si="23"/>
        <v>4</v>
      </c>
      <c r="BY11" s="171">
        <f t="shared" si="24"/>
        <v>3</v>
      </c>
      <c r="BZ11" s="171">
        <f t="shared" si="25"/>
        <v>4</v>
      </c>
      <c r="CA11" s="171">
        <f t="shared" si="26"/>
        <v>4</v>
      </c>
      <c r="CB11" s="171">
        <f t="shared" si="27"/>
        <v>3</v>
      </c>
      <c r="CC11" s="171">
        <f t="shared" si="28"/>
        <v>4</v>
      </c>
      <c r="CD11" s="171">
        <f t="shared" si="29"/>
        <v>4</v>
      </c>
      <c r="CE11" s="171">
        <f t="shared" si="30"/>
        <v>4</v>
      </c>
      <c r="CF11" s="171">
        <f t="shared" si="31"/>
        <v>3</v>
      </c>
      <c r="CG11" s="171">
        <f t="shared" si="32"/>
        <v>4</v>
      </c>
      <c r="CH11" s="171">
        <f t="shared" si="33"/>
        <v>4</v>
      </c>
      <c r="CI11" s="171">
        <f t="shared" si="34"/>
        <v>4</v>
      </c>
      <c r="CJ11" s="171">
        <f t="shared" si="35"/>
        <v>4</v>
      </c>
      <c r="CK11" s="171">
        <f t="shared" si="36"/>
        <v>4</v>
      </c>
      <c r="CL11" s="171">
        <f t="shared" si="37"/>
        <v>4</v>
      </c>
      <c r="CM11" s="171">
        <f t="shared" si="38"/>
        <v>3</v>
      </c>
      <c r="CN11" s="171">
        <f t="shared" si="39"/>
        <v>4</v>
      </c>
      <c r="CO11" s="171">
        <f t="shared" si="40"/>
        <v>4</v>
      </c>
      <c r="CP11" s="171">
        <f t="shared" si="41"/>
        <v>4</v>
      </c>
      <c r="CQ11" s="171">
        <f t="shared" si="42"/>
        <v>4</v>
      </c>
      <c r="CR11" s="171">
        <f t="shared" si="43"/>
        <v>3</v>
      </c>
      <c r="CS11" s="171">
        <f t="shared" si="44"/>
        <v>3</v>
      </c>
      <c r="CT11" s="171">
        <f t="shared" si="45"/>
        <v>4</v>
      </c>
      <c r="CU11" s="171">
        <f t="shared" si="46"/>
        <v>3</v>
      </c>
      <c r="CV11" s="171">
        <f t="shared" si="47"/>
        <v>3</v>
      </c>
      <c r="CW11" s="171">
        <f t="shared" si="48"/>
        <v>0</v>
      </c>
      <c r="CX11" s="171">
        <f t="shared" si="49"/>
        <v>0</v>
      </c>
      <c r="CY11" s="171">
        <f t="shared" si="50"/>
        <v>4</v>
      </c>
      <c r="CZ11" s="174">
        <f t="shared" si="51"/>
        <v>3.54</v>
      </c>
      <c r="DA11" s="121" t="str">
        <f t="shared" si="52"/>
        <v>Giỏi</v>
      </c>
      <c r="DB11" s="142"/>
      <c r="DC11" s="1"/>
      <c r="DD11" s="1"/>
      <c r="DE11" s="1"/>
      <c r="DF11" s="1"/>
    </row>
    <row r="12" spans="1:110" x14ac:dyDescent="0.25">
      <c r="A12" s="32">
        <v>5</v>
      </c>
      <c r="B12" s="33" t="s">
        <v>682</v>
      </c>
      <c r="C12" s="38" t="s">
        <v>683</v>
      </c>
      <c r="D12" s="152" t="s">
        <v>524</v>
      </c>
      <c r="E12" s="34" t="s">
        <v>365</v>
      </c>
      <c r="F12" s="86">
        <v>7.9</v>
      </c>
      <c r="G12" s="86">
        <v>6</v>
      </c>
      <c r="H12" s="86">
        <v>4.0999999999999996</v>
      </c>
      <c r="I12" s="87">
        <v>4.5</v>
      </c>
      <c r="J12" s="86">
        <v>5.4</v>
      </c>
      <c r="K12" s="86">
        <v>6.6</v>
      </c>
      <c r="L12" s="86">
        <v>5.8</v>
      </c>
      <c r="M12" s="86">
        <v>7.2</v>
      </c>
      <c r="N12" s="86">
        <v>4.7</v>
      </c>
      <c r="O12" s="86">
        <v>6.1</v>
      </c>
      <c r="P12" s="86">
        <v>4.2</v>
      </c>
      <c r="Q12" s="86">
        <v>5.8</v>
      </c>
      <c r="R12" s="86">
        <v>5.2</v>
      </c>
      <c r="S12" s="86">
        <v>7.8</v>
      </c>
      <c r="T12" s="86">
        <v>6.1</v>
      </c>
      <c r="U12" s="86">
        <v>6.9</v>
      </c>
      <c r="V12" s="31">
        <v>7.9</v>
      </c>
      <c r="W12" s="31">
        <v>7.5</v>
      </c>
      <c r="X12" s="31">
        <v>6.8</v>
      </c>
      <c r="Y12" s="31">
        <v>7.2</v>
      </c>
      <c r="Z12" s="31">
        <v>8.1999999999999993</v>
      </c>
      <c r="AA12" s="31">
        <v>7</v>
      </c>
      <c r="AB12" s="31">
        <v>8.6</v>
      </c>
      <c r="AC12" s="31">
        <v>8.1</v>
      </c>
      <c r="AD12" s="31">
        <v>8.6999999999999993</v>
      </c>
      <c r="AE12" s="31">
        <v>7.4</v>
      </c>
      <c r="AF12" s="31">
        <v>7.6</v>
      </c>
      <c r="AG12" s="31">
        <v>9.3000000000000007</v>
      </c>
      <c r="AH12" s="63">
        <v>4.8</v>
      </c>
      <c r="AI12" s="63">
        <v>8.1999999999999993</v>
      </c>
      <c r="AJ12" s="63">
        <v>7.3</v>
      </c>
      <c r="AK12" s="63">
        <v>5.0999999999999996</v>
      </c>
      <c r="AL12" s="63">
        <v>5.4</v>
      </c>
      <c r="AM12" s="63">
        <v>9.3000000000000007</v>
      </c>
      <c r="AN12" s="63">
        <v>9.5</v>
      </c>
      <c r="AO12" s="63">
        <v>5.6</v>
      </c>
      <c r="AP12" s="63">
        <v>7.9</v>
      </c>
      <c r="AQ12" s="63">
        <v>8.8000000000000007</v>
      </c>
      <c r="AR12" s="63">
        <v>6.1</v>
      </c>
      <c r="AS12" s="63">
        <v>9</v>
      </c>
      <c r="AT12" s="63">
        <v>8</v>
      </c>
      <c r="AU12" s="63">
        <v>7.6</v>
      </c>
      <c r="AV12" s="63">
        <v>9</v>
      </c>
      <c r="AW12" s="63">
        <v>8</v>
      </c>
      <c r="AX12" s="63"/>
      <c r="AY12" s="151">
        <f t="shared" si="0"/>
        <v>7</v>
      </c>
      <c r="AZ12" s="85" t="s">
        <v>1464</v>
      </c>
      <c r="BA12" s="85"/>
      <c r="BB12" s="32">
        <f t="shared" si="1"/>
        <v>5</v>
      </c>
      <c r="BC12" s="194" t="str">
        <f t="shared" si="2"/>
        <v>15D4011031</v>
      </c>
      <c r="BD12" s="194" t="str">
        <f t="shared" si="3"/>
        <v>Đậu Thị Mỹ</v>
      </c>
      <c r="BE12" s="194" t="str">
        <f t="shared" si="4"/>
        <v>Duyên</v>
      </c>
      <c r="BF12" s="194" t="str">
        <f t="shared" si="5"/>
        <v>01/10/1997</v>
      </c>
      <c r="BG12" s="171">
        <f t="shared" si="6"/>
        <v>3</v>
      </c>
      <c r="BH12" s="171">
        <f t="shared" si="7"/>
        <v>2</v>
      </c>
      <c r="BI12" s="171">
        <f t="shared" si="8"/>
        <v>1</v>
      </c>
      <c r="BJ12" s="171">
        <f t="shared" si="9"/>
        <v>1</v>
      </c>
      <c r="BK12" s="171">
        <f t="shared" si="10"/>
        <v>1</v>
      </c>
      <c r="BL12" s="171">
        <f t="shared" si="11"/>
        <v>2</v>
      </c>
      <c r="BM12" s="171">
        <f t="shared" si="12"/>
        <v>2</v>
      </c>
      <c r="BN12" s="171">
        <f t="shared" si="13"/>
        <v>3</v>
      </c>
      <c r="BO12" s="171">
        <f t="shared" si="14"/>
        <v>1</v>
      </c>
      <c r="BP12" s="171">
        <f t="shared" si="15"/>
        <v>2</v>
      </c>
      <c r="BQ12" s="171">
        <f t="shared" si="16"/>
        <v>1</v>
      </c>
      <c r="BR12" s="171">
        <f t="shared" si="17"/>
        <v>2</v>
      </c>
      <c r="BS12" s="171">
        <f t="shared" si="18"/>
        <v>1</v>
      </c>
      <c r="BT12" s="171">
        <f t="shared" si="19"/>
        <v>3</v>
      </c>
      <c r="BU12" s="171">
        <f t="shared" si="20"/>
        <v>2</v>
      </c>
      <c r="BV12" s="171">
        <f t="shared" si="21"/>
        <v>2</v>
      </c>
      <c r="BW12" s="171">
        <f t="shared" si="22"/>
        <v>3</v>
      </c>
      <c r="BX12" s="171">
        <f t="shared" si="23"/>
        <v>3</v>
      </c>
      <c r="BY12" s="171">
        <f t="shared" si="24"/>
        <v>2</v>
      </c>
      <c r="BZ12" s="171">
        <f t="shared" si="25"/>
        <v>3</v>
      </c>
      <c r="CA12" s="171">
        <f t="shared" si="26"/>
        <v>3</v>
      </c>
      <c r="CB12" s="171">
        <f t="shared" si="27"/>
        <v>3</v>
      </c>
      <c r="CC12" s="171">
        <f t="shared" si="28"/>
        <v>4</v>
      </c>
      <c r="CD12" s="171">
        <f t="shared" si="29"/>
        <v>3</v>
      </c>
      <c r="CE12" s="171">
        <f t="shared" si="30"/>
        <v>4</v>
      </c>
      <c r="CF12" s="171">
        <f t="shared" si="31"/>
        <v>3</v>
      </c>
      <c r="CG12" s="171">
        <f t="shared" si="32"/>
        <v>3</v>
      </c>
      <c r="CH12" s="171">
        <f t="shared" si="33"/>
        <v>4</v>
      </c>
      <c r="CI12" s="171">
        <f t="shared" si="34"/>
        <v>1</v>
      </c>
      <c r="CJ12" s="171">
        <f t="shared" si="35"/>
        <v>3</v>
      </c>
      <c r="CK12" s="171">
        <f t="shared" si="36"/>
        <v>3</v>
      </c>
      <c r="CL12" s="171">
        <f t="shared" si="37"/>
        <v>1</v>
      </c>
      <c r="CM12" s="171">
        <f t="shared" si="38"/>
        <v>1</v>
      </c>
      <c r="CN12" s="171">
        <f t="shared" si="39"/>
        <v>4</v>
      </c>
      <c r="CO12" s="171">
        <f t="shared" si="40"/>
        <v>4</v>
      </c>
      <c r="CP12" s="171">
        <f t="shared" si="41"/>
        <v>2</v>
      </c>
      <c r="CQ12" s="171">
        <f t="shared" si="42"/>
        <v>3</v>
      </c>
      <c r="CR12" s="171">
        <f t="shared" si="43"/>
        <v>4</v>
      </c>
      <c r="CS12" s="171">
        <f t="shared" si="44"/>
        <v>2</v>
      </c>
      <c r="CT12" s="171">
        <f t="shared" si="45"/>
        <v>4</v>
      </c>
      <c r="CU12" s="171">
        <f t="shared" si="46"/>
        <v>3</v>
      </c>
      <c r="CV12" s="171">
        <f t="shared" si="47"/>
        <v>3</v>
      </c>
      <c r="CW12" s="171">
        <f t="shared" si="48"/>
        <v>4</v>
      </c>
      <c r="CX12" s="171">
        <f t="shared" si="49"/>
        <v>3</v>
      </c>
      <c r="CY12" s="171">
        <f t="shared" si="50"/>
        <v>0</v>
      </c>
      <c r="CZ12" s="174">
        <f t="shared" si="51"/>
        <v>2.5299999999999998</v>
      </c>
      <c r="DA12" s="121" t="str">
        <f t="shared" si="52"/>
        <v>Khá</v>
      </c>
      <c r="DB12" s="142"/>
      <c r="DC12" s="1"/>
      <c r="DD12" s="1"/>
      <c r="DE12" s="1"/>
      <c r="DF12" s="1"/>
    </row>
    <row r="13" spans="1:110" x14ac:dyDescent="0.25">
      <c r="A13" s="32">
        <v>6</v>
      </c>
      <c r="B13" s="33" t="s">
        <v>684</v>
      </c>
      <c r="C13" s="38" t="s">
        <v>685</v>
      </c>
      <c r="D13" s="152" t="s">
        <v>524</v>
      </c>
      <c r="E13" s="34" t="s">
        <v>492</v>
      </c>
      <c r="F13" s="86">
        <v>6.3</v>
      </c>
      <c r="G13" s="86">
        <v>4.9000000000000004</v>
      </c>
      <c r="H13" s="86">
        <v>6.6</v>
      </c>
      <c r="I13" s="87">
        <v>5.4</v>
      </c>
      <c r="J13" s="86">
        <v>5.7</v>
      </c>
      <c r="K13" s="86">
        <v>7</v>
      </c>
      <c r="L13" s="87">
        <v>6.1</v>
      </c>
      <c r="M13" s="86">
        <v>6.6</v>
      </c>
      <c r="N13" s="86">
        <v>9.1</v>
      </c>
      <c r="O13" s="86">
        <v>7.6</v>
      </c>
      <c r="P13" s="86">
        <v>4.5999999999999996</v>
      </c>
      <c r="Q13" s="86">
        <v>8.8000000000000007</v>
      </c>
      <c r="R13" s="86">
        <v>6.4</v>
      </c>
      <c r="S13" s="86">
        <v>8.3000000000000007</v>
      </c>
      <c r="T13" s="86">
        <v>6.7</v>
      </c>
      <c r="U13" s="86">
        <v>7.3</v>
      </c>
      <c r="V13" s="31">
        <v>8.1999999999999993</v>
      </c>
      <c r="W13" s="31">
        <v>10</v>
      </c>
      <c r="X13" s="31">
        <v>7</v>
      </c>
      <c r="Y13" s="31">
        <v>7.4</v>
      </c>
      <c r="Z13" s="31">
        <v>8.5</v>
      </c>
      <c r="AA13" s="31">
        <v>7.2</v>
      </c>
      <c r="AB13" s="31">
        <v>8.4</v>
      </c>
      <c r="AC13" s="31">
        <v>9.1999999999999993</v>
      </c>
      <c r="AD13" s="31">
        <v>8.1999999999999993</v>
      </c>
      <c r="AE13" s="31">
        <v>6.8</v>
      </c>
      <c r="AF13" s="31">
        <v>7.3</v>
      </c>
      <c r="AG13" s="31">
        <v>9.3000000000000007</v>
      </c>
      <c r="AH13" s="63">
        <v>9.1</v>
      </c>
      <c r="AI13" s="63">
        <v>8.3000000000000007</v>
      </c>
      <c r="AJ13" s="63">
        <v>7.6</v>
      </c>
      <c r="AK13" s="63">
        <v>5.7</v>
      </c>
      <c r="AL13" s="37">
        <v>8.6999999999999993</v>
      </c>
      <c r="AM13" s="63">
        <v>9.5</v>
      </c>
      <c r="AN13" s="63">
        <v>9</v>
      </c>
      <c r="AO13" s="63">
        <v>8.5</v>
      </c>
      <c r="AP13" s="63">
        <v>7.9</v>
      </c>
      <c r="AQ13" s="63">
        <v>8.5</v>
      </c>
      <c r="AR13" s="63">
        <v>7.1</v>
      </c>
      <c r="AS13" s="63">
        <v>9.5</v>
      </c>
      <c r="AT13" s="63">
        <v>9</v>
      </c>
      <c r="AU13" s="63">
        <v>8.1999999999999993</v>
      </c>
      <c r="AV13" s="63">
        <v>8.5</v>
      </c>
      <c r="AW13" s="63">
        <v>8.8000000000000007</v>
      </c>
      <c r="AX13" s="63"/>
      <c r="AY13" s="151">
        <f t="shared" si="0"/>
        <v>7.7</v>
      </c>
      <c r="AZ13" s="85" t="s">
        <v>1464</v>
      </c>
      <c r="BA13" s="85"/>
      <c r="BB13" s="32">
        <f t="shared" si="1"/>
        <v>6</v>
      </c>
      <c r="BC13" s="194" t="str">
        <f t="shared" si="2"/>
        <v>15D4011032</v>
      </c>
      <c r="BD13" s="194" t="str">
        <f t="shared" si="3"/>
        <v>Trần Thị Mỹ</v>
      </c>
      <c r="BE13" s="194" t="str">
        <f t="shared" si="4"/>
        <v>Duyên</v>
      </c>
      <c r="BF13" s="194" t="str">
        <f t="shared" si="5"/>
        <v>20/07/1997</v>
      </c>
      <c r="BG13" s="171">
        <f t="shared" si="6"/>
        <v>2</v>
      </c>
      <c r="BH13" s="171">
        <f t="shared" si="7"/>
        <v>1</v>
      </c>
      <c r="BI13" s="171">
        <f t="shared" si="8"/>
        <v>2</v>
      </c>
      <c r="BJ13" s="171">
        <f t="shared" si="9"/>
        <v>1</v>
      </c>
      <c r="BK13" s="171">
        <f t="shared" si="10"/>
        <v>2</v>
      </c>
      <c r="BL13" s="171">
        <f t="shared" si="11"/>
        <v>3</v>
      </c>
      <c r="BM13" s="171">
        <f t="shared" si="12"/>
        <v>2</v>
      </c>
      <c r="BN13" s="171">
        <f t="shared" si="13"/>
        <v>2</v>
      </c>
      <c r="BO13" s="171">
        <f t="shared" si="14"/>
        <v>4</v>
      </c>
      <c r="BP13" s="171">
        <f t="shared" si="15"/>
        <v>3</v>
      </c>
      <c r="BQ13" s="171">
        <f t="shared" si="16"/>
        <v>1</v>
      </c>
      <c r="BR13" s="171">
        <f t="shared" si="17"/>
        <v>4</v>
      </c>
      <c r="BS13" s="171">
        <f t="shared" si="18"/>
        <v>2</v>
      </c>
      <c r="BT13" s="171">
        <f t="shared" si="19"/>
        <v>3</v>
      </c>
      <c r="BU13" s="171">
        <f t="shared" si="20"/>
        <v>2</v>
      </c>
      <c r="BV13" s="171">
        <f t="shared" si="21"/>
        <v>3</v>
      </c>
      <c r="BW13" s="171">
        <f t="shared" si="22"/>
        <v>3</v>
      </c>
      <c r="BX13" s="171">
        <f t="shared" si="23"/>
        <v>4</v>
      </c>
      <c r="BY13" s="171">
        <f t="shared" si="24"/>
        <v>3</v>
      </c>
      <c r="BZ13" s="171">
        <f t="shared" si="25"/>
        <v>3</v>
      </c>
      <c r="CA13" s="171">
        <f t="shared" si="26"/>
        <v>4</v>
      </c>
      <c r="CB13" s="171">
        <f t="shared" si="27"/>
        <v>3</v>
      </c>
      <c r="CC13" s="171">
        <f t="shared" si="28"/>
        <v>3</v>
      </c>
      <c r="CD13" s="171">
        <f t="shared" si="29"/>
        <v>4</v>
      </c>
      <c r="CE13" s="171">
        <f t="shared" si="30"/>
        <v>3</v>
      </c>
      <c r="CF13" s="171">
        <f t="shared" si="31"/>
        <v>2</v>
      </c>
      <c r="CG13" s="171">
        <f t="shared" si="32"/>
        <v>3</v>
      </c>
      <c r="CH13" s="171">
        <f t="shared" si="33"/>
        <v>4</v>
      </c>
      <c r="CI13" s="171">
        <f t="shared" si="34"/>
        <v>4</v>
      </c>
      <c r="CJ13" s="171">
        <f t="shared" si="35"/>
        <v>3</v>
      </c>
      <c r="CK13" s="171">
        <f t="shared" si="36"/>
        <v>3</v>
      </c>
      <c r="CL13" s="171">
        <f t="shared" si="37"/>
        <v>2</v>
      </c>
      <c r="CM13" s="171">
        <f t="shared" si="38"/>
        <v>4</v>
      </c>
      <c r="CN13" s="171">
        <f t="shared" si="39"/>
        <v>4</v>
      </c>
      <c r="CO13" s="171">
        <f t="shared" si="40"/>
        <v>4</v>
      </c>
      <c r="CP13" s="171">
        <f t="shared" si="41"/>
        <v>4</v>
      </c>
      <c r="CQ13" s="171">
        <f t="shared" si="42"/>
        <v>3</v>
      </c>
      <c r="CR13" s="171">
        <f t="shared" si="43"/>
        <v>4</v>
      </c>
      <c r="CS13" s="171">
        <f t="shared" si="44"/>
        <v>3</v>
      </c>
      <c r="CT13" s="171">
        <f t="shared" si="45"/>
        <v>4</v>
      </c>
      <c r="CU13" s="171">
        <f t="shared" si="46"/>
        <v>4</v>
      </c>
      <c r="CV13" s="171">
        <f t="shared" si="47"/>
        <v>3</v>
      </c>
      <c r="CW13" s="171">
        <f t="shared" si="48"/>
        <v>4</v>
      </c>
      <c r="CX13" s="171">
        <f t="shared" si="49"/>
        <v>4</v>
      </c>
      <c r="CY13" s="171">
        <f t="shared" si="50"/>
        <v>0</v>
      </c>
      <c r="CZ13" s="174">
        <f t="shared" si="51"/>
        <v>3.01</v>
      </c>
      <c r="DA13" s="121" t="str">
        <f t="shared" si="52"/>
        <v>Khá</v>
      </c>
      <c r="DB13" s="142"/>
      <c r="DC13" s="1"/>
      <c r="DD13" s="1"/>
      <c r="DE13" s="1"/>
      <c r="DF13" s="1"/>
    </row>
    <row r="14" spans="1:110" x14ac:dyDescent="0.25">
      <c r="A14" s="32">
        <v>7</v>
      </c>
      <c r="B14" s="33" t="s">
        <v>686</v>
      </c>
      <c r="C14" s="38" t="s">
        <v>6</v>
      </c>
      <c r="D14" s="152" t="s">
        <v>79</v>
      </c>
      <c r="E14" s="34" t="s">
        <v>687</v>
      </c>
      <c r="F14" s="86">
        <v>7.5</v>
      </c>
      <c r="G14" s="86">
        <v>7.3</v>
      </c>
      <c r="H14" s="86">
        <v>6.1</v>
      </c>
      <c r="I14" s="86">
        <v>8.9</v>
      </c>
      <c r="J14" s="86">
        <v>7.3</v>
      </c>
      <c r="K14" s="86">
        <v>7.7</v>
      </c>
      <c r="L14" s="86">
        <v>8.5</v>
      </c>
      <c r="M14" s="86">
        <v>8.5</v>
      </c>
      <c r="N14" s="86">
        <v>7.8</v>
      </c>
      <c r="O14" s="86">
        <v>7.3</v>
      </c>
      <c r="P14" s="86">
        <v>5.0999999999999996</v>
      </c>
      <c r="Q14" s="86">
        <v>9.1</v>
      </c>
      <c r="R14" s="86">
        <v>6.7</v>
      </c>
      <c r="S14" s="86">
        <v>8.6999999999999993</v>
      </c>
      <c r="T14" s="86">
        <v>7.4</v>
      </c>
      <c r="U14" s="86">
        <v>8.6</v>
      </c>
      <c r="V14" s="31">
        <v>8.1999999999999993</v>
      </c>
      <c r="W14" s="31">
        <v>8.8000000000000007</v>
      </c>
      <c r="X14" s="31">
        <v>7.4</v>
      </c>
      <c r="Y14" s="31">
        <v>8.3000000000000007</v>
      </c>
      <c r="Z14" s="31">
        <v>9.8000000000000007</v>
      </c>
      <c r="AA14" s="31">
        <v>7.3</v>
      </c>
      <c r="AB14" s="31">
        <v>8.6999999999999993</v>
      </c>
      <c r="AC14" s="31">
        <v>9.1999999999999993</v>
      </c>
      <c r="AD14" s="31">
        <v>9.8000000000000007</v>
      </c>
      <c r="AE14" s="31">
        <v>7.2</v>
      </c>
      <c r="AF14" s="31">
        <v>8.6999999999999993</v>
      </c>
      <c r="AG14" s="31">
        <v>9.3000000000000007</v>
      </c>
      <c r="AH14" s="63">
        <v>9.4</v>
      </c>
      <c r="AI14" s="63">
        <v>7.6</v>
      </c>
      <c r="AJ14" s="63">
        <v>8.6999999999999993</v>
      </c>
      <c r="AK14" s="63">
        <v>7.6</v>
      </c>
      <c r="AL14" s="63">
        <v>8.6999999999999993</v>
      </c>
      <c r="AM14" s="63">
        <v>9.5</v>
      </c>
      <c r="AN14" s="63">
        <v>9</v>
      </c>
      <c r="AO14" s="63">
        <v>9.1999999999999993</v>
      </c>
      <c r="AP14" s="63">
        <v>8.9</v>
      </c>
      <c r="AQ14" s="63">
        <v>7.5</v>
      </c>
      <c r="AR14" s="63">
        <v>7.8</v>
      </c>
      <c r="AS14" s="63">
        <v>9</v>
      </c>
      <c r="AT14" s="63">
        <v>8.5</v>
      </c>
      <c r="AU14" s="63">
        <v>8.5</v>
      </c>
      <c r="AV14" s="63"/>
      <c r="AW14" s="63"/>
      <c r="AX14" s="63">
        <v>9.5</v>
      </c>
      <c r="AY14" s="151">
        <f t="shared" si="0"/>
        <v>8.3000000000000007</v>
      </c>
      <c r="AZ14" s="85" t="s">
        <v>1465</v>
      </c>
      <c r="BA14" s="85"/>
      <c r="BB14" s="32">
        <f t="shared" si="1"/>
        <v>7</v>
      </c>
      <c r="BC14" s="194" t="str">
        <f t="shared" si="2"/>
        <v>15D4011039</v>
      </c>
      <c r="BD14" s="194" t="str">
        <f t="shared" si="3"/>
        <v>Lê Thị</v>
      </c>
      <c r="BE14" s="194" t="str">
        <f t="shared" si="4"/>
        <v>Giang</v>
      </c>
      <c r="BF14" s="194" t="str">
        <f t="shared" si="5"/>
        <v>22/09/1997</v>
      </c>
      <c r="BG14" s="171">
        <f t="shared" si="6"/>
        <v>3</v>
      </c>
      <c r="BH14" s="171">
        <f t="shared" si="7"/>
        <v>3</v>
      </c>
      <c r="BI14" s="171">
        <f t="shared" si="8"/>
        <v>2</v>
      </c>
      <c r="BJ14" s="171">
        <f t="shared" si="9"/>
        <v>4</v>
      </c>
      <c r="BK14" s="171">
        <f t="shared" si="10"/>
        <v>3</v>
      </c>
      <c r="BL14" s="171">
        <f t="shared" si="11"/>
        <v>3</v>
      </c>
      <c r="BM14" s="171">
        <f t="shared" si="12"/>
        <v>4</v>
      </c>
      <c r="BN14" s="171">
        <f t="shared" si="13"/>
        <v>4</v>
      </c>
      <c r="BO14" s="171">
        <f t="shared" si="14"/>
        <v>3</v>
      </c>
      <c r="BP14" s="171">
        <f t="shared" si="15"/>
        <v>3</v>
      </c>
      <c r="BQ14" s="171">
        <f t="shared" si="16"/>
        <v>1</v>
      </c>
      <c r="BR14" s="171">
        <f t="shared" si="17"/>
        <v>4</v>
      </c>
      <c r="BS14" s="171">
        <f t="shared" si="18"/>
        <v>2</v>
      </c>
      <c r="BT14" s="171">
        <f t="shared" si="19"/>
        <v>4</v>
      </c>
      <c r="BU14" s="171">
        <f t="shared" si="20"/>
        <v>3</v>
      </c>
      <c r="BV14" s="171">
        <f t="shared" si="21"/>
        <v>4</v>
      </c>
      <c r="BW14" s="171">
        <f t="shared" si="22"/>
        <v>3</v>
      </c>
      <c r="BX14" s="171">
        <f t="shared" si="23"/>
        <v>4</v>
      </c>
      <c r="BY14" s="171">
        <f t="shared" si="24"/>
        <v>3</v>
      </c>
      <c r="BZ14" s="171">
        <f t="shared" si="25"/>
        <v>3</v>
      </c>
      <c r="CA14" s="171">
        <f t="shared" si="26"/>
        <v>4</v>
      </c>
      <c r="CB14" s="171">
        <f t="shared" si="27"/>
        <v>3</v>
      </c>
      <c r="CC14" s="171">
        <f t="shared" si="28"/>
        <v>4</v>
      </c>
      <c r="CD14" s="171">
        <f t="shared" si="29"/>
        <v>4</v>
      </c>
      <c r="CE14" s="171">
        <f t="shared" si="30"/>
        <v>4</v>
      </c>
      <c r="CF14" s="171">
        <f t="shared" si="31"/>
        <v>3</v>
      </c>
      <c r="CG14" s="171">
        <f t="shared" si="32"/>
        <v>4</v>
      </c>
      <c r="CH14" s="171">
        <f t="shared" si="33"/>
        <v>4</v>
      </c>
      <c r="CI14" s="171">
        <f t="shared" si="34"/>
        <v>4</v>
      </c>
      <c r="CJ14" s="171">
        <f t="shared" si="35"/>
        <v>3</v>
      </c>
      <c r="CK14" s="171">
        <f t="shared" si="36"/>
        <v>4</v>
      </c>
      <c r="CL14" s="171">
        <f t="shared" si="37"/>
        <v>3</v>
      </c>
      <c r="CM14" s="171">
        <f t="shared" si="38"/>
        <v>4</v>
      </c>
      <c r="CN14" s="171">
        <f t="shared" si="39"/>
        <v>4</v>
      </c>
      <c r="CO14" s="171">
        <f t="shared" si="40"/>
        <v>4</v>
      </c>
      <c r="CP14" s="171">
        <f t="shared" si="41"/>
        <v>4</v>
      </c>
      <c r="CQ14" s="171">
        <f t="shared" si="42"/>
        <v>4</v>
      </c>
      <c r="CR14" s="171">
        <f t="shared" si="43"/>
        <v>3</v>
      </c>
      <c r="CS14" s="171">
        <f t="shared" si="44"/>
        <v>3</v>
      </c>
      <c r="CT14" s="171">
        <f t="shared" si="45"/>
        <v>4</v>
      </c>
      <c r="CU14" s="171">
        <f t="shared" si="46"/>
        <v>4</v>
      </c>
      <c r="CV14" s="171">
        <f t="shared" si="47"/>
        <v>4</v>
      </c>
      <c r="CW14" s="171">
        <f t="shared" si="48"/>
        <v>0</v>
      </c>
      <c r="CX14" s="171">
        <f t="shared" si="49"/>
        <v>0</v>
      </c>
      <c r="CY14" s="171">
        <f t="shared" si="50"/>
        <v>4</v>
      </c>
      <c r="CZ14" s="174">
        <f t="shared" si="51"/>
        <v>3.47</v>
      </c>
      <c r="DA14" s="121" t="str">
        <f t="shared" si="52"/>
        <v>Giỏi</v>
      </c>
      <c r="DB14" s="142"/>
      <c r="DC14" s="1"/>
      <c r="DD14" s="1"/>
      <c r="DE14" s="1"/>
      <c r="DF14" s="1"/>
    </row>
    <row r="15" spans="1:110" x14ac:dyDescent="0.25">
      <c r="A15" s="32">
        <v>8</v>
      </c>
      <c r="B15" s="33" t="s">
        <v>688</v>
      </c>
      <c r="C15" s="38" t="s">
        <v>689</v>
      </c>
      <c r="D15" s="152" t="s">
        <v>79</v>
      </c>
      <c r="E15" s="34" t="s">
        <v>690</v>
      </c>
      <c r="F15" s="86">
        <v>7.9</v>
      </c>
      <c r="G15" s="87">
        <v>8.6</v>
      </c>
      <c r="H15" s="87">
        <v>5.2</v>
      </c>
      <c r="I15" s="87">
        <v>4.5999999999999996</v>
      </c>
      <c r="J15" s="86">
        <v>4.7</v>
      </c>
      <c r="K15" s="86">
        <v>7.3</v>
      </c>
      <c r="L15" s="86">
        <v>5.5</v>
      </c>
      <c r="M15" s="86">
        <v>7.4</v>
      </c>
      <c r="N15" s="86">
        <v>6.7</v>
      </c>
      <c r="O15" s="86">
        <v>5.6</v>
      </c>
      <c r="P15" s="87">
        <v>4.9000000000000004</v>
      </c>
      <c r="Q15" s="86">
        <v>5.5</v>
      </c>
      <c r="R15" s="87">
        <v>7.9</v>
      </c>
      <c r="S15" s="86">
        <v>8</v>
      </c>
      <c r="T15" s="86">
        <v>8.6</v>
      </c>
      <c r="U15" s="86">
        <v>8.1</v>
      </c>
      <c r="V15" s="31">
        <v>8</v>
      </c>
      <c r="W15" s="31">
        <v>8.5</v>
      </c>
      <c r="X15" s="31">
        <v>5.4</v>
      </c>
      <c r="Y15" s="31">
        <v>5.6</v>
      </c>
      <c r="Z15" s="31">
        <v>8.1999999999999993</v>
      </c>
      <c r="AA15" s="31">
        <v>6.8</v>
      </c>
      <c r="AB15" s="31">
        <v>9</v>
      </c>
      <c r="AC15" s="31">
        <v>8.1</v>
      </c>
      <c r="AD15" s="31">
        <v>8.6999999999999993</v>
      </c>
      <c r="AE15" s="31">
        <v>8.1999999999999993</v>
      </c>
      <c r="AF15" s="31">
        <v>7.3</v>
      </c>
      <c r="AG15" s="31">
        <v>9</v>
      </c>
      <c r="AH15" s="63">
        <v>8.3000000000000007</v>
      </c>
      <c r="AI15" s="63">
        <v>9.1</v>
      </c>
      <c r="AJ15" s="63">
        <v>8.3000000000000007</v>
      </c>
      <c r="AK15" s="63">
        <v>4.5</v>
      </c>
      <c r="AL15" s="63">
        <v>5.6</v>
      </c>
      <c r="AM15" s="63">
        <v>9.1</v>
      </c>
      <c r="AN15" s="63">
        <v>9</v>
      </c>
      <c r="AO15" s="63">
        <v>5.5</v>
      </c>
      <c r="AP15" s="63">
        <v>7.9</v>
      </c>
      <c r="AQ15" s="63">
        <v>8.5</v>
      </c>
      <c r="AR15" s="63">
        <v>7.1</v>
      </c>
      <c r="AS15" s="63">
        <v>9</v>
      </c>
      <c r="AT15" s="63">
        <v>8</v>
      </c>
      <c r="AU15" s="63">
        <v>7.2</v>
      </c>
      <c r="AV15" s="63">
        <v>8.5</v>
      </c>
      <c r="AW15" s="63">
        <v>8.4</v>
      </c>
      <c r="AX15" s="63"/>
      <c r="AY15" s="151">
        <f t="shared" si="0"/>
        <v>7.3</v>
      </c>
      <c r="AZ15" s="85" t="s">
        <v>1464</v>
      </c>
      <c r="BA15" s="85"/>
      <c r="BB15" s="32">
        <f t="shared" si="1"/>
        <v>8</v>
      </c>
      <c r="BC15" s="194" t="str">
        <f t="shared" si="2"/>
        <v>15D4011040</v>
      </c>
      <c r="BD15" s="194" t="str">
        <f t="shared" si="3"/>
        <v>Nguyễn Thị Hương</v>
      </c>
      <c r="BE15" s="194" t="str">
        <f t="shared" si="4"/>
        <v>Giang</v>
      </c>
      <c r="BF15" s="194" t="str">
        <f t="shared" si="5"/>
        <v>20/09/1996</v>
      </c>
      <c r="BG15" s="171">
        <f t="shared" si="6"/>
        <v>3</v>
      </c>
      <c r="BH15" s="171">
        <f t="shared" si="7"/>
        <v>4</v>
      </c>
      <c r="BI15" s="171">
        <f t="shared" si="8"/>
        <v>1</v>
      </c>
      <c r="BJ15" s="171">
        <f t="shared" si="9"/>
        <v>1</v>
      </c>
      <c r="BK15" s="171">
        <f t="shared" si="10"/>
        <v>1</v>
      </c>
      <c r="BL15" s="171">
        <f t="shared" si="11"/>
        <v>3</v>
      </c>
      <c r="BM15" s="171">
        <f t="shared" si="12"/>
        <v>2</v>
      </c>
      <c r="BN15" s="171">
        <f t="shared" si="13"/>
        <v>3</v>
      </c>
      <c r="BO15" s="171">
        <f t="shared" si="14"/>
        <v>2</v>
      </c>
      <c r="BP15" s="171">
        <f t="shared" si="15"/>
        <v>2</v>
      </c>
      <c r="BQ15" s="171">
        <f t="shared" si="16"/>
        <v>1</v>
      </c>
      <c r="BR15" s="171">
        <f t="shared" si="17"/>
        <v>2</v>
      </c>
      <c r="BS15" s="171">
        <f t="shared" si="18"/>
        <v>3</v>
      </c>
      <c r="BT15" s="171">
        <f t="shared" si="19"/>
        <v>3</v>
      </c>
      <c r="BU15" s="171">
        <f t="shared" si="20"/>
        <v>4</v>
      </c>
      <c r="BV15" s="171">
        <f t="shared" si="21"/>
        <v>3</v>
      </c>
      <c r="BW15" s="171">
        <f t="shared" si="22"/>
        <v>3</v>
      </c>
      <c r="BX15" s="171">
        <f t="shared" si="23"/>
        <v>4</v>
      </c>
      <c r="BY15" s="171">
        <f t="shared" si="24"/>
        <v>1</v>
      </c>
      <c r="BZ15" s="171">
        <f t="shared" si="25"/>
        <v>2</v>
      </c>
      <c r="CA15" s="171">
        <f t="shared" si="26"/>
        <v>3</v>
      </c>
      <c r="CB15" s="171">
        <f t="shared" si="27"/>
        <v>2</v>
      </c>
      <c r="CC15" s="171">
        <f t="shared" si="28"/>
        <v>4</v>
      </c>
      <c r="CD15" s="171">
        <f t="shared" si="29"/>
        <v>3</v>
      </c>
      <c r="CE15" s="171">
        <f t="shared" si="30"/>
        <v>4</v>
      </c>
      <c r="CF15" s="171">
        <f t="shared" si="31"/>
        <v>3</v>
      </c>
      <c r="CG15" s="171">
        <f t="shared" si="32"/>
        <v>3</v>
      </c>
      <c r="CH15" s="171">
        <f t="shared" si="33"/>
        <v>4</v>
      </c>
      <c r="CI15" s="171">
        <f t="shared" si="34"/>
        <v>3</v>
      </c>
      <c r="CJ15" s="171">
        <f t="shared" si="35"/>
        <v>4</v>
      </c>
      <c r="CK15" s="171">
        <f t="shared" si="36"/>
        <v>3</v>
      </c>
      <c r="CL15" s="171">
        <f t="shared" si="37"/>
        <v>1</v>
      </c>
      <c r="CM15" s="171">
        <f t="shared" si="38"/>
        <v>2</v>
      </c>
      <c r="CN15" s="171">
        <f t="shared" si="39"/>
        <v>4</v>
      </c>
      <c r="CO15" s="171">
        <f t="shared" si="40"/>
        <v>4</v>
      </c>
      <c r="CP15" s="171">
        <f t="shared" si="41"/>
        <v>2</v>
      </c>
      <c r="CQ15" s="171">
        <f t="shared" si="42"/>
        <v>3</v>
      </c>
      <c r="CR15" s="171">
        <f t="shared" si="43"/>
        <v>4</v>
      </c>
      <c r="CS15" s="171">
        <f t="shared" si="44"/>
        <v>3</v>
      </c>
      <c r="CT15" s="171">
        <f t="shared" si="45"/>
        <v>4</v>
      </c>
      <c r="CU15" s="171">
        <f t="shared" si="46"/>
        <v>3</v>
      </c>
      <c r="CV15" s="171">
        <f t="shared" si="47"/>
        <v>3</v>
      </c>
      <c r="CW15" s="171">
        <f t="shared" si="48"/>
        <v>4</v>
      </c>
      <c r="CX15" s="171">
        <f t="shared" si="49"/>
        <v>3</v>
      </c>
      <c r="CY15" s="171">
        <f t="shared" si="50"/>
        <v>0</v>
      </c>
      <c r="CZ15" s="174">
        <f t="shared" si="51"/>
        <v>2.77</v>
      </c>
      <c r="DA15" s="121" t="str">
        <f t="shared" si="52"/>
        <v>Khá</v>
      </c>
      <c r="DB15" s="142"/>
      <c r="DC15" s="1"/>
      <c r="DD15" s="1"/>
      <c r="DE15" s="1"/>
      <c r="DF15" s="1"/>
    </row>
    <row r="16" spans="1:110" x14ac:dyDescent="0.25">
      <c r="A16" s="32">
        <v>9</v>
      </c>
      <c r="B16" s="33" t="s">
        <v>691</v>
      </c>
      <c r="C16" s="38" t="s">
        <v>692</v>
      </c>
      <c r="D16" s="152" t="s">
        <v>280</v>
      </c>
      <c r="E16" s="34" t="s">
        <v>693</v>
      </c>
      <c r="F16" s="86">
        <v>7</v>
      </c>
      <c r="G16" s="87">
        <v>5</v>
      </c>
      <c r="H16" s="86">
        <v>6.5</v>
      </c>
      <c r="I16" s="86">
        <v>6.8</v>
      </c>
      <c r="J16" s="86">
        <v>8.1</v>
      </c>
      <c r="K16" s="86">
        <v>8.4</v>
      </c>
      <c r="L16" s="86">
        <v>7.8</v>
      </c>
      <c r="M16" s="86">
        <v>6.7</v>
      </c>
      <c r="N16" s="86">
        <v>5.6</v>
      </c>
      <c r="O16" s="86">
        <v>5.4</v>
      </c>
      <c r="P16" s="86">
        <v>4.3</v>
      </c>
      <c r="Q16" s="86">
        <v>6.4</v>
      </c>
      <c r="R16" s="86">
        <v>4.9000000000000004</v>
      </c>
      <c r="S16" s="86">
        <v>8.5</v>
      </c>
      <c r="T16" s="86">
        <v>8.6999999999999993</v>
      </c>
      <c r="U16" s="86">
        <v>8.4</v>
      </c>
      <c r="V16" s="31">
        <v>8</v>
      </c>
      <c r="W16" s="31">
        <v>9</v>
      </c>
      <c r="X16" s="31">
        <v>9.1999999999999993</v>
      </c>
      <c r="Y16" s="31">
        <v>8.3000000000000007</v>
      </c>
      <c r="Z16" s="31">
        <v>9.9</v>
      </c>
      <c r="AA16" s="31">
        <v>6.4</v>
      </c>
      <c r="AB16" s="31">
        <v>8</v>
      </c>
      <c r="AC16" s="31">
        <v>9.1999999999999993</v>
      </c>
      <c r="AD16" s="31">
        <v>9.1999999999999993</v>
      </c>
      <c r="AE16" s="31">
        <v>7.3</v>
      </c>
      <c r="AF16" s="31">
        <v>8.5</v>
      </c>
      <c r="AG16" s="31">
        <v>9.3000000000000007</v>
      </c>
      <c r="AH16" s="63">
        <v>8.6999999999999993</v>
      </c>
      <c r="AI16" s="63">
        <v>9</v>
      </c>
      <c r="AJ16" s="63">
        <v>8.4</v>
      </c>
      <c r="AK16" s="63">
        <v>7.7</v>
      </c>
      <c r="AL16" s="63">
        <v>8.6999999999999993</v>
      </c>
      <c r="AM16" s="63">
        <v>9.6</v>
      </c>
      <c r="AN16" s="63">
        <v>9.3000000000000007</v>
      </c>
      <c r="AO16" s="63">
        <v>8.6999999999999993</v>
      </c>
      <c r="AP16" s="63">
        <v>8.4</v>
      </c>
      <c r="AQ16" s="63">
        <v>9</v>
      </c>
      <c r="AR16" s="63">
        <v>7.5</v>
      </c>
      <c r="AS16" s="63">
        <v>10</v>
      </c>
      <c r="AT16" s="63">
        <v>8.5</v>
      </c>
      <c r="AU16" s="63">
        <v>7.9</v>
      </c>
      <c r="AV16" s="63"/>
      <c r="AW16" s="63"/>
      <c r="AX16" s="63">
        <v>9.5</v>
      </c>
      <c r="AY16" s="151">
        <f t="shared" si="0"/>
        <v>8</v>
      </c>
      <c r="AZ16" s="85" t="s">
        <v>1465</v>
      </c>
      <c r="BA16" s="85"/>
      <c r="BB16" s="32">
        <f t="shared" si="1"/>
        <v>9</v>
      </c>
      <c r="BC16" s="194" t="str">
        <f t="shared" si="2"/>
        <v>15D4011050</v>
      </c>
      <c r="BD16" s="194" t="str">
        <f t="shared" si="3"/>
        <v>Hồ Hiếu</v>
      </c>
      <c r="BE16" s="194" t="str">
        <f t="shared" si="4"/>
        <v>Hạnh</v>
      </c>
      <c r="BF16" s="194" t="str">
        <f t="shared" si="5"/>
        <v>14/07/1996</v>
      </c>
      <c r="BG16" s="171">
        <f t="shared" si="6"/>
        <v>3</v>
      </c>
      <c r="BH16" s="171">
        <f t="shared" si="7"/>
        <v>1</v>
      </c>
      <c r="BI16" s="171">
        <f t="shared" si="8"/>
        <v>2</v>
      </c>
      <c r="BJ16" s="171">
        <f t="shared" si="9"/>
        <v>2</v>
      </c>
      <c r="BK16" s="171">
        <f t="shared" si="10"/>
        <v>3</v>
      </c>
      <c r="BL16" s="171">
        <f t="shared" si="11"/>
        <v>3</v>
      </c>
      <c r="BM16" s="171">
        <f t="shared" si="12"/>
        <v>3</v>
      </c>
      <c r="BN16" s="171">
        <f t="shared" si="13"/>
        <v>2</v>
      </c>
      <c r="BO16" s="171">
        <f t="shared" si="14"/>
        <v>2</v>
      </c>
      <c r="BP16" s="171">
        <f t="shared" si="15"/>
        <v>1</v>
      </c>
      <c r="BQ16" s="171">
        <f t="shared" si="16"/>
        <v>1</v>
      </c>
      <c r="BR16" s="171">
        <f t="shared" si="17"/>
        <v>2</v>
      </c>
      <c r="BS16" s="171">
        <f t="shared" si="18"/>
        <v>1</v>
      </c>
      <c r="BT16" s="171">
        <f t="shared" si="19"/>
        <v>4</v>
      </c>
      <c r="BU16" s="171">
        <f t="shared" si="20"/>
        <v>4</v>
      </c>
      <c r="BV16" s="171">
        <f t="shared" si="21"/>
        <v>3</v>
      </c>
      <c r="BW16" s="171">
        <f t="shared" si="22"/>
        <v>3</v>
      </c>
      <c r="BX16" s="171">
        <f t="shared" si="23"/>
        <v>4</v>
      </c>
      <c r="BY16" s="171">
        <f t="shared" si="24"/>
        <v>4</v>
      </c>
      <c r="BZ16" s="171">
        <f t="shared" si="25"/>
        <v>3</v>
      </c>
      <c r="CA16" s="171">
        <f t="shared" si="26"/>
        <v>4</v>
      </c>
      <c r="CB16" s="171">
        <f t="shared" si="27"/>
        <v>2</v>
      </c>
      <c r="CC16" s="171">
        <f t="shared" si="28"/>
        <v>3</v>
      </c>
      <c r="CD16" s="171">
        <f t="shared" si="29"/>
        <v>4</v>
      </c>
      <c r="CE16" s="171">
        <f t="shared" si="30"/>
        <v>4</v>
      </c>
      <c r="CF16" s="171">
        <f t="shared" si="31"/>
        <v>3</v>
      </c>
      <c r="CG16" s="171">
        <f t="shared" si="32"/>
        <v>4</v>
      </c>
      <c r="CH16" s="171">
        <f t="shared" si="33"/>
        <v>4</v>
      </c>
      <c r="CI16" s="171">
        <f t="shared" si="34"/>
        <v>4</v>
      </c>
      <c r="CJ16" s="171">
        <f t="shared" si="35"/>
        <v>4</v>
      </c>
      <c r="CK16" s="171">
        <f t="shared" si="36"/>
        <v>3</v>
      </c>
      <c r="CL16" s="171">
        <f t="shared" si="37"/>
        <v>3</v>
      </c>
      <c r="CM16" s="171">
        <f t="shared" si="38"/>
        <v>4</v>
      </c>
      <c r="CN16" s="171">
        <f t="shared" si="39"/>
        <v>4</v>
      </c>
      <c r="CO16" s="171">
        <f t="shared" si="40"/>
        <v>4</v>
      </c>
      <c r="CP16" s="171">
        <f t="shared" si="41"/>
        <v>4</v>
      </c>
      <c r="CQ16" s="171">
        <f t="shared" si="42"/>
        <v>3</v>
      </c>
      <c r="CR16" s="171">
        <f t="shared" si="43"/>
        <v>4</v>
      </c>
      <c r="CS16" s="171">
        <f t="shared" si="44"/>
        <v>3</v>
      </c>
      <c r="CT16" s="171">
        <f t="shared" si="45"/>
        <v>4</v>
      </c>
      <c r="CU16" s="171">
        <f t="shared" si="46"/>
        <v>4</v>
      </c>
      <c r="CV16" s="171">
        <f t="shared" si="47"/>
        <v>3</v>
      </c>
      <c r="CW16" s="171">
        <f t="shared" si="48"/>
        <v>0</v>
      </c>
      <c r="CX16" s="171">
        <f t="shared" si="49"/>
        <v>0</v>
      </c>
      <c r="CY16" s="171">
        <f t="shared" si="50"/>
        <v>4</v>
      </c>
      <c r="CZ16" s="174">
        <f t="shared" si="51"/>
        <v>3.15</v>
      </c>
      <c r="DA16" s="121" t="str">
        <f t="shared" si="52"/>
        <v>Khá</v>
      </c>
      <c r="DB16" s="142"/>
      <c r="DC16" s="1"/>
      <c r="DD16" s="1"/>
      <c r="DE16" s="1"/>
      <c r="DF16" s="1"/>
    </row>
    <row r="17" spans="1:110" x14ac:dyDescent="0.25">
      <c r="A17" s="32">
        <v>10</v>
      </c>
      <c r="B17" s="33" t="s">
        <v>694</v>
      </c>
      <c r="C17" s="38" t="s">
        <v>695</v>
      </c>
      <c r="D17" s="152" t="s">
        <v>434</v>
      </c>
      <c r="E17" s="34" t="s">
        <v>696</v>
      </c>
      <c r="F17" s="86">
        <v>6.3</v>
      </c>
      <c r="G17" s="86">
        <v>7.3</v>
      </c>
      <c r="H17" s="86">
        <v>9</v>
      </c>
      <c r="I17" s="86">
        <v>5.9</v>
      </c>
      <c r="J17" s="86">
        <v>7.4</v>
      </c>
      <c r="K17" s="86">
        <v>8.9</v>
      </c>
      <c r="L17" s="86">
        <v>8.9</v>
      </c>
      <c r="M17" s="86">
        <v>8.3000000000000007</v>
      </c>
      <c r="N17" s="86">
        <v>8.6</v>
      </c>
      <c r="O17" s="87">
        <v>8</v>
      </c>
      <c r="P17" s="86">
        <v>5.8</v>
      </c>
      <c r="Q17" s="86">
        <v>9.1</v>
      </c>
      <c r="R17" s="86">
        <v>7.6</v>
      </c>
      <c r="S17" s="86">
        <v>8.5</v>
      </c>
      <c r="T17" s="86">
        <v>8.6999999999999993</v>
      </c>
      <c r="U17" s="86">
        <v>9.1999999999999993</v>
      </c>
      <c r="V17" s="31">
        <v>8.4</v>
      </c>
      <c r="W17" s="31">
        <v>7.5</v>
      </c>
      <c r="X17" s="31">
        <v>7.9</v>
      </c>
      <c r="Y17" s="31">
        <v>9</v>
      </c>
      <c r="Z17" s="31">
        <v>9.1999999999999993</v>
      </c>
      <c r="AA17" s="31">
        <v>6.8</v>
      </c>
      <c r="AB17" s="31">
        <v>9</v>
      </c>
      <c r="AC17" s="31">
        <v>8.9</v>
      </c>
      <c r="AD17" s="31">
        <v>8.4</v>
      </c>
      <c r="AE17" s="31">
        <v>7.7</v>
      </c>
      <c r="AF17" s="31">
        <v>8.5</v>
      </c>
      <c r="AG17" s="31">
        <v>9.3000000000000007</v>
      </c>
      <c r="AH17" s="63">
        <v>9</v>
      </c>
      <c r="AI17" s="63">
        <v>9</v>
      </c>
      <c r="AJ17" s="63">
        <v>7.3</v>
      </c>
      <c r="AK17" s="63">
        <v>7.4</v>
      </c>
      <c r="AL17" s="63">
        <v>8</v>
      </c>
      <c r="AM17" s="63">
        <v>9.6</v>
      </c>
      <c r="AN17" s="63">
        <v>9.5</v>
      </c>
      <c r="AO17" s="63">
        <v>9</v>
      </c>
      <c r="AP17" s="63">
        <v>9.1</v>
      </c>
      <c r="AQ17" s="63">
        <v>8.5</v>
      </c>
      <c r="AR17" s="63">
        <v>8.1999999999999993</v>
      </c>
      <c r="AS17" s="63">
        <v>10</v>
      </c>
      <c r="AT17" s="63">
        <v>8.5</v>
      </c>
      <c r="AU17" s="63">
        <v>7.6</v>
      </c>
      <c r="AV17" s="63"/>
      <c r="AW17" s="63"/>
      <c r="AX17" s="63">
        <v>9.6</v>
      </c>
      <c r="AY17" s="151">
        <f t="shared" si="0"/>
        <v>8.4</v>
      </c>
      <c r="AZ17" s="85" t="s">
        <v>1465</v>
      </c>
      <c r="BA17" s="85"/>
      <c r="BB17" s="32">
        <f t="shared" si="1"/>
        <v>10</v>
      </c>
      <c r="BC17" s="194" t="str">
        <f t="shared" si="2"/>
        <v>15D4011053</v>
      </c>
      <c r="BD17" s="194" t="str">
        <f t="shared" si="3"/>
        <v>Cao Thị</v>
      </c>
      <c r="BE17" s="194" t="str">
        <f t="shared" si="4"/>
        <v>Hằng</v>
      </c>
      <c r="BF17" s="194" t="str">
        <f t="shared" si="5"/>
        <v>07/08/1997</v>
      </c>
      <c r="BG17" s="171">
        <f t="shared" si="6"/>
        <v>2</v>
      </c>
      <c r="BH17" s="171">
        <f t="shared" si="7"/>
        <v>3</v>
      </c>
      <c r="BI17" s="171">
        <f t="shared" si="8"/>
        <v>4</v>
      </c>
      <c r="BJ17" s="171">
        <f t="shared" si="9"/>
        <v>2</v>
      </c>
      <c r="BK17" s="171">
        <f t="shared" si="10"/>
        <v>3</v>
      </c>
      <c r="BL17" s="171">
        <f t="shared" si="11"/>
        <v>4</v>
      </c>
      <c r="BM17" s="171">
        <f t="shared" si="12"/>
        <v>4</v>
      </c>
      <c r="BN17" s="171">
        <f t="shared" si="13"/>
        <v>3</v>
      </c>
      <c r="BO17" s="171">
        <f t="shared" si="14"/>
        <v>4</v>
      </c>
      <c r="BP17" s="171">
        <f t="shared" si="15"/>
        <v>3</v>
      </c>
      <c r="BQ17" s="171">
        <f t="shared" si="16"/>
        <v>2</v>
      </c>
      <c r="BR17" s="171">
        <f t="shared" si="17"/>
        <v>4</v>
      </c>
      <c r="BS17" s="171">
        <f t="shared" si="18"/>
        <v>3</v>
      </c>
      <c r="BT17" s="171">
        <f t="shared" si="19"/>
        <v>4</v>
      </c>
      <c r="BU17" s="171">
        <f t="shared" si="20"/>
        <v>4</v>
      </c>
      <c r="BV17" s="171">
        <f t="shared" si="21"/>
        <v>4</v>
      </c>
      <c r="BW17" s="171">
        <f t="shared" si="22"/>
        <v>3</v>
      </c>
      <c r="BX17" s="171">
        <f t="shared" si="23"/>
        <v>3</v>
      </c>
      <c r="BY17" s="171">
        <f t="shared" si="24"/>
        <v>3</v>
      </c>
      <c r="BZ17" s="171">
        <f t="shared" si="25"/>
        <v>4</v>
      </c>
      <c r="CA17" s="171">
        <f t="shared" si="26"/>
        <v>4</v>
      </c>
      <c r="CB17" s="171">
        <f t="shared" si="27"/>
        <v>2</v>
      </c>
      <c r="CC17" s="171">
        <f t="shared" si="28"/>
        <v>4</v>
      </c>
      <c r="CD17" s="171">
        <f t="shared" si="29"/>
        <v>4</v>
      </c>
      <c r="CE17" s="171">
        <f t="shared" si="30"/>
        <v>3</v>
      </c>
      <c r="CF17" s="171">
        <f t="shared" si="31"/>
        <v>3</v>
      </c>
      <c r="CG17" s="171">
        <f t="shared" si="32"/>
        <v>4</v>
      </c>
      <c r="CH17" s="171">
        <f t="shared" si="33"/>
        <v>4</v>
      </c>
      <c r="CI17" s="171">
        <f t="shared" si="34"/>
        <v>4</v>
      </c>
      <c r="CJ17" s="171">
        <f t="shared" si="35"/>
        <v>4</v>
      </c>
      <c r="CK17" s="171">
        <f t="shared" si="36"/>
        <v>3</v>
      </c>
      <c r="CL17" s="171">
        <f t="shared" si="37"/>
        <v>3</v>
      </c>
      <c r="CM17" s="171">
        <f t="shared" si="38"/>
        <v>3</v>
      </c>
      <c r="CN17" s="171">
        <f t="shared" si="39"/>
        <v>4</v>
      </c>
      <c r="CO17" s="171">
        <f t="shared" si="40"/>
        <v>4</v>
      </c>
      <c r="CP17" s="171">
        <f t="shared" si="41"/>
        <v>4</v>
      </c>
      <c r="CQ17" s="171">
        <f t="shared" si="42"/>
        <v>4</v>
      </c>
      <c r="CR17" s="171">
        <f t="shared" si="43"/>
        <v>4</v>
      </c>
      <c r="CS17" s="171">
        <f t="shared" si="44"/>
        <v>3</v>
      </c>
      <c r="CT17" s="171">
        <f t="shared" si="45"/>
        <v>4</v>
      </c>
      <c r="CU17" s="171">
        <f t="shared" si="46"/>
        <v>4</v>
      </c>
      <c r="CV17" s="171">
        <f t="shared" si="47"/>
        <v>3</v>
      </c>
      <c r="CW17" s="171">
        <f t="shared" si="48"/>
        <v>0</v>
      </c>
      <c r="CX17" s="171">
        <f t="shared" si="49"/>
        <v>0</v>
      </c>
      <c r="CY17" s="171">
        <f t="shared" si="50"/>
        <v>4</v>
      </c>
      <c r="CZ17" s="174">
        <f t="shared" si="51"/>
        <v>3.46</v>
      </c>
      <c r="DA17" s="121" t="str">
        <f t="shared" si="52"/>
        <v>Giỏi</v>
      </c>
      <c r="DB17" s="142"/>
      <c r="DC17" s="1"/>
      <c r="DD17" s="1"/>
      <c r="DE17" s="1"/>
      <c r="DF17" s="1"/>
    </row>
    <row r="18" spans="1:110" x14ac:dyDescent="0.25">
      <c r="A18" s="32">
        <v>11</v>
      </c>
      <c r="B18" s="33" t="s">
        <v>697</v>
      </c>
      <c r="C18" s="38" t="s">
        <v>8</v>
      </c>
      <c r="D18" s="152" t="s">
        <v>434</v>
      </c>
      <c r="E18" s="34" t="s">
        <v>698</v>
      </c>
      <c r="F18" s="86">
        <v>8</v>
      </c>
      <c r="G18" s="86">
        <v>7.8</v>
      </c>
      <c r="H18" s="87">
        <v>5.4</v>
      </c>
      <c r="I18" s="87">
        <v>4.0999999999999996</v>
      </c>
      <c r="J18" s="86">
        <v>4.3</v>
      </c>
      <c r="K18" s="86">
        <v>7.3</v>
      </c>
      <c r="L18" s="86">
        <v>6.5</v>
      </c>
      <c r="M18" s="86">
        <v>6.9</v>
      </c>
      <c r="N18" s="86">
        <v>5.2</v>
      </c>
      <c r="O18" s="86">
        <v>5.2</v>
      </c>
      <c r="P18" s="87">
        <v>5.0999999999999996</v>
      </c>
      <c r="Q18" s="86">
        <v>7.3</v>
      </c>
      <c r="R18" s="86">
        <v>5.8</v>
      </c>
      <c r="S18" s="86">
        <v>7.5</v>
      </c>
      <c r="T18" s="86">
        <v>6.8</v>
      </c>
      <c r="U18" s="86">
        <v>8.4</v>
      </c>
      <c r="V18" s="31">
        <v>8.1999999999999993</v>
      </c>
      <c r="W18" s="31">
        <v>8.8000000000000007</v>
      </c>
      <c r="X18" s="31">
        <v>6.1</v>
      </c>
      <c r="Y18" s="31">
        <v>8.6</v>
      </c>
      <c r="Z18" s="31">
        <v>8.3000000000000007</v>
      </c>
      <c r="AA18" s="31">
        <v>7.5</v>
      </c>
      <c r="AB18" s="31">
        <v>8.4</v>
      </c>
      <c r="AC18" s="31">
        <v>9.1999999999999993</v>
      </c>
      <c r="AD18" s="31">
        <v>8.9</v>
      </c>
      <c r="AE18" s="31">
        <v>7</v>
      </c>
      <c r="AF18" s="31">
        <v>8.6</v>
      </c>
      <c r="AG18" s="31">
        <v>9.3000000000000007</v>
      </c>
      <c r="AH18" s="63">
        <v>9.3000000000000007</v>
      </c>
      <c r="AI18" s="63">
        <v>8.9</v>
      </c>
      <c r="AJ18" s="63">
        <v>7.3</v>
      </c>
      <c r="AK18" s="63">
        <v>4.5999999999999996</v>
      </c>
      <c r="AL18" s="63">
        <v>7.7</v>
      </c>
      <c r="AM18" s="63">
        <v>9.6</v>
      </c>
      <c r="AN18" s="63">
        <v>9</v>
      </c>
      <c r="AO18" s="63">
        <v>6.9</v>
      </c>
      <c r="AP18" s="63">
        <v>7.9</v>
      </c>
      <c r="AQ18" s="63">
        <v>8</v>
      </c>
      <c r="AR18" s="63">
        <v>6.4</v>
      </c>
      <c r="AS18" s="63">
        <v>10</v>
      </c>
      <c r="AT18" s="63">
        <v>8.5</v>
      </c>
      <c r="AU18" s="63">
        <v>6.9</v>
      </c>
      <c r="AV18" s="63">
        <v>9.5</v>
      </c>
      <c r="AW18" s="63">
        <v>8.5</v>
      </c>
      <c r="AX18" s="63"/>
      <c r="AY18" s="151">
        <f t="shared" si="0"/>
        <v>7.5</v>
      </c>
      <c r="AZ18" s="85" t="s">
        <v>1464</v>
      </c>
      <c r="BA18" s="85"/>
      <c r="BB18" s="32">
        <f t="shared" si="1"/>
        <v>11</v>
      </c>
      <c r="BC18" s="194" t="str">
        <f t="shared" si="2"/>
        <v>15D4011054</v>
      </c>
      <c r="BD18" s="194" t="str">
        <f t="shared" si="3"/>
        <v>Nguyễn Thị</v>
      </c>
      <c r="BE18" s="194" t="str">
        <f t="shared" si="4"/>
        <v>Hằng</v>
      </c>
      <c r="BF18" s="194" t="str">
        <f t="shared" si="5"/>
        <v>26/08/1997</v>
      </c>
      <c r="BG18" s="171">
        <f t="shared" si="6"/>
        <v>3</v>
      </c>
      <c r="BH18" s="171">
        <f t="shared" si="7"/>
        <v>3</v>
      </c>
      <c r="BI18" s="171">
        <f t="shared" si="8"/>
        <v>1</v>
      </c>
      <c r="BJ18" s="171">
        <f t="shared" si="9"/>
        <v>1</v>
      </c>
      <c r="BK18" s="171">
        <f t="shared" si="10"/>
        <v>1</v>
      </c>
      <c r="BL18" s="171">
        <f t="shared" si="11"/>
        <v>3</v>
      </c>
      <c r="BM18" s="171">
        <f t="shared" si="12"/>
        <v>2</v>
      </c>
      <c r="BN18" s="171">
        <f t="shared" si="13"/>
        <v>2</v>
      </c>
      <c r="BO18" s="171">
        <f t="shared" si="14"/>
        <v>1</v>
      </c>
      <c r="BP18" s="171">
        <f t="shared" si="15"/>
        <v>1</v>
      </c>
      <c r="BQ18" s="171">
        <f t="shared" si="16"/>
        <v>1</v>
      </c>
      <c r="BR18" s="171">
        <f t="shared" si="17"/>
        <v>3</v>
      </c>
      <c r="BS18" s="171">
        <f t="shared" si="18"/>
        <v>2</v>
      </c>
      <c r="BT18" s="171">
        <f t="shared" si="19"/>
        <v>3</v>
      </c>
      <c r="BU18" s="171">
        <f t="shared" si="20"/>
        <v>2</v>
      </c>
      <c r="BV18" s="171">
        <f t="shared" si="21"/>
        <v>3</v>
      </c>
      <c r="BW18" s="171">
        <f t="shared" si="22"/>
        <v>3</v>
      </c>
      <c r="BX18" s="171">
        <f t="shared" si="23"/>
        <v>4</v>
      </c>
      <c r="BY18" s="171">
        <f t="shared" si="24"/>
        <v>2</v>
      </c>
      <c r="BZ18" s="171">
        <f t="shared" si="25"/>
        <v>4</v>
      </c>
      <c r="CA18" s="171">
        <f t="shared" si="26"/>
        <v>3</v>
      </c>
      <c r="CB18" s="171">
        <f t="shared" si="27"/>
        <v>3</v>
      </c>
      <c r="CC18" s="171">
        <f t="shared" si="28"/>
        <v>3</v>
      </c>
      <c r="CD18" s="171">
        <f t="shared" si="29"/>
        <v>4</v>
      </c>
      <c r="CE18" s="171">
        <f t="shared" si="30"/>
        <v>4</v>
      </c>
      <c r="CF18" s="171">
        <f t="shared" si="31"/>
        <v>3</v>
      </c>
      <c r="CG18" s="171">
        <f t="shared" si="32"/>
        <v>4</v>
      </c>
      <c r="CH18" s="171">
        <f t="shared" si="33"/>
        <v>4</v>
      </c>
      <c r="CI18" s="171">
        <f t="shared" si="34"/>
        <v>4</v>
      </c>
      <c r="CJ18" s="171">
        <f t="shared" si="35"/>
        <v>4</v>
      </c>
      <c r="CK18" s="171">
        <f t="shared" si="36"/>
        <v>3</v>
      </c>
      <c r="CL18" s="171">
        <f t="shared" si="37"/>
        <v>1</v>
      </c>
      <c r="CM18" s="171">
        <f t="shared" si="38"/>
        <v>3</v>
      </c>
      <c r="CN18" s="171">
        <f t="shared" si="39"/>
        <v>4</v>
      </c>
      <c r="CO18" s="171">
        <f t="shared" si="40"/>
        <v>4</v>
      </c>
      <c r="CP18" s="171">
        <f t="shared" si="41"/>
        <v>2</v>
      </c>
      <c r="CQ18" s="171">
        <f t="shared" si="42"/>
        <v>3</v>
      </c>
      <c r="CR18" s="171">
        <f t="shared" si="43"/>
        <v>3</v>
      </c>
      <c r="CS18" s="171">
        <f t="shared" si="44"/>
        <v>2</v>
      </c>
      <c r="CT18" s="171">
        <f t="shared" si="45"/>
        <v>4</v>
      </c>
      <c r="CU18" s="171">
        <f t="shared" si="46"/>
        <v>4</v>
      </c>
      <c r="CV18" s="171">
        <f t="shared" si="47"/>
        <v>2</v>
      </c>
      <c r="CW18" s="171">
        <f t="shared" si="48"/>
        <v>4</v>
      </c>
      <c r="CX18" s="171">
        <f t="shared" si="49"/>
        <v>4</v>
      </c>
      <c r="CY18" s="171">
        <f t="shared" si="50"/>
        <v>0</v>
      </c>
      <c r="CZ18" s="174">
        <f t="shared" si="51"/>
        <v>2.82</v>
      </c>
      <c r="DA18" s="121" t="str">
        <f t="shared" si="52"/>
        <v>Khá</v>
      </c>
      <c r="DB18" s="142"/>
      <c r="DC18" s="1"/>
      <c r="DD18" s="1"/>
      <c r="DE18" s="1"/>
      <c r="DF18" s="1"/>
    </row>
    <row r="19" spans="1:110" x14ac:dyDescent="0.25">
      <c r="A19" s="32">
        <v>14</v>
      </c>
      <c r="B19" s="33" t="s">
        <v>703</v>
      </c>
      <c r="C19" s="38" t="s">
        <v>37</v>
      </c>
      <c r="D19" s="152" t="s">
        <v>27</v>
      </c>
      <c r="E19" s="34" t="s">
        <v>704</v>
      </c>
      <c r="F19" s="87">
        <v>7.5</v>
      </c>
      <c r="G19" s="86">
        <v>5.2</v>
      </c>
      <c r="H19" s="86">
        <v>5.0999999999999996</v>
      </c>
      <c r="I19" s="86">
        <v>5.6</v>
      </c>
      <c r="J19" s="87">
        <v>4.8</v>
      </c>
      <c r="K19" s="86">
        <v>6.9</v>
      </c>
      <c r="L19" s="86">
        <v>4.3</v>
      </c>
      <c r="M19" s="86">
        <v>4.5</v>
      </c>
      <c r="N19" s="86">
        <v>5</v>
      </c>
      <c r="O19" s="87">
        <v>9.1</v>
      </c>
      <c r="P19" s="87">
        <v>4.9000000000000004</v>
      </c>
      <c r="Q19" s="87">
        <v>8.1999999999999993</v>
      </c>
      <c r="R19" s="87">
        <v>5.7</v>
      </c>
      <c r="S19" s="86">
        <v>6.8</v>
      </c>
      <c r="T19" s="86">
        <v>7.7</v>
      </c>
      <c r="U19" s="87">
        <v>8.1999999999999993</v>
      </c>
      <c r="V19" s="31">
        <v>7.5</v>
      </c>
      <c r="W19" s="31">
        <v>9</v>
      </c>
      <c r="X19" s="31">
        <v>6</v>
      </c>
      <c r="Y19" s="31">
        <v>6.6</v>
      </c>
      <c r="Z19" s="31">
        <v>7.5</v>
      </c>
      <c r="AA19" s="31">
        <v>4.5</v>
      </c>
      <c r="AB19" s="31">
        <v>8.4</v>
      </c>
      <c r="AC19" s="31">
        <v>7.1</v>
      </c>
      <c r="AD19" s="31">
        <v>8.5</v>
      </c>
      <c r="AE19" s="31">
        <v>7.1</v>
      </c>
      <c r="AF19" s="31">
        <v>8.1999999999999993</v>
      </c>
      <c r="AG19" s="31">
        <v>9.3000000000000007</v>
      </c>
      <c r="AH19" s="63">
        <v>8</v>
      </c>
      <c r="AI19" s="63">
        <v>8</v>
      </c>
      <c r="AJ19" s="63">
        <v>7.3</v>
      </c>
      <c r="AK19" s="63">
        <v>4.9000000000000004</v>
      </c>
      <c r="AL19" s="37">
        <v>6.8</v>
      </c>
      <c r="AM19" s="63">
        <v>8.8000000000000007</v>
      </c>
      <c r="AN19" s="63">
        <v>8.8000000000000007</v>
      </c>
      <c r="AO19" s="63">
        <v>7.4</v>
      </c>
      <c r="AP19" s="63">
        <v>6.7</v>
      </c>
      <c r="AQ19" s="63">
        <v>8</v>
      </c>
      <c r="AR19" s="63">
        <v>6.1</v>
      </c>
      <c r="AS19" s="63">
        <v>9</v>
      </c>
      <c r="AT19" s="63">
        <v>9</v>
      </c>
      <c r="AU19" s="63">
        <v>6.1</v>
      </c>
      <c r="AV19" s="63">
        <v>7.5</v>
      </c>
      <c r="AW19" s="63">
        <v>8.1</v>
      </c>
      <c r="AX19" s="63"/>
      <c r="AY19" s="151">
        <f t="shared" si="0"/>
        <v>7</v>
      </c>
      <c r="AZ19" s="85" t="s">
        <v>1464</v>
      </c>
      <c r="BA19" s="85"/>
      <c r="BB19" s="32">
        <f t="shared" si="1"/>
        <v>14</v>
      </c>
      <c r="BC19" s="194" t="str">
        <f t="shared" si="2"/>
        <v>15D4011068</v>
      </c>
      <c r="BD19" s="194" t="str">
        <f t="shared" si="3"/>
        <v>Nguyễn Văn</v>
      </c>
      <c r="BE19" s="194" t="str">
        <f t="shared" si="4"/>
        <v>Hoàng</v>
      </c>
      <c r="BF19" s="194" t="str">
        <f t="shared" si="5"/>
        <v>24/02/1997</v>
      </c>
      <c r="BG19" s="171">
        <f t="shared" si="6"/>
        <v>3</v>
      </c>
      <c r="BH19" s="171">
        <f t="shared" si="7"/>
        <v>1</v>
      </c>
      <c r="BI19" s="171">
        <f t="shared" si="8"/>
        <v>1</v>
      </c>
      <c r="BJ19" s="171">
        <f t="shared" si="9"/>
        <v>2</v>
      </c>
      <c r="BK19" s="171">
        <f t="shared" si="10"/>
        <v>1</v>
      </c>
      <c r="BL19" s="171">
        <f t="shared" si="11"/>
        <v>2</v>
      </c>
      <c r="BM19" s="171">
        <f t="shared" si="12"/>
        <v>1</v>
      </c>
      <c r="BN19" s="171">
        <f t="shared" si="13"/>
        <v>1</v>
      </c>
      <c r="BO19" s="171">
        <f t="shared" si="14"/>
        <v>1</v>
      </c>
      <c r="BP19" s="171">
        <f t="shared" si="15"/>
        <v>4</v>
      </c>
      <c r="BQ19" s="171">
        <f t="shared" si="16"/>
        <v>1</v>
      </c>
      <c r="BR19" s="171">
        <f t="shared" si="17"/>
        <v>3</v>
      </c>
      <c r="BS19" s="171">
        <f t="shared" si="18"/>
        <v>2</v>
      </c>
      <c r="BT19" s="171">
        <f t="shared" si="19"/>
        <v>2</v>
      </c>
      <c r="BU19" s="171">
        <f t="shared" si="20"/>
        <v>3</v>
      </c>
      <c r="BV19" s="171">
        <f t="shared" si="21"/>
        <v>3</v>
      </c>
      <c r="BW19" s="171">
        <f t="shared" si="22"/>
        <v>3</v>
      </c>
      <c r="BX19" s="171">
        <f t="shared" si="23"/>
        <v>4</v>
      </c>
      <c r="BY19" s="171">
        <f t="shared" si="24"/>
        <v>2</v>
      </c>
      <c r="BZ19" s="171">
        <f t="shared" si="25"/>
        <v>2</v>
      </c>
      <c r="CA19" s="171">
        <f t="shared" si="26"/>
        <v>3</v>
      </c>
      <c r="CB19" s="171">
        <f t="shared" si="27"/>
        <v>1</v>
      </c>
      <c r="CC19" s="171">
        <f t="shared" si="28"/>
        <v>3</v>
      </c>
      <c r="CD19" s="171">
        <f t="shared" si="29"/>
        <v>3</v>
      </c>
      <c r="CE19" s="171">
        <f t="shared" si="30"/>
        <v>4</v>
      </c>
      <c r="CF19" s="171">
        <f t="shared" si="31"/>
        <v>3</v>
      </c>
      <c r="CG19" s="171">
        <f t="shared" si="32"/>
        <v>3</v>
      </c>
      <c r="CH19" s="171">
        <f t="shared" si="33"/>
        <v>4</v>
      </c>
      <c r="CI19" s="171">
        <f t="shared" si="34"/>
        <v>3</v>
      </c>
      <c r="CJ19" s="171">
        <f t="shared" si="35"/>
        <v>3</v>
      </c>
      <c r="CK19" s="171">
        <f t="shared" si="36"/>
        <v>3</v>
      </c>
      <c r="CL19" s="171">
        <f t="shared" si="37"/>
        <v>1</v>
      </c>
      <c r="CM19" s="171">
        <f t="shared" si="38"/>
        <v>2</v>
      </c>
      <c r="CN19" s="171">
        <f t="shared" si="39"/>
        <v>4</v>
      </c>
      <c r="CO19" s="171">
        <f t="shared" si="40"/>
        <v>4</v>
      </c>
      <c r="CP19" s="171">
        <f t="shared" si="41"/>
        <v>3</v>
      </c>
      <c r="CQ19" s="171">
        <f t="shared" si="42"/>
        <v>2</v>
      </c>
      <c r="CR19" s="171">
        <f t="shared" si="43"/>
        <v>3</v>
      </c>
      <c r="CS19" s="171">
        <f t="shared" si="44"/>
        <v>2</v>
      </c>
      <c r="CT19" s="171">
        <f t="shared" si="45"/>
        <v>4</v>
      </c>
      <c r="CU19" s="171">
        <f t="shared" si="46"/>
        <v>4</v>
      </c>
      <c r="CV19" s="171">
        <f t="shared" si="47"/>
        <v>2</v>
      </c>
      <c r="CW19" s="171">
        <f t="shared" si="48"/>
        <v>3</v>
      </c>
      <c r="CX19" s="171">
        <f t="shared" si="49"/>
        <v>3</v>
      </c>
      <c r="CY19" s="171">
        <f t="shared" si="50"/>
        <v>0</v>
      </c>
      <c r="CZ19" s="174">
        <f t="shared" si="51"/>
        <v>2.5</v>
      </c>
      <c r="DA19" s="121" t="str">
        <f t="shared" si="52"/>
        <v>Khá</v>
      </c>
      <c r="DB19" s="142"/>
      <c r="DC19" s="1"/>
      <c r="DD19" s="1"/>
      <c r="DE19" s="1"/>
      <c r="DF19" s="1"/>
    </row>
    <row r="20" spans="1:110" x14ac:dyDescent="0.25">
      <c r="A20" s="32">
        <v>15</v>
      </c>
      <c r="B20" s="33" t="s">
        <v>705</v>
      </c>
      <c r="C20" s="38" t="s">
        <v>433</v>
      </c>
      <c r="D20" s="152" t="s">
        <v>113</v>
      </c>
      <c r="E20" s="34" t="s">
        <v>564</v>
      </c>
      <c r="F20" s="86">
        <v>6.6</v>
      </c>
      <c r="G20" s="86">
        <v>6.7</v>
      </c>
      <c r="H20" s="86">
        <v>5.0999999999999996</v>
      </c>
      <c r="I20" s="86">
        <v>4</v>
      </c>
      <c r="J20" s="86">
        <v>5.9</v>
      </c>
      <c r="K20" s="86">
        <v>7.7</v>
      </c>
      <c r="L20" s="86">
        <v>6.3</v>
      </c>
      <c r="M20" s="86">
        <v>4.5</v>
      </c>
      <c r="N20" s="86">
        <v>5.7</v>
      </c>
      <c r="O20" s="86">
        <v>6.3</v>
      </c>
      <c r="P20" s="87">
        <v>5.8</v>
      </c>
      <c r="Q20" s="86">
        <v>7.7</v>
      </c>
      <c r="R20" s="87">
        <v>7</v>
      </c>
      <c r="S20" s="86">
        <v>5.8</v>
      </c>
      <c r="T20" s="86">
        <v>6.8</v>
      </c>
      <c r="U20" s="86">
        <v>5.8</v>
      </c>
      <c r="V20" s="31">
        <v>8.1999999999999993</v>
      </c>
      <c r="W20" s="31">
        <v>9</v>
      </c>
      <c r="X20" s="31">
        <v>4.7</v>
      </c>
      <c r="Y20" s="31">
        <v>7.3</v>
      </c>
      <c r="Z20" s="31">
        <v>7.3</v>
      </c>
      <c r="AA20" s="31">
        <v>7.4</v>
      </c>
      <c r="AB20" s="31">
        <v>8.4</v>
      </c>
      <c r="AC20" s="31">
        <v>8.1999999999999993</v>
      </c>
      <c r="AD20" s="31">
        <v>6.7</v>
      </c>
      <c r="AE20" s="31">
        <v>6.1</v>
      </c>
      <c r="AF20" s="31">
        <v>8.6999999999999993</v>
      </c>
      <c r="AG20" s="31">
        <v>9.3000000000000007</v>
      </c>
      <c r="AH20" s="63">
        <v>8</v>
      </c>
      <c r="AI20" s="63">
        <v>8.1999999999999993</v>
      </c>
      <c r="AJ20" s="63">
        <v>7.3</v>
      </c>
      <c r="AK20" s="63">
        <v>5.3</v>
      </c>
      <c r="AL20" s="63">
        <v>5.4</v>
      </c>
      <c r="AM20" s="63">
        <v>9.1999999999999993</v>
      </c>
      <c r="AN20" s="63">
        <v>8.8000000000000007</v>
      </c>
      <c r="AO20" s="63">
        <v>8.6</v>
      </c>
      <c r="AP20" s="63">
        <v>8.5</v>
      </c>
      <c r="AQ20" s="63">
        <v>8.5</v>
      </c>
      <c r="AR20" s="63">
        <v>7.1</v>
      </c>
      <c r="AS20" s="63">
        <v>9</v>
      </c>
      <c r="AT20" s="63">
        <v>8</v>
      </c>
      <c r="AU20" s="63">
        <v>7.7</v>
      </c>
      <c r="AV20" s="63">
        <v>8.3000000000000007</v>
      </c>
      <c r="AW20" s="63">
        <v>8.6999999999999993</v>
      </c>
      <c r="AX20" s="63"/>
      <c r="AY20" s="151">
        <f t="shared" si="0"/>
        <v>7.1</v>
      </c>
      <c r="AZ20" s="85" t="s">
        <v>1464</v>
      </c>
      <c r="BA20" s="85"/>
      <c r="BB20" s="32">
        <f t="shared" si="1"/>
        <v>15</v>
      </c>
      <c r="BC20" s="194" t="str">
        <f t="shared" si="2"/>
        <v>15D4011079</v>
      </c>
      <c r="BD20" s="194" t="str">
        <f t="shared" si="3"/>
        <v>Phạm Thị Thanh</v>
      </c>
      <c r="BE20" s="194" t="str">
        <f t="shared" si="4"/>
        <v>Hương</v>
      </c>
      <c r="BF20" s="194" t="str">
        <f t="shared" si="5"/>
        <v>08/03/1997</v>
      </c>
      <c r="BG20" s="171">
        <f t="shared" si="6"/>
        <v>2</v>
      </c>
      <c r="BH20" s="171">
        <f t="shared" si="7"/>
        <v>2</v>
      </c>
      <c r="BI20" s="171">
        <f t="shared" si="8"/>
        <v>1</v>
      </c>
      <c r="BJ20" s="171">
        <f t="shared" si="9"/>
        <v>1</v>
      </c>
      <c r="BK20" s="171">
        <f t="shared" si="10"/>
        <v>2</v>
      </c>
      <c r="BL20" s="171">
        <f t="shared" si="11"/>
        <v>3</v>
      </c>
      <c r="BM20" s="171">
        <f t="shared" si="12"/>
        <v>2</v>
      </c>
      <c r="BN20" s="171">
        <f t="shared" si="13"/>
        <v>1</v>
      </c>
      <c r="BO20" s="171">
        <f t="shared" si="14"/>
        <v>2</v>
      </c>
      <c r="BP20" s="171">
        <f t="shared" si="15"/>
        <v>2</v>
      </c>
      <c r="BQ20" s="171">
        <f t="shared" si="16"/>
        <v>2</v>
      </c>
      <c r="BR20" s="171">
        <f t="shared" si="17"/>
        <v>3</v>
      </c>
      <c r="BS20" s="171">
        <f t="shared" si="18"/>
        <v>3</v>
      </c>
      <c r="BT20" s="171">
        <f t="shared" si="19"/>
        <v>2</v>
      </c>
      <c r="BU20" s="171">
        <f t="shared" si="20"/>
        <v>2</v>
      </c>
      <c r="BV20" s="171">
        <f t="shared" si="21"/>
        <v>2</v>
      </c>
      <c r="BW20" s="171">
        <f t="shared" si="22"/>
        <v>3</v>
      </c>
      <c r="BX20" s="171">
        <f t="shared" si="23"/>
        <v>4</v>
      </c>
      <c r="BY20" s="171">
        <f t="shared" si="24"/>
        <v>1</v>
      </c>
      <c r="BZ20" s="171">
        <f t="shared" si="25"/>
        <v>3</v>
      </c>
      <c r="CA20" s="171">
        <f t="shared" si="26"/>
        <v>3</v>
      </c>
      <c r="CB20" s="171">
        <f t="shared" si="27"/>
        <v>3</v>
      </c>
      <c r="CC20" s="171">
        <f t="shared" si="28"/>
        <v>3</v>
      </c>
      <c r="CD20" s="171">
        <f t="shared" si="29"/>
        <v>3</v>
      </c>
      <c r="CE20" s="171">
        <f t="shared" si="30"/>
        <v>2</v>
      </c>
      <c r="CF20" s="171">
        <f t="shared" si="31"/>
        <v>2</v>
      </c>
      <c r="CG20" s="171">
        <f t="shared" si="32"/>
        <v>4</v>
      </c>
      <c r="CH20" s="171">
        <f t="shared" si="33"/>
        <v>4</v>
      </c>
      <c r="CI20" s="171">
        <f t="shared" si="34"/>
        <v>3</v>
      </c>
      <c r="CJ20" s="171">
        <f t="shared" si="35"/>
        <v>3</v>
      </c>
      <c r="CK20" s="171">
        <f t="shared" si="36"/>
        <v>3</v>
      </c>
      <c r="CL20" s="171">
        <f t="shared" si="37"/>
        <v>1</v>
      </c>
      <c r="CM20" s="171">
        <f t="shared" si="38"/>
        <v>1</v>
      </c>
      <c r="CN20" s="171">
        <f t="shared" si="39"/>
        <v>4</v>
      </c>
      <c r="CO20" s="171">
        <f t="shared" si="40"/>
        <v>4</v>
      </c>
      <c r="CP20" s="171">
        <f t="shared" si="41"/>
        <v>4</v>
      </c>
      <c r="CQ20" s="171">
        <f t="shared" si="42"/>
        <v>4</v>
      </c>
      <c r="CR20" s="171">
        <f t="shared" si="43"/>
        <v>4</v>
      </c>
      <c r="CS20" s="171">
        <f t="shared" si="44"/>
        <v>3</v>
      </c>
      <c r="CT20" s="171">
        <f t="shared" si="45"/>
        <v>4</v>
      </c>
      <c r="CU20" s="171">
        <f t="shared" si="46"/>
        <v>3</v>
      </c>
      <c r="CV20" s="171">
        <f t="shared" si="47"/>
        <v>3</v>
      </c>
      <c r="CW20" s="171">
        <f t="shared" si="48"/>
        <v>3</v>
      </c>
      <c r="CX20" s="171">
        <f t="shared" si="49"/>
        <v>4</v>
      </c>
      <c r="CY20" s="171">
        <f t="shared" si="50"/>
        <v>0</v>
      </c>
      <c r="CZ20" s="174">
        <f t="shared" si="51"/>
        <v>2.66</v>
      </c>
      <c r="DA20" s="121" t="str">
        <f t="shared" si="52"/>
        <v>Khá</v>
      </c>
      <c r="DB20" s="142"/>
      <c r="DC20" s="1"/>
      <c r="DD20" s="1"/>
      <c r="DE20" s="1"/>
      <c r="DF20" s="1"/>
    </row>
    <row r="21" spans="1:110" x14ac:dyDescent="0.25">
      <c r="A21" s="32">
        <v>16</v>
      </c>
      <c r="B21" s="33" t="s">
        <v>706</v>
      </c>
      <c r="C21" s="38" t="s">
        <v>707</v>
      </c>
      <c r="D21" s="152" t="s">
        <v>113</v>
      </c>
      <c r="E21" s="34" t="s">
        <v>664</v>
      </c>
      <c r="F21" s="86">
        <v>8.1999999999999993</v>
      </c>
      <c r="G21" s="86">
        <v>8.1</v>
      </c>
      <c r="H21" s="86">
        <v>8.1999999999999993</v>
      </c>
      <c r="I21" s="86">
        <v>6.3</v>
      </c>
      <c r="J21" s="86">
        <v>6.2</v>
      </c>
      <c r="K21" s="86">
        <v>8</v>
      </c>
      <c r="L21" s="86">
        <v>9</v>
      </c>
      <c r="M21" s="86">
        <v>8.4</v>
      </c>
      <c r="N21" s="86">
        <v>7.7</v>
      </c>
      <c r="O21" s="86">
        <v>6.4</v>
      </c>
      <c r="P21" s="86">
        <v>6.5</v>
      </c>
      <c r="Q21" s="86">
        <v>8.6</v>
      </c>
      <c r="R21" s="86">
        <v>5.7</v>
      </c>
      <c r="S21" s="86">
        <v>8.5</v>
      </c>
      <c r="T21" s="86">
        <v>6.7</v>
      </c>
      <c r="U21" s="86">
        <v>9.9</v>
      </c>
      <c r="V21" s="31">
        <v>7.9</v>
      </c>
      <c r="W21" s="31">
        <v>8.5</v>
      </c>
      <c r="X21" s="31">
        <v>7.3</v>
      </c>
      <c r="Y21" s="31">
        <v>8</v>
      </c>
      <c r="Z21" s="31">
        <v>8.4</v>
      </c>
      <c r="AA21" s="31">
        <v>5.9</v>
      </c>
      <c r="AB21" s="31">
        <v>9.3000000000000007</v>
      </c>
      <c r="AC21" s="31">
        <v>7</v>
      </c>
      <c r="AD21" s="31">
        <v>8.9</v>
      </c>
      <c r="AE21" s="31">
        <v>6.4</v>
      </c>
      <c r="AF21" s="31">
        <v>8.6999999999999993</v>
      </c>
      <c r="AG21" s="31">
        <v>9.6999999999999993</v>
      </c>
      <c r="AH21" s="63">
        <v>8.3000000000000007</v>
      </c>
      <c r="AI21" s="63">
        <v>8.1999999999999993</v>
      </c>
      <c r="AJ21" s="63">
        <v>7.3</v>
      </c>
      <c r="AK21" s="63">
        <v>7.2</v>
      </c>
      <c r="AL21" s="63">
        <v>8.6</v>
      </c>
      <c r="AM21" s="63">
        <v>9.1999999999999993</v>
      </c>
      <c r="AN21" s="63">
        <v>9.5</v>
      </c>
      <c r="AO21" s="63">
        <v>8.9</v>
      </c>
      <c r="AP21" s="63">
        <v>8.4</v>
      </c>
      <c r="AQ21" s="63">
        <v>8</v>
      </c>
      <c r="AR21" s="63">
        <v>7.5</v>
      </c>
      <c r="AS21" s="63">
        <v>9.5</v>
      </c>
      <c r="AT21" s="63">
        <v>9</v>
      </c>
      <c r="AU21" s="63">
        <v>7.7</v>
      </c>
      <c r="AV21" s="63"/>
      <c r="AW21" s="63"/>
      <c r="AX21" s="63">
        <v>9.3000000000000007</v>
      </c>
      <c r="AY21" s="151">
        <f t="shared" si="0"/>
        <v>8</v>
      </c>
      <c r="AZ21" s="85" t="s">
        <v>1465</v>
      </c>
      <c r="BA21" s="85"/>
      <c r="BB21" s="32">
        <f t="shared" si="1"/>
        <v>16</v>
      </c>
      <c r="BC21" s="194" t="str">
        <f t="shared" si="2"/>
        <v>15D4011080</v>
      </c>
      <c r="BD21" s="194" t="str">
        <f t="shared" si="3"/>
        <v>Trương Thị Diễm</v>
      </c>
      <c r="BE21" s="194" t="str">
        <f t="shared" si="4"/>
        <v>Hương</v>
      </c>
      <c r="BF21" s="194" t="str">
        <f t="shared" si="5"/>
        <v>16/09/1997</v>
      </c>
      <c r="BG21" s="171">
        <f t="shared" si="6"/>
        <v>3</v>
      </c>
      <c r="BH21" s="171">
        <f t="shared" si="7"/>
        <v>3</v>
      </c>
      <c r="BI21" s="171">
        <f t="shared" si="8"/>
        <v>3</v>
      </c>
      <c r="BJ21" s="171">
        <f t="shared" si="9"/>
        <v>2</v>
      </c>
      <c r="BK21" s="171">
        <f t="shared" si="10"/>
        <v>2</v>
      </c>
      <c r="BL21" s="171">
        <f t="shared" si="11"/>
        <v>3</v>
      </c>
      <c r="BM21" s="171">
        <f t="shared" si="12"/>
        <v>4</v>
      </c>
      <c r="BN21" s="171">
        <f t="shared" si="13"/>
        <v>3</v>
      </c>
      <c r="BO21" s="171">
        <f t="shared" si="14"/>
        <v>3</v>
      </c>
      <c r="BP21" s="171">
        <f t="shared" si="15"/>
        <v>2</v>
      </c>
      <c r="BQ21" s="171">
        <f t="shared" si="16"/>
        <v>2</v>
      </c>
      <c r="BR21" s="171">
        <f t="shared" si="17"/>
        <v>4</v>
      </c>
      <c r="BS21" s="171">
        <f t="shared" si="18"/>
        <v>2</v>
      </c>
      <c r="BT21" s="171">
        <f t="shared" si="19"/>
        <v>4</v>
      </c>
      <c r="BU21" s="171">
        <f t="shared" si="20"/>
        <v>2</v>
      </c>
      <c r="BV21" s="171">
        <f t="shared" si="21"/>
        <v>4</v>
      </c>
      <c r="BW21" s="171">
        <f t="shared" si="22"/>
        <v>3</v>
      </c>
      <c r="BX21" s="171">
        <f t="shared" si="23"/>
        <v>4</v>
      </c>
      <c r="BY21" s="171">
        <f t="shared" si="24"/>
        <v>3</v>
      </c>
      <c r="BZ21" s="171">
        <f t="shared" si="25"/>
        <v>3</v>
      </c>
      <c r="CA21" s="171">
        <f t="shared" si="26"/>
        <v>3</v>
      </c>
      <c r="CB21" s="171">
        <f t="shared" si="27"/>
        <v>2</v>
      </c>
      <c r="CC21" s="171">
        <f t="shared" si="28"/>
        <v>4</v>
      </c>
      <c r="CD21" s="171">
        <f t="shared" si="29"/>
        <v>3</v>
      </c>
      <c r="CE21" s="171">
        <f t="shared" si="30"/>
        <v>4</v>
      </c>
      <c r="CF21" s="171">
        <f t="shared" si="31"/>
        <v>2</v>
      </c>
      <c r="CG21" s="171">
        <f t="shared" si="32"/>
        <v>4</v>
      </c>
      <c r="CH21" s="171">
        <f t="shared" si="33"/>
        <v>4</v>
      </c>
      <c r="CI21" s="171">
        <f t="shared" si="34"/>
        <v>3</v>
      </c>
      <c r="CJ21" s="171">
        <f t="shared" si="35"/>
        <v>3</v>
      </c>
      <c r="CK21" s="171">
        <f t="shared" si="36"/>
        <v>3</v>
      </c>
      <c r="CL21" s="171">
        <f t="shared" si="37"/>
        <v>3</v>
      </c>
      <c r="CM21" s="171">
        <f t="shared" si="38"/>
        <v>4</v>
      </c>
      <c r="CN21" s="171">
        <f t="shared" si="39"/>
        <v>4</v>
      </c>
      <c r="CO21" s="171">
        <f t="shared" si="40"/>
        <v>4</v>
      </c>
      <c r="CP21" s="171">
        <f t="shared" si="41"/>
        <v>4</v>
      </c>
      <c r="CQ21" s="171">
        <f t="shared" si="42"/>
        <v>3</v>
      </c>
      <c r="CR21" s="171">
        <f t="shared" si="43"/>
        <v>3</v>
      </c>
      <c r="CS21" s="171">
        <f t="shared" si="44"/>
        <v>3</v>
      </c>
      <c r="CT21" s="171">
        <f t="shared" si="45"/>
        <v>4</v>
      </c>
      <c r="CU21" s="171">
        <f t="shared" si="46"/>
        <v>4</v>
      </c>
      <c r="CV21" s="171">
        <f t="shared" si="47"/>
        <v>3</v>
      </c>
      <c r="CW21" s="171">
        <f t="shared" si="48"/>
        <v>0</v>
      </c>
      <c r="CX21" s="171">
        <f t="shared" si="49"/>
        <v>0</v>
      </c>
      <c r="CY21" s="171">
        <f t="shared" si="50"/>
        <v>4</v>
      </c>
      <c r="CZ21" s="174">
        <f t="shared" si="51"/>
        <v>3.2</v>
      </c>
      <c r="DA21" s="121" t="str">
        <f t="shared" si="52"/>
        <v>Giỏi</v>
      </c>
      <c r="DB21" s="142"/>
      <c r="DC21" s="1"/>
      <c r="DD21" s="1"/>
      <c r="DE21" s="1"/>
      <c r="DF21" s="1"/>
    </row>
    <row r="22" spans="1:110" x14ac:dyDescent="0.25">
      <c r="A22" s="32">
        <v>17</v>
      </c>
      <c r="B22" s="33" t="s">
        <v>708</v>
      </c>
      <c r="C22" s="38" t="s">
        <v>709</v>
      </c>
      <c r="D22" s="152" t="s">
        <v>710</v>
      </c>
      <c r="E22" s="34" t="s">
        <v>711</v>
      </c>
      <c r="F22" s="86">
        <v>5.2</v>
      </c>
      <c r="G22" s="87">
        <v>7.1</v>
      </c>
      <c r="H22" s="86">
        <v>4.5999999999999996</v>
      </c>
      <c r="I22" s="86">
        <v>4</v>
      </c>
      <c r="J22" s="86">
        <v>6.1</v>
      </c>
      <c r="K22" s="86">
        <v>4.5</v>
      </c>
      <c r="L22" s="86">
        <v>7</v>
      </c>
      <c r="M22" s="86">
        <v>5</v>
      </c>
      <c r="N22" s="86">
        <v>5.3</v>
      </c>
      <c r="O22" s="86">
        <v>4.9000000000000004</v>
      </c>
      <c r="P22" s="87">
        <v>4.5</v>
      </c>
      <c r="Q22" s="87">
        <v>5.0999999999999996</v>
      </c>
      <c r="R22" s="86">
        <v>4.0999999999999996</v>
      </c>
      <c r="S22" s="86">
        <v>6.9</v>
      </c>
      <c r="T22" s="86">
        <v>6.2</v>
      </c>
      <c r="U22" s="86">
        <v>7.2</v>
      </c>
      <c r="V22" s="31">
        <v>7.4</v>
      </c>
      <c r="W22" s="31">
        <v>8.8000000000000007</v>
      </c>
      <c r="X22" s="31">
        <v>7</v>
      </c>
      <c r="Y22" s="31">
        <v>6.3</v>
      </c>
      <c r="Z22" s="31">
        <v>7</v>
      </c>
      <c r="AA22" s="31">
        <v>6</v>
      </c>
      <c r="AB22" s="31">
        <v>9.1</v>
      </c>
      <c r="AC22" s="31">
        <v>9.4</v>
      </c>
      <c r="AD22" s="31">
        <v>8.1</v>
      </c>
      <c r="AE22" s="31">
        <v>6</v>
      </c>
      <c r="AF22" s="31">
        <v>5.7</v>
      </c>
      <c r="AG22" s="31">
        <v>9</v>
      </c>
      <c r="AH22" s="63">
        <v>7.3</v>
      </c>
      <c r="AI22" s="63">
        <v>7.4</v>
      </c>
      <c r="AJ22" s="63">
        <v>7</v>
      </c>
      <c r="AK22" s="63">
        <v>4.9000000000000004</v>
      </c>
      <c r="AL22" s="37">
        <v>7.9</v>
      </c>
      <c r="AM22" s="63">
        <v>8.9</v>
      </c>
      <c r="AN22" s="63">
        <v>9</v>
      </c>
      <c r="AO22" s="63">
        <v>7.9</v>
      </c>
      <c r="AP22" s="63">
        <v>6.9</v>
      </c>
      <c r="AQ22" s="63">
        <v>8.5</v>
      </c>
      <c r="AR22" s="63">
        <v>6.1</v>
      </c>
      <c r="AS22" s="63">
        <v>9</v>
      </c>
      <c r="AT22" s="63">
        <v>9</v>
      </c>
      <c r="AU22" s="63">
        <v>7.5</v>
      </c>
      <c r="AV22" s="63">
        <v>8</v>
      </c>
      <c r="AW22" s="63">
        <v>8.5</v>
      </c>
      <c r="AX22" s="63"/>
      <c r="AY22" s="151">
        <f t="shared" si="0"/>
        <v>6.8</v>
      </c>
      <c r="AZ22" s="85" t="s">
        <v>1464</v>
      </c>
      <c r="BA22" s="85"/>
      <c r="BB22" s="32">
        <f t="shared" si="1"/>
        <v>17</v>
      </c>
      <c r="BC22" s="194" t="str">
        <f t="shared" si="2"/>
        <v>15D4011082</v>
      </c>
      <c r="BD22" s="194" t="str">
        <f t="shared" si="3"/>
        <v>Đặng Thị Thu</v>
      </c>
      <c r="BE22" s="194" t="str">
        <f t="shared" si="4"/>
        <v>Hường</v>
      </c>
      <c r="BF22" s="194" t="str">
        <f t="shared" si="5"/>
        <v>08/10/1997</v>
      </c>
      <c r="BG22" s="171">
        <f t="shared" si="6"/>
        <v>1</v>
      </c>
      <c r="BH22" s="171">
        <f t="shared" si="7"/>
        <v>3</v>
      </c>
      <c r="BI22" s="171">
        <f t="shared" si="8"/>
        <v>1</v>
      </c>
      <c r="BJ22" s="171">
        <f t="shared" si="9"/>
        <v>1</v>
      </c>
      <c r="BK22" s="171">
        <f t="shared" si="10"/>
        <v>2</v>
      </c>
      <c r="BL22" s="171">
        <f t="shared" si="11"/>
        <v>1</v>
      </c>
      <c r="BM22" s="171">
        <f t="shared" si="12"/>
        <v>3</v>
      </c>
      <c r="BN22" s="171">
        <f t="shared" si="13"/>
        <v>1</v>
      </c>
      <c r="BO22" s="171">
        <f t="shared" si="14"/>
        <v>1</v>
      </c>
      <c r="BP22" s="171">
        <f t="shared" si="15"/>
        <v>1</v>
      </c>
      <c r="BQ22" s="171">
        <f t="shared" si="16"/>
        <v>1</v>
      </c>
      <c r="BR22" s="171">
        <f t="shared" si="17"/>
        <v>1</v>
      </c>
      <c r="BS22" s="171">
        <f t="shared" si="18"/>
        <v>1</v>
      </c>
      <c r="BT22" s="171">
        <f t="shared" si="19"/>
        <v>2</v>
      </c>
      <c r="BU22" s="171">
        <f t="shared" si="20"/>
        <v>2</v>
      </c>
      <c r="BV22" s="171">
        <f t="shared" si="21"/>
        <v>3</v>
      </c>
      <c r="BW22" s="171">
        <f t="shared" si="22"/>
        <v>3</v>
      </c>
      <c r="BX22" s="171">
        <f t="shared" si="23"/>
        <v>4</v>
      </c>
      <c r="BY22" s="171">
        <f t="shared" si="24"/>
        <v>3</v>
      </c>
      <c r="BZ22" s="171">
        <f t="shared" si="25"/>
        <v>2</v>
      </c>
      <c r="CA22" s="171">
        <f t="shared" si="26"/>
        <v>3</v>
      </c>
      <c r="CB22" s="171">
        <f t="shared" si="27"/>
        <v>2</v>
      </c>
      <c r="CC22" s="171">
        <f t="shared" si="28"/>
        <v>4</v>
      </c>
      <c r="CD22" s="171">
        <f t="shared" si="29"/>
        <v>4</v>
      </c>
      <c r="CE22" s="171">
        <f t="shared" si="30"/>
        <v>3</v>
      </c>
      <c r="CF22" s="171">
        <f t="shared" si="31"/>
        <v>2</v>
      </c>
      <c r="CG22" s="171">
        <f t="shared" si="32"/>
        <v>2</v>
      </c>
      <c r="CH22" s="171">
        <f t="shared" si="33"/>
        <v>4</v>
      </c>
      <c r="CI22" s="171">
        <f t="shared" si="34"/>
        <v>3</v>
      </c>
      <c r="CJ22" s="171">
        <f t="shared" si="35"/>
        <v>3</v>
      </c>
      <c r="CK22" s="171">
        <f t="shared" si="36"/>
        <v>3</v>
      </c>
      <c r="CL22" s="171">
        <f t="shared" si="37"/>
        <v>1</v>
      </c>
      <c r="CM22" s="171">
        <f t="shared" si="38"/>
        <v>3</v>
      </c>
      <c r="CN22" s="171">
        <f t="shared" si="39"/>
        <v>4</v>
      </c>
      <c r="CO22" s="171">
        <f t="shared" si="40"/>
        <v>4</v>
      </c>
      <c r="CP22" s="171">
        <f t="shared" si="41"/>
        <v>3</v>
      </c>
      <c r="CQ22" s="171">
        <f t="shared" si="42"/>
        <v>2</v>
      </c>
      <c r="CR22" s="171">
        <f t="shared" si="43"/>
        <v>4</v>
      </c>
      <c r="CS22" s="171">
        <f t="shared" si="44"/>
        <v>2</v>
      </c>
      <c r="CT22" s="171">
        <f t="shared" si="45"/>
        <v>4</v>
      </c>
      <c r="CU22" s="171">
        <f t="shared" si="46"/>
        <v>4</v>
      </c>
      <c r="CV22" s="171">
        <f t="shared" si="47"/>
        <v>3</v>
      </c>
      <c r="CW22" s="171">
        <f t="shared" si="48"/>
        <v>3</v>
      </c>
      <c r="CX22" s="171">
        <f t="shared" si="49"/>
        <v>4</v>
      </c>
      <c r="CY22" s="171">
        <f t="shared" si="50"/>
        <v>0</v>
      </c>
      <c r="CZ22" s="174">
        <f t="shared" si="51"/>
        <v>2.52</v>
      </c>
      <c r="DA22" s="121" t="str">
        <f t="shared" si="52"/>
        <v>Khá</v>
      </c>
      <c r="DB22" s="142"/>
      <c r="DC22" s="1"/>
      <c r="DD22" s="1"/>
      <c r="DE22" s="1"/>
      <c r="DF22" s="1"/>
    </row>
    <row r="23" spans="1:110" x14ac:dyDescent="0.25">
      <c r="A23" s="32">
        <v>18</v>
      </c>
      <c r="B23" s="33" t="s">
        <v>712</v>
      </c>
      <c r="C23" s="38" t="s">
        <v>713</v>
      </c>
      <c r="D23" s="152" t="s">
        <v>714</v>
      </c>
      <c r="E23" s="34" t="s">
        <v>715</v>
      </c>
      <c r="F23" s="86">
        <v>8.3000000000000007</v>
      </c>
      <c r="G23" s="86">
        <v>7.9</v>
      </c>
      <c r="H23" s="86">
        <v>4.4000000000000004</v>
      </c>
      <c r="I23" s="86">
        <v>4</v>
      </c>
      <c r="J23" s="86">
        <v>5.9</v>
      </c>
      <c r="K23" s="86">
        <v>8.4</v>
      </c>
      <c r="L23" s="86">
        <v>5.9</v>
      </c>
      <c r="M23" s="86">
        <v>5.6</v>
      </c>
      <c r="N23" s="86">
        <v>7</v>
      </c>
      <c r="O23" s="86">
        <v>6.2</v>
      </c>
      <c r="P23" s="87">
        <v>5.6</v>
      </c>
      <c r="Q23" s="86">
        <v>7.9</v>
      </c>
      <c r="R23" s="86">
        <v>5.3</v>
      </c>
      <c r="S23" s="86">
        <v>7.4</v>
      </c>
      <c r="T23" s="86">
        <v>7.6</v>
      </c>
      <c r="U23" s="86">
        <v>8.6999999999999993</v>
      </c>
      <c r="V23" s="31">
        <v>8.6999999999999993</v>
      </c>
      <c r="W23" s="31">
        <v>9</v>
      </c>
      <c r="X23" s="31">
        <v>7.1</v>
      </c>
      <c r="Y23" s="31">
        <v>9.3000000000000007</v>
      </c>
      <c r="Z23" s="31">
        <v>9.3000000000000007</v>
      </c>
      <c r="AA23" s="31">
        <v>7.7</v>
      </c>
      <c r="AB23" s="31">
        <v>8.4</v>
      </c>
      <c r="AC23" s="31">
        <v>7.4</v>
      </c>
      <c r="AD23" s="31">
        <v>8.5</v>
      </c>
      <c r="AE23" s="31">
        <v>6.4</v>
      </c>
      <c r="AF23" s="31">
        <v>8.5</v>
      </c>
      <c r="AG23" s="31">
        <v>9.3000000000000007</v>
      </c>
      <c r="AH23" s="63">
        <v>8.6</v>
      </c>
      <c r="AI23" s="63">
        <v>8.1999999999999993</v>
      </c>
      <c r="AJ23" s="63">
        <v>8.3000000000000007</v>
      </c>
      <c r="AK23" s="63">
        <v>6.3</v>
      </c>
      <c r="AL23" s="63">
        <v>5.9</v>
      </c>
      <c r="AM23" s="63">
        <v>9.5</v>
      </c>
      <c r="AN23" s="63">
        <v>9.5</v>
      </c>
      <c r="AO23" s="63">
        <v>7.9</v>
      </c>
      <c r="AP23" s="63">
        <v>7.8</v>
      </c>
      <c r="AQ23" s="63">
        <v>8</v>
      </c>
      <c r="AR23" s="63">
        <v>6.1</v>
      </c>
      <c r="AS23" s="63">
        <v>9.5</v>
      </c>
      <c r="AT23" s="63">
        <v>8.5</v>
      </c>
      <c r="AU23" s="63">
        <v>7.7</v>
      </c>
      <c r="AV23" s="63">
        <v>9</v>
      </c>
      <c r="AW23" s="63">
        <v>8.5</v>
      </c>
      <c r="AX23" s="63"/>
      <c r="AY23" s="151">
        <f t="shared" si="0"/>
        <v>7.6</v>
      </c>
      <c r="AZ23" s="85" t="s">
        <v>1464</v>
      </c>
      <c r="BA23" s="85"/>
      <c r="BB23" s="32">
        <f t="shared" si="1"/>
        <v>18</v>
      </c>
      <c r="BC23" s="194" t="str">
        <f t="shared" si="2"/>
        <v>15D4011087</v>
      </c>
      <c r="BD23" s="194" t="str">
        <f t="shared" si="3"/>
        <v>Trần Thị Cẩm</v>
      </c>
      <c r="BE23" s="194" t="str">
        <f t="shared" si="4"/>
        <v>Lai</v>
      </c>
      <c r="BF23" s="194" t="str">
        <f t="shared" si="5"/>
        <v>08/09/1996</v>
      </c>
      <c r="BG23" s="171">
        <f t="shared" si="6"/>
        <v>3</v>
      </c>
      <c r="BH23" s="171">
        <f t="shared" si="7"/>
        <v>3</v>
      </c>
      <c r="BI23" s="171">
        <f t="shared" si="8"/>
        <v>1</v>
      </c>
      <c r="BJ23" s="171">
        <f t="shared" si="9"/>
        <v>1</v>
      </c>
      <c r="BK23" s="171">
        <f t="shared" si="10"/>
        <v>2</v>
      </c>
      <c r="BL23" s="171">
        <f t="shared" si="11"/>
        <v>3</v>
      </c>
      <c r="BM23" s="171">
        <f t="shared" si="12"/>
        <v>2</v>
      </c>
      <c r="BN23" s="171">
        <f t="shared" si="13"/>
        <v>2</v>
      </c>
      <c r="BO23" s="171">
        <f t="shared" si="14"/>
        <v>3</v>
      </c>
      <c r="BP23" s="171">
        <f t="shared" si="15"/>
        <v>2</v>
      </c>
      <c r="BQ23" s="171">
        <f t="shared" si="16"/>
        <v>2</v>
      </c>
      <c r="BR23" s="171">
        <f t="shared" si="17"/>
        <v>3</v>
      </c>
      <c r="BS23" s="171">
        <f t="shared" si="18"/>
        <v>1</v>
      </c>
      <c r="BT23" s="171">
        <f t="shared" si="19"/>
        <v>3</v>
      </c>
      <c r="BU23" s="171">
        <f t="shared" si="20"/>
        <v>3</v>
      </c>
      <c r="BV23" s="171">
        <f t="shared" si="21"/>
        <v>4</v>
      </c>
      <c r="BW23" s="171">
        <f t="shared" si="22"/>
        <v>4</v>
      </c>
      <c r="BX23" s="171">
        <f t="shared" si="23"/>
        <v>4</v>
      </c>
      <c r="BY23" s="171">
        <f t="shared" si="24"/>
        <v>3</v>
      </c>
      <c r="BZ23" s="171">
        <f t="shared" si="25"/>
        <v>4</v>
      </c>
      <c r="CA23" s="171">
        <f t="shared" si="26"/>
        <v>4</v>
      </c>
      <c r="CB23" s="171">
        <f t="shared" si="27"/>
        <v>3</v>
      </c>
      <c r="CC23" s="171">
        <f t="shared" si="28"/>
        <v>3</v>
      </c>
      <c r="CD23" s="171">
        <f t="shared" si="29"/>
        <v>3</v>
      </c>
      <c r="CE23" s="171">
        <f t="shared" si="30"/>
        <v>4</v>
      </c>
      <c r="CF23" s="171">
        <f t="shared" si="31"/>
        <v>2</v>
      </c>
      <c r="CG23" s="171">
        <f t="shared" si="32"/>
        <v>4</v>
      </c>
      <c r="CH23" s="171">
        <f t="shared" si="33"/>
        <v>4</v>
      </c>
      <c r="CI23" s="171">
        <f t="shared" si="34"/>
        <v>4</v>
      </c>
      <c r="CJ23" s="171">
        <f t="shared" si="35"/>
        <v>3</v>
      </c>
      <c r="CK23" s="171">
        <f t="shared" si="36"/>
        <v>3</v>
      </c>
      <c r="CL23" s="171">
        <f t="shared" si="37"/>
        <v>2</v>
      </c>
      <c r="CM23" s="171">
        <f t="shared" si="38"/>
        <v>2</v>
      </c>
      <c r="CN23" s="171">
        <f t="shared" si="39"/>
        <v>4</v>
      </c>
      <c r="CO23" s="171">
        <f t="shared" si="40"/>
        <v>4</v>
      </c>
      <c r="CP23" s="171">
        <f t="shared" si="41"/>
        <v>3</v>
      </c>
      <c r="CQ23" s="171">
        <f t="shared" si="42"/>
        <v>3</v>
      </c>
      <c r="CR23" s="171">
        <f t="shared" si="43"/>
        <v>3</v>
      </c>
      <c r="CS23" s="171">
        <f t="shared" si="44"/>
        <v>2</v>
      </c>
      <c r="CT23" s="171">
        <f t="shared" si="45"/>
        <v>4</v>
      </c>
      <c r="CU23" s="171">
        <f t="shared" si="46"/>
        <v>4</v>
      </c>
      <c r="CV23" s="171">
        <f t="shared" si="47"/>
        <v>3</v>
      </c>
      <c r="CW23" s="171">
        <f t="shared" si="48"/>
        <v>4</v>
      </c>
      <c r="CX23" s="171">
        <f t="shared" si="49"/>
        <v>4</v>
      </c>
      <c r="CY23" s="171">
        <f t="shared" si="50"/>
        <v>0</v>
      </c>
      <c r="CZ23" s="174">
        <f t="shared" si="51"/>
        <v>3</v>
      </c>
      <c r="DA23" s="121" t="str">
        <f t="shared" si="52"/>
        <v>Khá</v>
      </c>
      <c r="DB23" s="142"/>
      <c r="DC23" s="1"/>
      <c r="DD23" s="1"/>
      <c r="DE23" s="1"/>
      <c r="DF23" s="1"/>
    </row>
    <row r="24" spans="1:110" x14ac:dyDescent="0.25">
      <c r="A24" s="32">
        <v>19</v>
      </c>
      <c r="B24" s="33" t="s">
        <v>716</v>
      </c>
      <c r="C24" s="38" t="s">
        <v>717</v>
      </c>
      <c r="D24" s="152" t="s">
        <v>12</v>
      </c>
      <c r="E24" s="34" t="s">
        <v>121</v>
      </c>
      <c r="F24" s="86">
        <v>4.5</v>
      </c>
      <c r="G24" s="86">
        <v>5.2</v>
      </c>
      <c r="H24" s="86">
        <v>5.4</v>
      </c>
      <c r="I24" s="86">
        <v>5.8</v>
      </c>
      <c r="J24" s="86">
        <v>5.8</v>
      </c>
      <c r="K24" s="86">
        <v>6.5</v>
      </c>
      <c r="L24" s="86">
        <v>6.9</v>
      </c>
      <c r="M24" s="86">
        <v>5.2</v>
      </c>
      <c r="N24" s="86">
        <v>5.6</v>
      </c>
      <c r="O24" s="86">
        <v>6.8</v>
      </c>
      <c r="P24" s="87">
        <v>4.2</v>
      </c>
      <c r="Q24" s="86">
        <v>7.6</v>
      </c>
      <c r="R24" s="86">
        <v>6</v>
      </c>
      <c r="S24" s="86">
        <v>7.3</v>
      </c>
      <c r="T24" s="86">
        <v>7.2</v>
      </c>
      <c r="U24" s="86">
        <v>8.6</v>
      </c>
      <c r="V24" s="31">
        <v>8</v>
      </c>
      <c r="W24" s="31">
        <v>9</v>
      </c>
      <c r="X24" s="31">
        <v>6.3</v>
      </c>
      <c r="Y24" s="31">
        <v>7</v>
      </c>
      <c r="Z24" s="31">
        <v>8.9</v>
      </c>
      <c r="AA24" s="31">
        <v>7.7</v>
      </c>
      <c r="AB24" s="31">
        <v>8.4</v>
      </c>
      <c r="AC24" s="31">
        <v>7</v>
      </c>
      <c r="AD24" s="31">
        <v>7.9</v>
      </c>
      <c r="AE24" s="31">
        <v>6.7</v>
      </c>
      <c r="AF24" s="31">
        <v>8.3000000000000007</v>
      </c>
      <c r="AG24" s="31">
        <v>9.6999999999999993</v>
      </c>
      <c r="AH24" s="63">
        <v>8.6999999999999993</v>
      </c>
      <c r="AI24" s="63">
        <v>7.4</v>
      </c>
      <c r="AJ24" s="63">
        <v>7.3</v>
      </c>
      <c r="AK24" s="63">
        <v>4.9000000000000004</v>
      </c>
      <c r="AL24" s="63">
        <v>5.5</v>
      </c>
      <c r="AM24" s="63">
        <v>9.1</v>
      </c>
      <c r="AN24" s="63">
        <v>9.3000000000000007</v>
      </c>
      <c r="AO24" s="63">
        <v>9.1</v>
      </c>
      <c r="AP24" s="63">
        <v>8.3000000000000007</v>
      </c>
      <c r="AQ24" s="63">
        <v>8</v>
      </c>
      <c r="AR24" s="63">
        <v>7.5</v>
      </c>
      <c r="AS24" s="63">
        <v>9</v>
      </c>
      <c r="AT24" s="63">
        <v>8.5</v>
      </c>
      <c r="AU24" s="63">
        <v>6</v>
      </c>
      <c r="AV24" s="63">
        <v>9</v>
      </c>
      <c r="AW24" s="63">
        <v>9</v>
      </c>
      <c r="AX24" s="63"/>
      <c r="AY24" s="151">
        <f t="shared" si="0"/>
        <v>7.3</v>
      </c>
      <c r="AZ24" s="85" t="s">
        <v>1464</v>
      </c>
      <c r="BA24" s="85"/>
      <c r="BB24" s="32">
        <f t="shared" si="1"/>
        <v>19</v>
      </c>
      <c r="BC24" s="194" t="str">
        <f t="shared" si="2"/>
        <v>15D4011095</v>
      </c>
      <c r="BD24" s="194" t="str">
        <f t="shared" si="3"/>
        <v>Nguyễn Phan Mỹ</v>
      </c>
      <c r="BE24" s="194" t="str">
        <f t="shared" si="4"/>
        <v>Linh</v>
      </c>
      <c r="BF24" s="194" t="str">
        <f t="shared" si="5"/>
        <v>02/02/1997</v>
      </c>
      <c r="BG24" s="171">
        <f t="shared" si="6"/>
        <v>1</v>
      </c>
      <c r="BH24" s="171">
        <f t="shared" si="7"/>
        <v>1</v>
      </c>
      <c r="BI24" s="171">
        <f t="shared" si="8"/>
        <v>1</v>
      </c>
      <c r="BJ24" s="171">
        <f t="shared" si="9"/>
        <v>2</v>
      </c>
      <c r="BK24" s="171">
        <f t="shared" si="10"/>
        <v>2</v>
      </c>
      <c r="BL24" s="171">
        <f t="shared" si="11"/>
        <v>2</v>
      </c>
      <c r="BM24" s="171">
        <f t="shared" si="12"/>
        <v>2</v>
      </c>
      <c r="BN24" s="171">
        <f t="shared" si="13"/>
        <v>1</v>
      </c>
      <c r="BO24" s="171">
        <f t="shared" si="14"/>
        <v>2</v>
      </c>
      <c r="BP24" s="171">
        <f t="shared" si="15"/>
        <v>2</v>
      </c>
      <c r="BQ24" s="171">
        <f t="shared" si="16"/>
        <v>1</v>
      </c>
      <c r="BR24" s="171">
        <f t="shared" si="17"/>
        <v>3</v>
      </c>
      <c r="BS24" s="171">
        <f t="shared" si="18"/>
        <v>2</v>
      </c>
      <c r="BT24" s="171">
        <f t="shared" si="19"/>
        <v>3</v>
      </c>
      <c r="BU24" s="171">
        <f t="shared" si="20"/>
        <v>3</v>
      </c>
      <c r="BV24" s="171">
        <f t="shared" si="21"/>
        <v>4</v>
      </c>
      <c r="BW24" s="171">
        <f t="shared" si="22"/>
        <v>3</v>
      </c>
      <c r="BX24" s="171">
        <f t="shared" si="23"/>
        <v>4</v>
      </c>
      <c r="BY24" s="171">
        <f t="shared" si="24"/>
        <v>2</v>
      </c>
      <c r="BZ24" s="171">
        <f t="shared" si="25"/>
        <v>3</v>
      </c>
      <c r="CA24" s="171">
        <f t="shared" si="26"/>
        <v>4</v>
      </c>
      <c r="CB24" s="171">
        <f t="shared" si="27"/>
        <v>3</v>
      </c>
      <c r="CC24" s="171">
        <f t="shared" si="28"/>
        <v>3</v>
      </c>
      <c r="CD24" s="171">
        <f t="shared" si="29"/>
        <v>3</v>
      </c>
      <c r="CE24" s="171">
        <f t="shared" si="30"/>
        <v>3</v>
      </c>
      <c r="CF24" s="171">
        <f t="shared" si="31"/>
        <v>2</v>
      </c>
      <c r="CG24" s="171">
        <f t="shared" si="32"/>
        <v>3</v>
      </c>
      <c r="CH24" s="171">
        <f t="shared" si="33"/>
        <v>4</v>
      </c>
      <c r="CI24" s="171">
        <f t="shared" si="34"/>
        <v>4</v>
      </c>
      <c r="CJ24" s="171">
        <f t="shared" si="35"/>
        <v>3</v>
      </c>
      <c r="CK24" s="171">
        <f t="shared" si="36"/>
        <v>3</v>
      </c>
      <c r="CL24" s="171">
        <f t="shared" si="37"/>
        <v>1</v>
      </c>
      <c r="CM24" s="171">
        <f t="shared" si="38"/>
        <v>2</v>
      </c>
      <c r="CN24" s="171">
        <f t="shared" si="39"/>
        <v>4</v>
      </c>
      <c r="CO24" s="171">
        <f t="shared" si="40"/>
        <v>4</v>
      </c>
      <c r="CP24" s="171">
        <f t="shared" si="41"/>
        <v>4</v>
      </c>
      <c r="CQ24" s="171">
        <f t="shared" si="42"/>
        <v>3</v>
      </c>
      <c r="CR24" s="171">
        <f t="shared" si="43"/>
        <v>3</v>
      </c>
      <c r="CS24" s="171">
        <f t="shared" si="44"/>
        <v>3</v>
      </c>
      <c r="CT24" s="171">
        <f t="shared" si="45"/>
        <v>4</v>
      </c>
      <c r="CU24" s="171">
        <f t="shared" si="46"/>
        <v>4</v>
      </c>
      <c r="CV24" s="171">
        <f t="shared" si="47"/>
        <v>2</v>
      </c>
      <c r="CW24" s="171">
        <f t="shared" si="48"/>
        <v>4</v>
      </c>
      <c r="CX24" s="171">
        <f t="shared" si="49"/>
        <v>4</v>
      </c>
      <c r="CY24" s="171">
        <f t="shared" si="50"/>
        <v>0</v>
      </c>
      <c r="CZ24" s="174">
        <f t="shared" si="51"/>
        <v>2.75</v>
      </c>
      <c r="DA24" s="121" t="str">
        <f t="shared" si="52"/>
        <v>Khá</v>
      </c>
      <c r="DB24" s="142"/>
      <c r="DC24" s="1"/>
      <c r="DD24" s="1"/>
      <c r="DE24" s="1"/>
      <c r="DF24" s="1"/>
    </row>
    <row r="25" spans="1:110" x14ac:dyDescent="0.25">
      <c r="A25" s="32">
        <v>20</v>
      </c>
      <c r="B25" s="33" t="s">
        <v>718</v>
      </c>
      <c r="C25" s="38" t="s">
        <v>26</v>
      </c>
      <c r="D25" s="152" t="s">
        <v>12</v>
      </c>
      <c r="E25" s="34" t="s">
        <v>74</v>
      </c>
      <c r="F25" s="86">
        <v>5</v>
      </c>
      <c r="G25" s="86">
        <v>6.9</v>
      </c>
      <c r="H25" s="86">
        <v>6.1</v>
      </c>
      <c r="I25" s="86">
        <v>5.8</v>
      </c>
      <c r="J25" s="86">
        <v>5.8</v>
      </c>
      <c r="K25" s="86">
        <v>6.6</v>
      </c>
      <c r="L25" s="86">
        <v>7.7</v>
      </c>
      <c r="M25" s="86">
        <v>7.6</v>
      </c>
      <c r="N25" s="86">
        <v>8.9</v>
      </c>
      <c r="O25" s="86">
        <v>7.7</v>
      </c>
      <c r="P25" s="86">
        <v>5.3</v>
      </c>
      <c r="Q25" s="86">
        <v>7.9</v>
      </c>
      <c r="R25" s="86">
        <v>5</v>
      </c>
      <c r="S25" s="86">
        <v>7.3</v>
      </c>
      <c r="T25" s="86">
        <v>5.7</v>
      </c>
      <c r="U25" s="86">
        <v>8.8000000000000007</v>
      </c>
      <c r="V25" s="31">
        <v>8.3000000000000007</v>
      </c>
      <c r="W25" s="31">
        <v>9</v>
      </c>
      <c r="X25" s="31">
        <v>6.6</v>
      </c>
      <c r="Y25" s="31">
        <v>8.6999999999999993</v>
      </c>
      <c r="Z25" s="31">
        <v>8.9</v>
      </c>
      <c r="AA25" s="31">
        <v>6.7</v>
      </c>
      <c r="AB25" s="31">
        <v>8.6999999999999993</v>
      </c>
      <c r="AC25" s="31">
        <v>9.6999999999999993</v>
      </c>
      <c r="AD25" s="31">
        <v>8.6999999999999993</v>
      </c>
      <c r="AE25" s="31">
        <v>6.8</v>
      </c>
      <c r="AF25" s="31">
        <v>8.4</v>
      </c>
      <c r="AG25" s="31">
        <v>9.3000000000000007</v>
      </c>
      <c r="AH25" s="63">
        <v>9</v>
      </c>
      <c r="AI25" s="63">
        <v>8.3000000000000007</v>
      </c>
      <c r="AJ25" s="63">
        <v>7</v>
      </c>
      <c r="AK25" s="63">
        <v>6.6</v>
      </c>
      <c r="AL25" s="63">
        <v>5.9</v>
      </c>
      <c r="AM25" s="63">
        <v>9.1999999999999993</v>
      </c>
      <c r="AN25" s="63">
        <v>9.3000000000000007</v>
      </c>
      <c r="AO25" s="63">
        <v>9</v>
      </c>
      <c r="AP25" s="63">
        <v>7.9</v>
      </c>
      <c r="AQ25" s="63">
        <v>8</v>
      </c>
      <c r="AR25" s="63">
        <v>5.4</v>
      </c>
      <c r="AS25" s="63">
        <v>9.5</v>
      </c>
      <c r="AT25" s="63">
        <v>9</v>
      </c>
      <c r="AU25" s="63">
        <v>6.3</v>
      </c>
      <c r="AV25" s="63">
        <v>8.1999999999999993</v>
      </c>
      <c r="AW25" s="63">
        <v>9.4</v>
      </c>
      <c r="AX25" s="63"/>
      <c r="AY25" s="151">
        <f t="shared" si="0"/>
        <v>7.6</v>
      </c>
      <c r="AZ25" s="85" t="s">
        <v>1464</v>
      </c>
      <c r="BA25" s="85"/>
      <c r="BB25" s="32">
        <f t="shared" si="1"/>
        <v>20</v>
      </c>
      <c r="BC25" s="194" t="str">
        <f t="shared" si="2"/>
        <v>15D4011096</v>
      </c>
      <c r="BD25" s="194" t="str">
        <f t="shared" si="3"/>
        <v>Trần Thị</v>
      </c>
      <c r="BE25" s="194" t="str">
        <f t="shared" si="4"/>
        <v>Linh</v>
      </c>
      <c r="BF25" s="194" t="str">
        <f t="shared" si="5"/>
        <v>10/08/1997</v>
      </c>
      <c r="BG25" s="171">
        <f t="shared" si="6"/>
        <v>1</v>
      </c>
      <c r="BH25" s="171">
        <f t="shared" si="7"/>
        <v>2</v>
      </c>
      <c r="BI25" s="171">
        <f t="shared" si="8"/>
        <v>2</v>
      </c>
      <c r="BJ25" s="171">
        <f t="shared" si="9"/>
        <v>2</v>
      </c>
      <c r="BK25" s="171">
        <f t="shared" si="10"/>
        <v>2</v>
      </c>
      <c r="BL25" s="171">
        <f t="shared" si="11"/>
        <v>2</v>
      </c>
      <c r="BM25" s="171">
        <f t="shared" si="12"/>
        <v>3</v>
      </c>
      <c r="BN25" s="171">
        <f t="shared" si="13"/>
        <v>3</v>
      </c>
      <c r="BO25" s="171">
        <f t="shared" si="14"/>
        <v>4</v>
      </c>
      <c r="BP25" s="171">
        <f t="shared" si="15"/>
        <v>3</v>
      </c>
      <c r="BQ25" s="171">
        <f t="shared" si="16"/>
        <v>1</v>
      </c>
      <c r="BR25" s="171">
        <f t="shared" si="17"/>
        <v>3</v>
      </c>
      <c r="BS25" s="171">
        <f t="shared" si="18"/>
        <v>1</v>
      </c>
      <c r="BT25" s="171">
        <f t="shared" si="19"/>
        <v>3</v>
      </c>
      <c r="BU25" s="171">
        <f t="shared" si="20"/>
        <v>2</v>
      </c>
      <c r="BV25" s="171">
        <f t="shared" si="21"/>
        <v>4</v>
      </c>
      <c r="BW25" s="171">
        <f t="shared" si="22"/>
        <v>3</v>
      </c>
      <c r="BX25" s="171">
        <f t="shared" si="23"/>
        <v>4</v>
      </c>
      <c r="BY25" s="171">
        <f t="shared" si="24"/>
        <v>2</v>
      </c>
      <c r="BZ25" s="171">
        <f t="shared" si="25"/>
        <v>4</v>
      </c>
      <c r="CA25" s="171">
        <f t="shared" si="26"/>
        <v>4</v>
      </c>
      <c r="CB25" s="171">
        <f t="shared" si="27"/>
        <v>2</v>
      </c>
      <c r="CC25" s="171">
        <f t="shared" si="28"/>
        <v>4</v>
      </c>
      <c r="CD25" s="171">
        <f t="shared" si="29"/>
        <v>4</v>
      </c>
      <c r="CE25" s="171">
        <f t="shared" si="30"/>
        <v>4</v>
      </c>
      <c r="CF25" s="171">
        <f t="shared" si="31"/>
        <v>2</v>
      </c>
      <c r="CG25" s="171">
        <f t="shared" si="32"/>
        <v>3</v>
      </c>
      <c r="CH25" s="171">
        <f t="shared" si="33"/>
        <v>4</v>
      </c>
      <c r="CI25" s="171">
        <f t="shared" si="34"/>
        <v>4</v>
      </c>
      <c r="CJ25" s="171">
        <f t="shared" si="35"/>
        <v>3</v>
      </c>
      <c r="CK25" s="171">
        <f t="shared" si="36"/>
        <v>3</v>
      </c>
      <c r="CL25" s="171">
        <f t="shared" si="37"/>
        <v>2</v>
      </c>
      <c r="CM25" s="171">
        <f t="shared" si="38"/>
        <v>2</v>
      </c>
      <c r="CN25" s="171">
        <f t="shared" si="39"/>
        <v>4</v>
      </c>
      <c r="CO25" s="171">
        <f t="shared" si="40"/>
        <v>4</v>
      </c>
      <c r="CP25" s="171">
        <f t="shared" si="41"/>
        <v>4</v>
      </c>
      <c r="CQ25" s="171">
        <f t="shared" si="42"/>
        <v>3</v>
      </c>
      <c r="CR25" s="171">
        <f t="shared" si="43"/>
        <v>3</v>
      </c>
      <c r="CS25" s="171">
        <f t="shared" si="44"/>
        <v>1</v>
      </c>
      <c r="CT25" s="171">
        <f t="shared" si="45"/>
        <v>4</v>
      </c>
      <c r="CU25" s="171">
        <f t="shared" si="46"/>
        <v>4</v>
      </c>
      <c r="CV25" s="171">
        <f t="shared" si="47"/>
        <v>2</v>
      </c>
      <c r="CW25" s="171">
        <f t="shared" si="48"/>
        <v>3</v>
      </c>
      <c r="CX25" s="171">
        <f t="shared" si="49"/>
        <v>4</v>
      </c>
      <c r="CY25" s="171">
        <f t="shared" si="50"/>
        <v>0</v>
      </c>
      <c r="CZ25" s="174">
        <f t="shared" si="51"/>
        <v>2.89</v>
      </c>
      <c r="DA25" s="121" t="str">
        <f t="shared" si="52"/>
        <v>Khá</v>
      </c>
      <c r="DB25" s="142"/>
      <c r="DC25" s="1"/>
      <c r="DD25" s="1"/>
      <c r="DE25" s="1"/>
      <c r="DF25" s="1"/>
    </row>
    <row r="26" spans="1:110" x14ac:dyDescent="0.25">
      <c r="A26" s="32">
        <v>21</v>
      </c>
      <c r="B26" s="33" t="s">
        <v>719</v>
      </c>
      <c r="C26" s="38" t="s">
        <v>720</v>
      </c>
      <c r="D26" s="152" t="s">
        <v>573</v>
      </c>
      <c r="E26" s="34" t="s">
        <v>721</v>
      </c>
      <c r="F26" s="86">
        <v>7.5</v>
      </c>
      <c r="G26" s="86">
        <v>5.5</v>
      </c>
      <c r="H26" s="86">
        <v>4.4000000000000004</v>
      </c>
      <c r="I26" s="86">
        <v>4.7</v>
      </c>
      <c r="J26" s="86">
        <v>7.1</v>
      </c>
      <c r="K26" s="86">
        <v>8.4</v>
      </c>
      <c r="L26" s="86">
        <v>5.4</v>
      </c>
      <c r="M26" s="86">
        <v>7.6</v>
      </c>
      <c r="N26" s="86">
        <v>7</v>
      </c>
      <c r="O26" s="86">
        <v>8.5</v>
      </c>
      <c r="P26" s="86">
        <v>4.3</v>
      </c>
      <c r="Q26" s="86">
        <v>9.1</v>
      </c>
      <c r="R26" s="87">
        <v>7.2</v>
      </c>
      <c r="S26" s="86">
        <v>7.3</v>
      </c>
      <c r="T26" s="86">
        <v>6.8</v>
      </c>
      <c r="U26" s="86">
        <v>9</v>
      </c>
      <c r="V26" s="31">
        <v>7.5</v>
      </c>
      <c r="W26" s="31">
        <v>8.8000000000000007</v>
      </c>
      <c r="X26" s="31">
        <v>6.3</v>
      </c>
      <c r="Y26" s="31">
        <v>8.6999999999999993</v>
      </c>
      <c r="Z26" s="31">
        <v>9.4</v>
      </c>
      <c r="AA26" s="31">
        <v>8.1999999999999993</v>
      </c>
      <c r="AB26" s="31">
        <v>9.3000000000000007</v>
      </c>
      <c r="AC26" s="31">
        <v>8</v>
      </c>
      <c r="AD26" s="31">
        <v>9</v>
      </c>
      <c r="AE26" s="31">
        <v>7.4</v>
      </c>
      <c r="AF26" s="31">
        <v>8.1999999999999993</v>
      </c>
      <c r="AG26" s="31">
        <v>9</v>
      </c>
      <c r="AH26" s="63">
        <v>8.6999999999999993</v>
      </c>
      <c r="AI26" s="63">
        <v>8.1999999999999993</v>
      </c>
      <c r="AJ26" s="63">
        <v>8.4</v>
      </c>
      <c r="AK26" s="63">
        <v>6.2</v>
      </c>
      <c r="AL26" s="63">
        <v>4.7</v>
      </c>
      <c r="AM26" s="63">
        <v>9.6</v>
      </c>
      <c r="AN26" s="63">
        <v>9</v>
      </c>
      <c r="AO26" s="63">
        <v>7.9</v>
      </c>
      <c r="AP26" s="63">
        <v>8.8000000000000007</v>
      </c>
      <c r="AQ26" s="63">
        <v>8</v>
      </c>
      <c r="AR26" s="63">
        <v>6.8</v>
      </c>
      <c r="AS26" s="63">
        <v>9.5</v>
      </c>
      <c r="AT26" s="63">
        <v>8.5</v>
      </c>
      <c r="AU26" s="63">
        <v>7.2</v>
      </c>
      <c r="AV26" s="63">
        <v>8.3000000000000007</v>
      </c>
      <c r="AW26" s="63">
        <v>8.6</v>
      </c>
      <c r="AX26" s="63"/>
      <c r="AY26" s="151">
        <f t="shared" si="0"/>
        <v>7.7</v>
      </c>
      <c r="AZ26" s="85" t="s">
        <v>1464</v>
      </c>
      <c r="BA26" s="85"/>
      <c r="BB26" s="32">
        <f t="shared" si="1"/>
        <v>21</v>
      </c>
      <c r="BC26" s="194" t="str">
        <f t="shared" si="2"/>
        <v>15D4011102</v>
      </c>
      <c r="BD26" s="194" t="str">
        <f t="shared" si="3"/>
        <v>Lê Thị Bình</v>
      </c>
      <c r="BE26" s="194" t="str">
        <f t="shared" si="4"/>
        <v>Ly</v>
      </c>
      <c r="BF26" s="194" t="str">
        <f t="shared" si="5"/>
        <v>26/06/1997</v>
      </c>
      <c r="BG26" s="171">
        <f t="shared" si="6"/>
        <v>3</v>
      </c>
      <c r="BH26" s="171">
        <f t="shared" si="7"/>
        <v>2</v>
      </c>
      <c r="BI26" s="171">
        <f t="shared" si="8"/>
        <v>1</v>
      </c>
      <c r="BJ26" s="171">
        <f t="shared" si="9"/>
        <v>1</v>
      </c>
      <c r="BK26" s="171">
        <f t="shared" si="10"/>
        <v>3</v>
      </c>
      <c r="BL26" s="171">
        <f t="shared" si="11"/>
        <v>3</v>
      </c>
      <c r="BM26" s="171">
        <f t="shared" si="12"/>
        <v>1</v>
      </c>
      <c r="BN26" s="171">
        <f t="shared" si="13"/>
        <v>3</v>
      </c>
      <c r="BO26" s="171">
        <f t="shared" si="14"/>
        <v>3</v>
      </c>
      <c r="BP26" s="171">
        <f t="shared" si="15"/>
        <v>4</v>
      </c>
      <c r="BQ26" s="171">
        <f t="shared" si="16"/>
        <v>1</v>
      </c>
      <c r="BR26" s="171">
        <f t="shared" si="17"/>
        <v>4</v>
      </c>
      <c r="BS26" s="171">
        <f t="shared" si="18"/>
        <v>3</v>
      </c>
      <c r="BT26" s="171">
        <f t="shared" si="19"/>
        <v>3</v>
      </c>
      <c r="BU26" s="171">
        <f t="shared" si="20"/>
        <v>2</v>
      </c>
      <c r="BV26" s="171">
        <f t="shared" si="21"/>
        <v>4</v>
      </c>
      <c r="BW26" s="171">
        <f t="shared" si="22"/>
        <v>3</v>
      </c>
      <c r="BX26" s="171">
        <f t="shared" si="23"/>
        <v>4</v>
      </c>
      <c r="BY26" s="171">
        <f t="shared" si="24"/>
        <v>2</v>
      </c>
      <c r="BZ26" s="171">
        <f t="shared" si="25"/>
        <v>4</v>
      </c>
      <c r="CA26" s="171">
        <f t="shared" si="26"/>
        <v>4</v>
      </c>
      <c r="CB26" s="171">
        <f t="shared" si="27"/>
        <v>3</v>
      </c>
      <c r="CC26" s="171">
        <f t="shared" si="28"/>
        <v>4</v>
      </c>
      <c r="CD26" s="171">
        <f t="shared" si="29"/>
        <v>3</v>
      </c>
      <c r="CE26" s="171">
        <f t="shared" si="30"/>
        <v>4</v>
      </c>
      <c r="CF26" s="171">
        <f t="shared" si="31"/>
        <v>3</v>
      </c>
      <c r="CG26" s="171">
        <f t="shared" si="32"/>
        <v>3</v>
      </c>
      <c r="CH26" s="171">
        <f t="shared" si="33"/>
        <v>4</v>
      </c>
      <c r="CI26" s="171">
        <f t="shared" si="34"/>
        <v>4</v>
      </c>
      <c r="CJ26" s="171">
        <f t="shared" si="35"/>
        <v>3</v>
      </c>
      <c r="CK26" s="171">
        <f t="shared" si="36"/>
        <v>3</v>
      </c>
      <c r="CL26" s="171">
        <f t="shared" si="37"/>
        <v>2</v>
      </c>
      <c r="CM26" s="171">
        <f t="shared" si="38"/>
        <v>1</v>
      </c>
      <c r="CN26" s="171">
        <f t="shared" si="39"/>
        <v>4</v>
      </c>
      <c r="CO26" s="171">
        <f t="shared" si="40"/>
        <v>4</v>
      </c>
      <c r="CP26" s="171">
        <f t="shared" si="41"/>
        <v>3</v>
      </c>
      <c r="CQ26" s="171">
        <f t="shared" si="42"/>
        <v>4</v>
      </c>
      <c r="CR26" s="171">
        <f t="shared" si="43"/>
        <v>3</v>
      </c>
      <c r="CS26" s="171">
        <f t="shared" si="44"/>
        <v>2</v>
      </c>
      <c r="CT26" s="171">
        <f t="shared" si="45"/>
        <v>4</v>
      </c>
      <c r="CU26" s="171">
        <f t="shared" si="46"/>
        <v>4</v>
      </c>
      <c r="CV26" s="171">
        <f t="shared" si="47"/>
        <v>3</v>
      </c>
      <c r="CW26" s="171">
        <f t="shared" si="48"/>
        <v>3</v>
      </c>
      <c r="CX26" s="171">
        <f t="shared" si="49"/>
        <v>4</v>
      </c>
      <c r="CY26" s="171">
        <f t="shared" si="50"/>
        <v>0</v>
      </c>
      <c r="CZ26" s="174">
        <f t="shared" si="51"/>
        <v>3.01</v>
      </c>
      <c r="DA26" s="121" t="str">
        <f t="shared" si="52"/>
        <v>Khá</v>
      </c>
      <c r="DB26" s="142"/>
      <c r="DC26" s="1"/>
      <c r="DD26" s="1"/>
      <c r="DE26" s="1"/>
      <c r="DF26" s="1"/>
    </row>
    <row r="27" spans="1:110" x14ac:dyDescent="0.25">
      <c r="A27" s="32">
        <v>22</v>
      </c>
      <c r="B27" s="33" t="s">
        <v>722</v>
      </c>
      <c r="C27" s="38" t="s">
        <v>723</v>
      </c>
      <c r="D27" s="152" t="s">
        <v>724</v>
      </c>
      <c r="E27" s="34" t="s">
        <v>679</v>
      </c>
      <c r="F27" s="86">
        <v>6.6</v>
      </c>
      <c r="G27" s="86">
        <v>7.5</v>
      </c>
      <c r="H27" s="87">
        <v>4.3</v>
      </c>
      <c r="I27" s="87">
        <v>5.6</v>
      </c>
      <c r="J27" s="86">
        <v>4.9000000000000004</v>
      </c>
      <c r="K27" s="86">
        <v>6.3</v>
      </c>
      <c r="L27" s="86">
        <v>5.6</v>
      </c>
      <c r="M27" s="86">
        <v>6.3</v>
      </c>
      <c r="N27" s="86">
        <v>5</v>
      </c>
      <c r="O27" s="86">
        <v>5</v>
      </c>
      <c r="P27" s="87">
        <v>4.5999999999999996</v>
      </c>
      <c r="Q27" s="86">
        <v>7.3</v>
      </c>
      <c r="R27" s="87">
        <v>6.1</v>
      </c>
      <c r="S27" s="86">
        <v>6.7</v>
      </c>
      <c r="T27" s="86">
        <v>5.9</v>
      </c>
      <c r="U27" s="86">
        <v>7</v>
      </c>
      <c r="V27" s="31">
        <v>8.1</v>
      </c>
      <c r="W27" s="31">
        <v>9</v>
      </c>
      <c r="X27" s="31">
        <v>4.7</v>
      </c>
      <c r="Y27" s="31">
        <v>5.6</v>
      </c>
      <c r="Z27" s="31">
        <v>8</v>
      </c>
      <c r="AA27" s="31">
        <v>5.2</v>
      </c>
      <c r="AB27" s="31">
        <v>8.4</v>
      </c>
      <c r="AC27" s="31">
        <v>9.4</v>
      </c>
      <c r="AD27" s="31">
        <v>7.9</v>
      </c>
      <c r="AE27" s="31">
        <v>7.5</v>
      </c>
      <c r="AF27" s="31">
        <v>6.9</v>
      </c>
      <c r="AG27" s="31">
        <v>9.3000000000000007</v>
      </c>
      <c r="AH27" s="63">
        <v>8.4</v>
      </c>
      <c r="AI27" s="63">
        <v>8.3000000000000007</v>
      </c>
      <c r="AJ27" s="63">
        <v>7.7</v>
      </c>
      <c r="AK27" s="63">
        <v>4</v>
      </c>
      <c r="AL27" s="63">
        <v>7.5</v>
      </c>
      <c r="AM27" s="63">
        <v>9.1</v>
      </c>
      <c r="AN27" s="63">
        <v>9</v>
      </c>
      <c r="AO27" s="37">
        <v>5.5</v>
      </c>
      <c r="AP27" s="63">
        <v>7.4</v>
      </c>
      <c r="AQ27" s="63">
        <v>8.5</v>
      </c>
      <c r="AR27" s="63">
        <v>6.8</v>
      </c>
      <c r="AS27" s="63">
        <v>9</v>
      </c>
      <c r="AT27" s="63">
        <v>8</v>
      </c>
      <c r="AU27" s="63">
        <v>7.1</v>
      </c>
      <c r="AV27" s="63">
        <v>8.6999999999999993</v>
      </c>
      <c r="AW27" s="63">
        <v>8.1</v>
      </c>
      <c r="AX27" s="63"/>
      <c r="AY27" s="151">
        <f t="shared" si="0"/>
        <v>7</v>
      </c>
      <c r="AZ27" s="85" t="s">
        <v>1464</v>
      </c>
      <c r="BA27" s="85"/>
      <c r="BB27" s="32">
        <f t="shared" si="1"/>
        <v>22</v>
      </c>
      <c r="BC27" s="194" t="str">
        <f t="shared" si="2"/>
        <v>15D4011105</v>
      </c>
      <c r="BD27" s="194" t="str">
        <f t="shared" si="3"/>
        <v>Nguyễn Thùy</v>
      </c>
      <c r="BE27" s="194" t="str">
        <f t="shared" si="4"/>
        <v>Mai</v>
      </c>
      <c r="BF27" s="194" t="str">
        <f t="shared" si="5"/>
        <v>03/08/1997</v>
      </c>
      <c r="BG27" s="171">
        <f t="shared" si="6"/>
        <v>2</v>
      </c>
      <c r="BH27" s="171">
        <f t="shared" si="7"/>
        <v>3</v>
      </c>
      <c r="BI27" s="171">
        <f t="shared" si="8"/>
        <v>1</v>
      </c>
      <c r="BJ27" s="171">
        <f t="shared" si="9"/>
        <v>2</v>
      </c>
      <c r="BK27" s="171">
        <f t="shared" si="10"/>
        <v>1</v>
      </c>
      <c r="BL27" s="171">
        <f t="shared" si="11"/>
        <v>2</v>
      </c>
      <c r="BM27" s="171">
        <f t="shared" si="12"/>
        <v>2</v>
      </c>
      <c r="BN27" s="171">
        <f t="shared" si="13"/>
        <v>2</v>
      </c>
      <c r="BO27" s="171">
        <f t="shared" si="14"/>
        <v>1</v>
      </c>
      <c r="BP27" s="171">
        <f t="shared" si="15"/>
        <v>1</v>
      </c>
      <c r="BQ27" s="171">
        <f t="shared" si="16"/>
        <v>1</v>
      </c>
      <c r="BR27" s="171">
        <f t="shared" si="17"/>
        <v>3</v>
      </c>
      <c r="BS27" s="171">
        <f t="shared" si="18"/>
        <v>2</v>
      </c>
      <c r="BT27" s="171">
        <f t="shared" si="19"/>
        <v>2</v>
      </c>
      <c r="BU27" s="171">
        <f t="shared" si="20"/>
        <v>2</v>
      </c>
      <c r="BV27" s="171">
        <f t="shared" si="21"/>
        <v>3</v>
      </c>
      <c r="BW27" s="171">
        <f t="shared" si="22"/>
        <v>3</v>
      </c>
      <c r="BX27" s="171">
        <f t="shared" si="23"/>
        <v>4</v>
      </c>
      <c r="BY27" s="171">
        <f t="shared" si="24"/>
        <v>1</v>
      </c>
      <c r="BZ27" s="171">
        <f t="shared" si="25"/>
        <v>2</v>
      </c>
      <c r="CA27" s="171">
        <f t="shared" si="26"/>
        <v>3</v>
      </c>
      <c r="CB27" s="171">
        <f t="shared" si="27"/>
        <v>1</v>
      </c>
      <c r="CC27" s="171">
        <f t="shared" si="28"/>
        <v>3</v>
      </c>
      <c r="CD27" s="171">
        <f t="shared" si="29"/>
        <v>4</v>
      </c>
      <c r="CE27" s="171">
        <f t="shared" si="30"/>
        <v>3</v>
      </c>
      <c r="CF27" s="171">
        <f t="shared" si="31"/>
        <v>3</v>
      </c>
      <c r="CG27" s="171">
        <f t="shared" si="32"/>
        <v>2</v>
      </c>
      <c r="CH27" s="171">
        <f t="shared" si="33"/>
        <v>4</v>
      </c>
      <c r="CI27" s="171">
        <f t="shared" si="34"/>
        <v>3</v>
      </c>
      <c r="CJ27" s="171">
        <f t="shared" si="35"/>
        <v>3</v>
      </c>
      <c r="CK27" s="171">
        <f t="shared" si="36"/>
        <v>3</v>
      </c>
      <c r="CL27" s="171">
        <f t="shared" si="37"/>
        <v>1</v>
      </c>
      <c r="CM27" s="171">
        <f t="shared" si="38"/>
        <v>3</v>
      </c>
      <c r="CN27" s="171">
        <f t="shared" si="39"/>
        <v>4</v>
      </c>
      <c r="CO27" s="171">
        <f t="shared" si="40"/>
        <v>4</v>
      </c>
      <c r="CP27" s="171">
        <f t="shared" si="41"/>
        <v>2</v>
      </c>
      <c r="CQ27" s="171">
        <f t="shared" si="42"/>
        <v>3</v>
      </c>
      <c r="CR27" s="171">
        <f t="shared" si="43"/>
        <v>4</v>
      </c>
      <c r="CS27" s="171">
        <f t="shared" si="44"/>
        <v>2</v>
      </c>
      <c r="CT27" s="171">
        <f t="shared" si="45"/>
        <v>4</v>
      </c>
      <c r="CU27" s="171">
        <f t="shared" si="46"/>
        <v>3</v>
      </c>
      <c r="CV27" s="171">
        <f t="shared" si="47"/>
        <v>3</v>
      </c>
      <c r="CW27" s="171">
        <f t="shared" si="48"/>
        <v>4</v>
      </c>
      <c r="CX27" s="171">
        <f t="shared" si="49"/>
        <v>3</v>
      </c>
      <c r="CY27" s="171">
        <f t="shared" si="50"/>
        <v>0</v>
      </c>
      <c r="CZ27" s="174">
        <f t="shared" si="51"/>
        <v>2.5099999999999998</v>
      </c>
      <c r="DA27" s="121" t="str">
        <f t="shared" si="52"/>
        <v>Khá</v>
      </c>
      <c r="DB27" s="142"/>
      <c r="DC27" s="1"/>
      <c r="DD27" s="1"/>
      <c r="DE27" s="1"/>
      <c r="DF27" s="1"/>
    </row>
    <row r="28" spans="1:110" x14ac:dyDescent="0.25">
      <c r="A28" s="32">
        <v>23</v>
      </c>
      <c r="B28" s="33" t="s">
        <v>725</v>
      </c>
      <c r="C28" s="38" t="s">
        <v>433</v>
      </c>
      <c r="D28" s="152" t="s">
        <v>308</v>
      </c>
      <c r="E28" s="34" t="s">
        <v>352</v>
      </c>
      <c r="F28" s="86">
        <v>8.5</v>
      </c>
      <c r="G28" s="86">
        <v>5.5</v>
      </c>
      <c r="H28" s="86">
        <v>7.5</v>
      </c>
      <c r="I28" s="86">
        <v>8.3000000000000007</v>
      </c>
      <c r="J28" s="86">
        <v>6.3</v>
      </c>
      <c r="K28" s="86">
        <v>9.8000000000000007</v>
      </c>
      <c r="L28" s="86">
        <v>9.5</v>
      </c>
      <c r="M28" s="86">
        <v>8.8000000000000007</v>
      </c>
      <c r="N28" s="86">
        <v>6</v>
      </c>
      <c r="O28" s="86">
        <v>8.1999999999999993</v>
      </c>
      <c r="P28" s="86">
        <v>6.5</v>
      </c>
      <c r="Q28" s="86">
        <v>9.1</v>
      </c>
      <c r="R28" s="86">
        <v>8.5</v>
      </c>
      <c r="S28" s="86">
        <v>9</v>
      </c>
      <c r="T28" s="86">
        <v>5.8</v>
      </c>
      <c r="U28" s="86">
        <v>10</v>
      </c>
      <c r="V28" s="31">
        <v>8.4</v>
      </c>
      <c r="W28" s="31">
        <v>9</v>
      </c>
      <c r="X28" s="31">
        <v>7.9</v>
      </c>
      <c r="Y28" s="31">
        <v>8.6</v>
      </c>
      <c r="Z28" s="31">
        <v>7.8</v>
      </c>
      <c r="AA28" s="31">
        <v>7.3</v>
      </c>
      <c r="AB28" s="31">
        <v>9.4</v>
      </c>
      <c r="AC28" s="31">
        <v>9.9</v>
      </c>
      <c r="AD28" s="31">
        <v>9.3000000000000007</v>
      </c>
      <c r="AE28" s="31">
        <v>7</v>
      </c>
      <c r="AF28" s="31">
        <v>8.4</v>
      </c>
      <c r="AG28" s="31">
        <v>9.6999999999999993</v>
      </c>
      <c r="AH28" s="63">
        <v>9.1</v>
      </c>
      <c r="AI28" s="63">
        <v>9</v>
      </c>
      <c r="AJ28" s="63">
        <v>8.6</v>
      </c>
      <c r="AK28" s="63">
        <v>7.6</v>
      </c>
      <c r="AL28" s="63">
        <v>6.6</v>
      </c>
      <c r="AM28" s="63">
        <v>9.5</v>
      </c>
      <c r="AN28" s="63">
        <v>9</v>
      </c>
      <c r="AO28" s="63">
        <v>6.8</v>
      </c>
      <c r="AP28" s="63">
        <v>9</v>
      </c>
      <c r="AQ28" s="63">
        <v>7.5</v>
      </c>
      <c r="AR28" s="63">
        <v>6.2</v>
      </c>
      <c r="AS28" s="63">
        <v>9.5</v>
      </c>
      <c r="AT28" s="63">
        <v>8.5</v>
      </c>
      <c r="AU28" s="63">
        <v>8.6999999999999993</v>
      </c>
      <c r="AV28" s="63"/>
      <c r="AW28" s="63"/>
      <c r="AX28" s="63">
        <v>9.6999999999999993</v>
      </c>
      <c r="AY28" s="151">
        <f t="shared" si="0"/>
        <v>8.3000000000000007</v>
      </c>
      <c r="AZ28" s="85" t="s">
        <v>1465</v>
      </c>
      <c r="BA28" s="85"/>
      <c r="BB28" s="32">
        <f t="shared" si="1"/>
        <v>23</v>
      </c>
      <c r="BC28" s="194" t="str">
        <f t="shared" si="2"/>
        <v>15D4011116</v>
      </c>
      <c r="BD28" s="194" t="str">
        <f t="shared" si="3"/>
        <v>Phạm Thị Thanh</v>
      </c>
      <c r="BE28" s="194" t="str">
        <f t="shared" si="4"/>
        <v>Nga</v>
      </c>
      <c r="BF28" s="194" t="str">
        <f t="shared" si="5"/>
        <v>02/01/1997</v>
      </c>
      <c r="BG28" s="171">
        <f t="shared" si="6"/>
        <v>4</v>
      </c>
      <c r="BH28" s="171">
        <f t="shared" si="7"/>
        <v>2</v>
      </c>
      <c r="BI28" s="171">
        <f t="shared" si="8"/>
        <v>3</v>
      </c>
      <c r="BJ28" s="171">
        <f t="shared" si="9"/>
        <v>3</v>
      </c>
      <c r="BK28" s="171">
        <f t="shared" si="10"/>
        <v>2</v>
      </c>
      <c r="BL28" s="171">
        <f t="shared" si="11"/>
        <v>4</v>
      </c>
      <c r="BM28" s="171">
        <f t="shared" si="12"/>
        <v>4</v>
      </c>
      <c r="BN28" s="171">
        <f t="shared" si="13"/>
        <v>4</v>
      </c>
      <c r="BO28" s="171">
        <f t="shared" si="14"/>
        <v>2</v>
      </c>
      <c r="BP28" s="171">
        <f t="shared" si="15"/>
        <v>3</v>
      </c>
      <c r="BQ28" s="171">
        <f t="shared" si="16"/>
        <v>2</v>
      </c>
      <c r="BR28" s="171">
        <f t="shared" si="17"/>
        <v>4</v>
      </c>
      <c r="BS28" s="171">
        <f t="shared" si="18"/>
        <v>4</v>
      </c>
      <c r="BT28" s="171">
        <f t="shared" si="19"/>
        <v>4</v>
      </c>
      <c r="BU28" s="171">
        <f t="shared" si="20"/>
        <v>2</v>
      </c>
      <c r="BV28" s="171">
        <f t="shared" si="21"/>
        <v>4</v>
      </c>
      <c r="BW28" s="171">
        <f t="shared" si="22"/>
        <v>3</v>
      </c>
      <c r="BX28" s="171">
        <f t="shared" si="23"/>
        <v>4</v>
      </c>
      <c r="BY28" s="171">
        <f t="shared" si="24"/>
        <v>3</v>
      </c>
      <c r="BZ28" s="171">
        <f t="shared" si="25"/>
        <v>4</v>
      </c>
      <c r="CA28" s="171">
        <f t="shared" si="26"/>
        <v>3</v>
      </c>
      <c r="CB28" s="171">
        <f t="shared" si="27"/>
        <v>3</v>
      </c>
      <c r="CC28" s="171">
        <f t="shared" si="28"/>
        <v>4</v>
      </c>
      <c r="CD28" s="171">
        <f t="shared" si="29"/>
        <v>4</v>
      </c>
      <c r="CE28" s="171">
        <f t="shared" si="30"/>
        <v>4</v>
      </c>
      <c r="CF28" s="171">
        <f t="shared" si="31"/>
        <v>3</v>
      </c>
      <c r="CG28" s="171">
        <f t="shared" si="32"/>
        <v>3</v>
      </c>
      <c r="CH28" s="171">
        <f t="shared" si="33"/>
        <v>4</v>
      </c>
      <c r="CI28" s="171">
        <f t="shared" si="34"/>
        <v>4</v>
      </c>
      <c r="CJ28" s="171">
        <f t="shared" si="35"/>
        <v>4</v>
      </c>
      <c r="CK28" s="171">
        <f t="shared" si="36"/>
        <v>4</v>
      </c>
      <c r="CL28" s="171">
        <f t="shared" si="37"/>
        <v>3</v>
      </c>
      <c r="CM28" s="171">
        <f t="shared" si="38"/>
        <v>2</v>
      </c>
      <c r="CN28" s="171">
        <f t="shared" si="39"/>
        <v>4</v>
      </c>
      <c r="CO28" s="171">
        <f t="shared" si="40"/>
        <v>4</v>
      </c>
      <c r="CP28" s="171">
        <f t="shared" si="41"/>
        <v>2</v>
      </c>
      <c r="CQ28" s="171">
        <f t="shared" si="42"/>
        <v>4</v>
      </c>
      <c r="CR28" s="171">
        <f t="shared" si="43"/>
        <v>3</v>
      </c>
      <c r="CS28" s="171">
        <f t="shared" si="44"/>
        <v>2</v>
      </c>
      <c r="CT28" s="171">
        <f t="shared" si="45"/>
        <v>4</v>
      </c>
      <c r="CU28" s="171">
        <f t="shared" si="46"/>
        <v>4</v>
      </c>
      <c r="CV28" s="171">
        <f t="shared" si="47"/>
        <v>4</v>
      </c>
      <c r="CW28" s="171">
        <f t="shared" si="48"/>
        <v>0</v>
      </c>
      <c r="CX28" s="171">
        <f t="shared" si="49"/>
        <v>0</v>
      </c>
      <c r="CY28" s="171">
        <f t="shared" si="50"/>
        <v>4</v>
      </c>
      <c r="CZ28" s="174">
        <f t="shared" si="51"/>
        <v>3.38</v>
      </c>
      <c r="DA28" s="121" t="str">
        <f t="shared" si="52"/>
        <v>Giỏi</v>
      </c>
      <c r="DB28" s="142"/>
      <c r="DC28" s="1"/>
      <c r="DD28" s="1"/>
      <c r="DE28" s="1"/>
      <c r="DF28" s="1"/>
    </row>
    <row r="29" spans="1:110" x14ac:dyDescent="0.25">
      <c r="A29" s="32">
        <v>24</v>
      </c>
      <c r="B29" s="33" t="s">
        <v>726</v>
      </c>
      <c r="C29" s="38" t="s">
        <v>727</v>
      </c>
      <c r="D29" s="152" t="s">
        <v>308</v>
      </c>
      <c r="E29" s="34" t="s">
        <v>305</v>
      </c>
      <c r="F29" s="86">
        <v>8.1999999999999993</v>
      </c>
      <c r="G29" s="86">
        <v>6.7</v>
      </c>
      <c r="H29" s="86">
        <v>7.9</v>
      </c>
      <c r="I29" s="86">
        <v>6.3</v>
      </c>
      <c r="J29" s="86">
        <v>7.5</v>
      </c>
      <c r="K29" s="86">
        <v>8.3000000000000007</v>
      </c>
      <c r="L29" s="86">
        <v>7.7</v>
      </c>
      <c r="M29" s="86">
        <v>7</v>
      </c>
      <c r="N29" s="86">
        <v>5.7</v>
      </c>
      <c r="O29" s="86">
        <v>6.8</v>
      </c>
      <c r="P29" s="87">
        <v>7.3</v>
      </c>
      <c r="Q29" s="86">
        <v>8.8000000000000007</v>
      </c>
      <c r="R29" s="86">
        <v>4.4000000000000004</v>
      </c>
      <c r="S29" s="86">
        <v>7.9</v>
      </c>
      <c r="T29" s="86">
        <v>6.6</v>
      </c>
      <c r="U29" s="86">
        <v>8.6999999999999993</v>
      </c>
      <c r="V29" s="31">
        <v>8.6999999999999993</v>
      </c>
      <c r="W29" s="31">
        <v>8.8000000000000007</v>
      </c>
      <c r="X29" s="31">
        <v>8</v>
      </c>
      <c r="Y29" s="31">
        <v>9</v>
      </c>
      <c r="Z29" s="31">
        <v>10</v>
      </c>
      <c r="AA29" s="31">
        <v>7.5</v>
      </c>
      <c r="AB29" s="31">
        <v>9.4</v>
      </c>
      <c r="AC29" s="31">
        <v>9.3000000000000007</v>
      </c>
      <c r="AD29" s="31">
        <v>9.1</v>
      </c>
      <c r="AE29" s="31">
        <v>7.4</v>
      </c>
      <c r="AF29" s="31">
        <v>8.5</v>
      </c>
      <c r="AG29" s="31">
        <v>9.6999999999999993</v>
      </c>
      <c r="AH29" s="63">
        <v>9.1</v>
      </c>
      <c r="AI29" s="63">
        <v>8.1999999999999993</v>
      </c>
      <c r="AJ29" s="63">
        <v>9.4</v>
      </c>
      <c r="AK29" s="63">
        <v>6.4</v>
      </c>
      <c r="AL29" s="63">
        <v>6.1</v>
      </c>
      <c r="AM29" s="63">
        <v>9.3000000000000007</v>
      </c>
      <c r="AN29" s="63">
        <v>8.5</v>
      </c>
      <c r="AO29" s="63">
        <v>9</v>
      </c>
      <c r="AP29" s="63">
        <v>9.4</v>
      </c>
      <c r="AQ29" s="63">
        <v>8.5</v>
      </c>
      <c r="AR29" s="63">
        <v>7.5</v>
      </c>
      <c r="AS29" s="63">
        <v>9</v>
      </c>
      <c r="AT29" s="63">
        <v>8</v>
      </c>
      <c r="AU29" s="63">
        <v>7.9</v>
      </c>
      <c r="AV29" s="63"/>
      <c r="AW29" s="63"/>
      <c r="AX29" s="63">
        <v>8.9</v>
      </c>
      <c r="AY29" s="151">
        <f t="shared" si="0"/>
        <v>8.1</v>
      </c>
      <c r="AZ29" s="85" t="s">
        <v>1465</v>
      </c>
      <c r="BA29" s="85"/>
      <c r="BB29" s="32">
        <f t="shared" si="1"/>
        <v>24</v>
      </c>
      <c r="BC29" s="194" t="str">
        <f t="shared" si="2"/>
        <v>15D4011117</v>
      </c>
      <c r="BD29" s="194" t="str">
        <f t="shared" si="3"/>
        <v>Trần Thị Thanh</v>
      </c>
      <c r="BE29" s="194" t="str">
        <f t="shared" si="4"/>
        <v>Nga</v>
      </c>
      <c r="BF29" s="194" t="str">
        <f t="shared" si="5"/>
        <v>11/06/1997</v>
      </c>
      <c r="BG29" s="171">
        <f t="shared" si="6"/>
        <v>3</v>
      </c>
      <c r="BH29" s="171">
        <f t="shared" si="7"/>
        <v>2</v>
      </c>
      <c r="BI29" s="171">
        <f t="shared" si="8"/>
        <v>3</v>
      </c>
      <c r="BJ29" s="171">
        <f t="shared" si="9"/>
        <v>2</v>
      </c>
      <c r="BK29" s="171">
        <f t="shared" si="10"/>
        <v>3</v>
      </c>
      <c r="BL29" s="171">
        <f t="shared" si="11"/>
        <v>3</v>
      </c>
      <c r="BM29" s="171">
        <f t="shared" si="12"/>
        <v>3</v>
      </c>
      <c r="BN29" s="171">
        <f t="shared" si="13"/>
        <v>3</v>
      </c>
      <c r="BO29" s="171">
        <f t="shared" si="14"/>
        <v>2</v>
      </c>
      <c r="BP29" s="171">
        <f t="shared" si="15"/>
        <v>2</v>
      </c>
      <c r="BQ29" s="171">
        <f t="shared" si="16"/>
        <v>3</v>
      </c>
      <c r="BR29" s="171">
        <f t="shared" si="17"/>
        <v>4</v>
      </c>
      <c r="BS29" s="171">
        <f t="shared" si="18"/>
        <v>1</v>
      </c>
      <c r="BT29" s="171">
        <f t="shared" si="19"/>
        <v>3</v>
      </c>
      <c r="BU29" s="171">
        <f t="shared" si="20"/>
        <v>2</v>
      </c>
      <c r="BV29" s="171">
        <f t="shared" si="21"/>
        <v>4</v>
      </c>
      <c r="BW29" s="171">
        <f t="shared" si="22"/>
        <v>4</v>
      </c>
      <c r="BX29" s="171">
        <f t="shared" si="23"/>
        <v>4</v>
      </c>
      <c r="BY29" s="171">
        <f t="shared" si="24"/>
        <v>3</v>
      </c>
      <c r="BZ29" s="171">
        <f t="shared" si="25"/>
        <v>4</v>
      </c>
      <c r="CA29" s="171">
        <f t="shared" si="26"/>
        <v>4</v>
      </c>
      <c r="CB29" s="171">
        <f t="shared" si="27"/>
        <v>3</v>
      </c>
      <c r="CC29" s="171">
        <f t="shared" si="28"/>
        <v>4</v>
      </c>
      <c r="CD29" s="171">
        <f t="shared" si="29"/>
        <v>4</v>
      </c>
      <c r="CE29" s="171">
        <f t="shared" si="30"/>
        <v>4</v>
      </c>
      <c r="CF29" s="171">
        <f t="shared" si="31"/>
        <v>3</v>
      </c>
      <c r="CG29" s="171">
        <f t="shared" si="32"/>
        <v>4</v>
      </c>
      <c r="CH29" s="171">
        <f t="shared" si="33"/>
        <v>4</v>
      </c>
      <c r="CI29" s="171">
        <f t="shared" si="34"/>
        <v>4</v>
      </c>
      <c r="CJ29" s="171">
        <f t="shared" si="35"/>
        <v>3</v>
      </c>
      <c r="CK29" s="171">
        <f t="shared" si="36"/>
        <v>4</v>
      </c>
      <c r="CL29" s="171">
        <f t="shared" si="37"/>
        <v>2</v>
      </c>
      <c r="CM29" s="171">
        <f t="shared" si="38"/>
        <v>2</v>
      </c>
      <c r="CN29" s="171">
        <f t="shared" si="39"/>
        <v>4</v>
      </c>
      <c r="CO29" s="171">
        <f t="shared" si="40"/>
        <v>4</v>
      </c>
      <c r="CP29" s="171">
        <f t="shared" si="41"/>
        <v>4</v>
      </c>
      <c r="CQ29" s="171">
        <f t="shared" si="42"/>
        <v>4</v>
      </c>
      <c r="CR29" s="171">
        <f t="shared" si="43"/>
        <v>4</v>
      </c>
      <c r="CS29" s="171">
        <f t="shared" si="44"/>
        <v>3</v>
      </c>
      <c r="CT29" s="171">
        <f t="shared" si="45"/>
        <v>4</v>
      </c>
      <c r="CU29" s="171">
        <f t="shared" si="46"/>
        <v>3</v>
      </c>
      <c r="CV29" s="171">
        <f t="shared" si="47"/>
        <v>3</v>
      </c>
      <c r="CW29" s="171">
        <f t="shared" si="48"/>
        <v>0</v>
      </c>
      <c r="CX29" s="171">
        <f t="shared" si="49"/>
        <v>0</v>
      </c>
      <c r="CY29" s="171">
        <f t="shared" si="50"/>
        <v>4</v>
      </c>
      <c r="CZ29" s="174">
        <f t="shared" si="51"/>
        <v>3.27</v>
      </c>
      <c r="DA29" s="121" t="str">
        <f t="shared" si="52"/>
        <v>Giỏi</v>
      </c>
      <c r="DB29" s="142"/>
      <c r="DC29" s="1"/>
      <c r="DD29" s="1"/>
      <c r="DE29" s="1"/>
      <c r="DF29" s="1"/>
    </row>
    <row r="30" spans="1:110" x14ac:dyDescent="0.25">
      <c r="A30" s="32">
        <v>25</v>
      </c>
      <c r="B30" s="33" t="s">
        <v>728</v>
      </c>
      <c r="C30" s="38" t="s">
        <v>26</v>
      </c>
      <c r="D30" s="152" t="s">
        <v>14</v>
      </c>
      <c r="E30" s="34" t="s">
        <v>166</v>
      </c>
      <c r="F30" s="86">
        <v>9.4</v>
      </c>
      <c r="G30" s="86">
        <v>5.5</v>
      </c>
      <c r="H30" s="86">
        <v>7.2</v>
      </c>
      <c r="I30" s="86">
        <v>7.2</v>
      </c>
      <c r="J30" s="86">
        <v>7.2</v>
      </c>
      <c r="K30" s="86">
        <v>8</v>
      </c>
      <c r="L30" s="86">
        <v>7.3</v>
      </c>
      <c r="M30" s="86">
        <v>7.6</v>
      </c>
      <c r="N30" s="86">
        <v>8.1</v>
      </c>
      <c r="O30" s="86">
        <v>6.8</v>
      </c>
      <c r="P30" s="86">
        <v>4.4000000000000004</v>
      </c>
      <c r="Q30" s="86">
        <v>8.8000000000000007</v>
      </c>
      <c r="R30" s="86">
        <v>4.4000000000000004</v>
      </c>
      <c r="S30" s="86">
        <v>7</v>
      </c>
      <c r="T30" s="86">
        <v>6.1</v>
      </c>
      <c r="U30" s="86">
        <v>8.1</v>
      </c>
      <c r="V30" s="31">
        <v>8.6999999999999993</v>
      </c>
      <c r="W30" s="31">
        <v>9</v>
      </c>
      <c r="X30" s="31">
        <v>8</v>
      </c>
      <c r="Y30" s="31">
        <v>8.3000000000000007</v>
      </c>
      <c r="Z30" s="31">
        <v>9.1</v>
      </c>
      <c r="AA30" s="31">
        <v>7.5</v>
      </c>
      <c r="AB30" s="31">
        <v>9.6999999999999993</v>
      </c>
      <c r="AC30" s="31">
        <v>9.4</v>
      </c>
      <c r="AD30" s="31">
        <v>8.4</v>
      </c>
      <c r="AE30" s="31">
        <v>7.6</v>
      </c>
      <c r="AF30" s="31">
        <v>8.5</v>
      </c>
      <c r="AG30" s="31">
        <v>9.6999999999999993</v>
      </c>
      <c r="AH30" s="63">
        <v>7.7</v>
      </c>
      <c r="AI30" s="63">
        <v>8.1999999999999993</v>
      </c>
      <c r="AJ30" s="63">
        <v>7.3</v>
      </c>
      <c r="AK30" s="63">
        <v>8</v>
      </c>
      <c r="AL30" s="63">
        <v>8.6</v>
      </c>
      <c r="AM30" s="63">
        <v>9.4</v>
      </c>
      <c r="AN30" s="63">
        <v>9</v>
      </c>
      <c r="AO30" s="63">
        <v>8.8000000000000007</v>
      </c>
      <c r="AP30" s="63">
        <v>8.4</v>
      </c>
      <c r="AQ30" s="63">
        <v>8.5</v>
      </c>
      <c r="AR30" s="63">
        <v>7.5</v>
      </c>
      <c r="AS30" s="63">
        <v>9.5</v>
      </c>
      <c r="AT30" s="63">
        <v>8</v>
      </c>
      <c r="AU30" s="63">
        <v>8.5</v>
      </c>
      <c r="AV30" s="63">
        <v>8.5</v>
      </c>
      <c r="AW30" s="63">
        <v>9</v>
      </c>
      <c r="AX30" s="63"/>
      <c r="AY30" s="151">
        <f t="shared" si="0"/>
        <v>8</v>
      </c>
      <c r="AZ30" s="85" t="s">
        <v>1464</v>
      </c>
      <c r="BA30" s="85"/>
      <c r="BB30" s="32">
        <f t="shared" si="1"/>
        <v>25</v>
      </c>
      <c r="BC30" s="194" t="str">
        <f t="shared" si="2"/>
        <v>15D4011125</v>
      </c>
      <c r="BD30" s="194" t="str">
        <f t="shared" si="3"/>
        <v>Trần Thị</v>
      </c>
      <c r="BE30" s="194" t="str">
        <f t="shared" si="4"/>
        <v>Ngọc</v>
      </c>
      <c r="BF30" s="194" t="str">
        <f t="shared" si="5"/>
        <v>17/05/1997</v>
      </c>
      <c r="BG30" s="171">
        <f t="shared" si="6"/>
        <v>4</v>
      </c>
      <c r="BH30" s="171">
        <f t="shared" si="7"/>
        <v>2</v>
      </c>
      <c r="BI30" s="171">
        <f t="shared" si="8"/>
        <v>3</v>
      </c>
      <c r="BJ30" s="171">
        <f t="shared" si="9"/>
        <v>3</v>
      </c>
      <c r="BK30" s="171">
        <f t="shared" si="10"/>
        <v>3</v>
      </c>
      <c r="BL30" s="171">
        <f t="shared" si="11"/>
        <v>3</v>
      </c>
      <c r="BM30" s="171">
        <f t="shared" si="12"/>
        <v>3</v>
      </c>
      <c r="BN30" s="171">
        <f t="shared" si="13"/>
        <v>3</v>
      </c>
      <c r="BO30" s="171">
        <f t="shared" si="14"/>
        <v>3</v>
      </c>
      <c r="BP30" s="171">
        <f t="shared" si="15"/>
        <v>2</v>
      </c>
      <c r="BQ30" s="171">
        <f t="shared" si="16"/>
        <v>1</v>
      </c>
      <c r="BR30" s="171">
        <f t="shared" si="17"/>
        <v>4</v>
      </c>
      <c r="BS30" s="171">
        <f t="shared" si="18"/>
        <v>1</v>
      </c>
      <c r="BT30" s="171">
        <f t="shared" si="19"/>
        <v>3</v>
      </c>
      <c r="BU30" s="171">
        <f t="shared" si="20"/>
        <v>2</v>
      </c>
      <c r="BV30" s="171">
        <f t="shared" si="21"/>
        <v>3</v>
      </c>
      <c r="BW30" s="171">
        <f t="shared" si="22"/>
        <v>4</v>
      </c>
      <c r="BX30" s="171">
        <f t="shared" si="23"/>
        <v>4</v>
      </c>
      <c r="BY30" s="171">
        <f t="shared" si="24"/>
        <v>3</v>
      </c>
      <c r="BZ30" s="171">
        <f t="shared" si="25"/>
        <v>3</v>
      </c>
      <c r="CA30" s="171">
        <f t="shared" si="26"/>
        <v>4</v>
      </c>
      <c r="CB30" s="171">
        <f t="shared" si="27"/>
        <v>3</v>
      </c>
      <c r="CC30" s="171">
        <f t="shared" si="28"/>
        <v>4</v>
      </c>
      <c r="CD30" s="171">
        <f t="shared" si="29"/>
        <v>4</v>
      </c>
      <c r="CE30" s="171">
        <f t="shared" si="30"/>
        <v>3</v>
      </c>
      <c r="CF30" s="171">
        <f t="shared" si="31"/>
        <v>3</v>
      </c>
      <c r="CG30" s="171">
        <f t="shared" si="32"/>
        <v>4</v>
      </c>
      <c r="CH30" s="171">
        <f t="shared" si="33"/>
        <v>4</v>
      </c>
      <c r="CI30" s="171">
        <f t="shared" si="34"/>
        <v>3</v>
      </c>
      <c r="CJ30" s="171">
        <f t="shared" si="35"/>
        <v>3</v>
      </c>
      <c r="CK30" s="171">
        <f t="shared" si="36"/>
        <v>3</v>
      </c>
      <c r="CL30" s="171">
        <f t="shared" si="37"/>
        <v>3</v>
      </c>
      <c r="CM30" s="171">
        <f t="shared" si="38"/>
        <v>4</v>
      </c>
      <c r="CN30" s="171">
        <f t="shared" si="39"/>
        <v>4</v>
      </c>
      <c r="CO30" s="171">
        <f t="shared" si="40"/>
        <v>4</v>
      </c>
      <c r="CP30" s="171">
        <f t="shared" si="41"/>
        <v>4</v>
      </c>
      <c r="CQ30" s="171">
        <f t="shared" si="42"/>
        <v>3</v>
      </c>
      <c r="CR30" s="171">
        <f t="shared" si="43"/>
        <v>4</v>
      </c>
      <c r="CS30" s="171">
        <f t="shared" si="44"/>
        <v>3</v>
      </c>
      <c r="CT30" s="171">
        <f t="shared" si="45"/>
        <v>4</v>
      </c>
      <c r="CU30" s="171">
        <f t="shared" si="46"/>
        <v>3</v>
      </c>
      <c r="CV30" s="171">
        <f t="shared" si="47"/>
        <v>4</v>
      </c>
      <c r="CW30" s="171">
        <f t="shared" si="48"/>
        <v>4</v>
      </c>
      <c r="CX30" s="171">
        <f t="shared" si="49"/>
        <v>4</v>
      </c>
      <c r="CY30" s="171">
        <f t="shared" si="50"/>
        <v>0</v>
      </c>
      <c r="CZ30" s="174">
        <f t="shared" si="51"/>
        <v>3.25</v>
      </c>
      <c r="DA30" s="121" t="str">
        <f t="shared" si="52"/>
        <v>Giỏi</v>
      </c>
      <c r="DB30" s="142"/>
      <c r="DC30" s="1"/>
      <c r="DD30" s="1"/>
      <c r="DE30" s="1"/>
      <c r="DF30" s="1"/>
    </row>
    <row r="31" spans="1:110" x14ac:dyDescent="0.25">
      <c r="A31" s="32">
        <v>27</v>
      </c>
      <c r="B31" s="33" t="s">
        <v>732</v>
      </c>
      <c r="C31" s="38" t="s">
        <v>292</v>
      </c>
      <c r="D31" s="152" t="s">
        <v>733</v>
      </c>
      <c r="E31" s="34" t="s">
        <v>734</v>
      </c>
      <c r="F31" s="86">
        <v>8.9</v>
      </c>
      <c r="G31" s="86">
        <v>6.1</v>
      </c>
      <c r="H31" s="86">
        <v>8.1999999999999993</v>
      </c>
      <c r="I31" s="86">
        <v>5.8</v>
      </c>
      <c r="J31" s="86">
        <v>5.0999999999999996</v>
      </c>
      <c r="K31" s="86">
        <v>8</v>
      </c>
      <c r="L31" s="86">
        <v>6.6</v>
      </c>
      <c r="M31" s="86">
        <v>8</v>
      </c>
      <c r="N31" s="86">
        <v>8.6999999999999993</v>
      </c>
      <c r="O31" s="86">
        <v>8.1999999999999993</v>
      </c>
      <c r="P31" s="86">
        <v>6.3</v>
      </c>
      <c r="Q31" s="86">
        <v>7.6</v>
      </c>
      <c r="R31" s="87">
        <v>9.6</v>
      </c>
      <c r="S31" s="86">
        <v>7.8</v>
      </c>
      <c r="T31" s="86">
        <v>8.5</v>
      </c>
      <c r="U31" s="86">
        <v>8.6999999999999993</v>
      </c>
      <c r="V31" s="31">
        <v>8.6</v>
      </c>
      <c r="W31" s="31">
        <v>9</v>
      </c>
      <c r="X31" s="31">
        <v>7.4</v>
      </c>
      <c r="Y31" s="31">
        <v>8.6999999999999993</v>
      </c>
      <c r="Z31" s="31">
        <v>10</v>
      </c>
      <c r="AA31" s="31">
        <v>7.9</v>
      </c>
      <c r="AB31" s="31">
        <v>9.4</v>
      </c>
      <c r="AC31" s="31">
        <v>9.4</v>
      </c>
      <c r="AD31" s="31">
        <v>8.4</v>
      </c>
      <c r="AE31" s="31">
        <v>7.9</v>
      </c>
      <c r="AF31" s="31">
        <v>8.6999999999999993</v>
      </c>
      <c r="AG31" s="31">
        <v>9.3000000000000007</v>
      </c>
      <c r="AH31" s="63">
        <v>9</v>
      </c>
      <c r="AI31" s="63">
        <v>8.3000000000000007</v>
      </c>
      <c r="AJ31" s="63">
        <v>8.4</v>
      </c>
      <c r="AK31" s="63">
        <v>7</v>
      </c>
      <c r="AL31" s="63">
        <v>8.6999999999999993</v>
      </c>
      <c r="AM31" s="63">
        <v>9.3000000000000007</v>
      </c>
      <c r="AN31" s="63">
        <v>9</v>
      </c>
      <c r="AO31" s="63">
        <v>9</v>
      </c>
      <c r="AP31" s="63">
        <v>9.4</v>
      </c>
      <c r="AQ31" s="63">
        <v>8.5</v>
      </c>
      <c r="AR31" s="63">
        <v>7.3</v>
      </c>
      <c r="AS31" s="63">
        <v>9</v>
      </c>
      <c r="AT31" s="63">
        <v>9</v>
      </c>
      <c r="AU31" s="63">
        <v>7.6</v>
      </c>
      <c r="AV31" s="63">
        <v>8.5</v>
      </c>
      <c r="AW31" s="63">
        <v>9</v>
      </c>
      <c r="AX31" s="63"/>
      <c r="AY31" s="151">
        <f t="shared" si="0"/>
        <v>8.1999999999999993</v>
      </c>
      <c r="AZ31" s="85" t="s">
        <v>1464</v>
      </c>
      <c r="BA31" s="85"/>
      <c r="BB31" s="32">
        <f t="shared" si="1"/>
        <v>27</v>
      </c>
      <c r="BC31" s="194" t="str">
        <f t="shared" si="2"/>
        <v>15D4011133</v>
      </c>
      <c r="BD31" s="194" t="str">
        <f t="shared" si="3"/>
        <v>Lê Thị Thanh</v>
      </c>
      <c r="BE31" s="194" t="str">
        <f t="shared" si="4"/>
        <v>Nhàn</v>
      </c>
      <c r="BF31" s="194" t="str">
        <f t="shared" si="5"/>
        <v>10/02/1997</v>
      </c>
      <c r="BG31" s="171">
        <f t="shared" si="6"/>
        <v>4</v>
      </c>
      <c r="BH31" s="171">
        <f t="shared" si="7"/>
        <v>2</v>
      </c>
      <c r="BI31" s="171">
        <f t="shared" si="8"/>
        <v>3</v>
      </c>
      <c r="BJ31" s="171">
        <f t="shared" si="9"/>
        <v>2</v>
      </c>
      <c r="BK31" s="171">
        <f t="shared" si="10"/>
        <v>1</v>
      </c>
      <c r="BL31" s="171">
        <f t="shared" si="11"/>
        <v>3</v>
      </c>
      <c r="BM31" s="171">
        <f t="shared" si="12"/>
        <v>2</v>
      </c>
      <c r="BN31" s="171">
        <f t="shared" si="13"/>
        <v>3</v>
      </c>
      <c r="BO31" s="171">
        <f t="shared" si="14"/>
        <v>4</v>
      </c>
      <c r="BP31" s="171">
        <f t="shared" si="15"/>
        <v>3</v>
      </c>
      <c r="BQ31" s="171">
        <f t="shared" si="16"/>
        <v>2</v>
      </c>
      <c r="BR31" s="171">
        <f t="shared" si="17"/>
        <v>3</v>
      </c>
      <c r="BS31" s="171">
        <f t="shared" si="18"/>
        <v>4</v>
      </c>
      <c r="BT31" s="171">
        <f t="shared" si="19"/>
        <v>3</v>
      </c>
      <c r="BU31" s="171">
        <f t="shared" si="20"/>
        <v>4</v>
      </c>
      <c r="BV31" s="171">
        <f t="shared" si="21"/>
        <v>4</v>
      </c>
      <c r="BW31" s="171">
        <f t="shared" si="22"/>
        <v>4</v>
      </c>
      <c r="BX31" s="171">
        <f t="shared" si="23"/>
        <v>4</v>
      </c>
      <c r="BY31" s="171">
        <f t="shared" si="24"/>
        <v>3</v>
      </c>
      <c r="BZ31" s="171">
        <f t="shared" si="25"/>
        <v>4</v>
      </c>
      <c r="CA31" s="171">
        <f t="shared" si="26"/>
        <v>4</v>
      </c>
      <c r="CB31" s="171">
        <f t="shared" si="27"/>
        <v>3</v>
      </c>
      <c r="CC31" s="171">
        <f t="shared" si="28"/>
        <v>4</v>
      </c>
      <c r="CD31" s="171">
        <f t="shared" si="29"/>
        <v>4</v>
      </c>
      <c r="CE31" s="171">
        <f t="shared" si="30"/>
        <v>3</v>
      </c>
      <c r="CF31" s="171">
        <f t="shared" si="31"/>
        <v>3</v>
      </c>
      <c r="CG31" s="171">
        <f t="shared" si="32"/>
        <v>4</v>
      </c>
      <c r="CH31" s="171">
        <f t="shared" si="33"/>
        <v>4</v>
      </c>
      <c r="CI31" s="171">
        <f t="shared" si="34"/>
        <v>4</v>
      </c>
      <c r="CJ31" s="171">
        <f t="shared" si="35"/>
        <v>3</v>
      </c>
      <c r="CK31" s="171">
        <f t="shared" si="36"/>
        <v>3</v>
      </c>
      <c r="CL31" s="171">
        <f t="shared" si="37"/>
        <v>3</v>
      </c>
      <c r="CM31" s="171">
        <f t="shared" si="38"/>
        <v>4</v>
      </c>
      <c r="CN31" s="171">
        <f t="shared" si="39"/>
        <v>4</v>
      </c>
      <c r="CO31" s="171">
        <f t="shared" si="40"/>
        <v>4</v>
      </c>
      <c r="CP31" s="171">
        <f t="shared" si="41"/>
        <v>4</v>
      </c>
      <c r="CQ31" s="171">
        <f t="shared" si="42"/>
        <v>4</v>
      </c>
      <c r="CR31" s="171">
        <f t="shared" si="43"/>
        <v>4</v>
      </c>
      <c r="CS31" s="171">
        <f t="shared" si="44"/>
        <v>3</v>
      </c>
      <c r="CT31" s="171">
        <f t="shared" si="45"/>
        <v>4</v>
      </c>
      <c r="CU31" s="171">
        <f t="shared" si="46"/>
        <v>4</v>
      </c>
      <c r="CV31" s="171">
        <f t="shared" si="47"/>
        <v>3</v>
      </c>
      <c r="CW31" s="171">
        <f t="shared" si="48"/>
        <v>4</v>
      </c>
      <c r="CX31" s="171">
        <f t="shared" si="49"/>
        <v>4</v>
      </c>
      <c r="CY31" s="171">
        <f t="shared" si="50"/>
        <v>0</v>
      </c>
      <c r="CZ31" s="174">
        <f t="shared" si="51"/>
        <v>3.39</v>
      </c>
      <c r="DA31" s="121" t="str">
        <f t="shared" si="52"/>
        <v>Giỏi</v>
      </c>
      <c r="DB31" s="142"/>
      <c r="DC31" s="1"/>
      <c r="DD31" s="1"/>
      <c r="DE31" s="1"/>
      <c r="DF31" s="1"/>
    </row>
    <row r="32" spans="1:110" x14ac:dyDescent="0.25">
      <c r="A32" s="32">
        <v>28</v>
      </c>
      <c r="B32" s="33" t="s">
        <v>735</v>
      </c>
      <c r="C32" s="38" t="s">
        <v>736</v>
      </c>
      <c r="D32" s="152" t="s">
        <v>34</v>
      </c>
      <c r="E32" s="34" t="s">
        <v>205</v>
      </c>
      <c r="F32" s="86">
        <v>6.5</v>
      </c>
      <c r="G32" s="86">
        <v>4.2</v>
      </c>
      <c r="H32" s="87">
        <v>7</v>
      </c>
      <c r="I32" s="87">
        <v>6.8</v>
      </c>
      <c r="J32" s="86">
        <v>6</v>
      </c>
      <c r="K32" s="86">
        <v>4.9000000000000004</v>
      </c>
      <c r="L32" s="87">
        <v>6.8</v>
      </c>
      <c r="M32" s="86">
        <v>4.7</v>
      </c>
      <c r="N32" s="87">
        <v>4</v>
      </c>
      <c r="O32" s="86">
        <v>4.5999999999999996</v>
      </c>
      <c r="P32" s="87">
        <v>6.9</v>
      </c>
      <c r="Q32" s="87">
        <v>6.6</v>
      </c>
      <c r="R32" s="87">
        <v>5.4</v>
      </c>
      <c r="S32" s="86">
        <v>5.0999999999999996</v>
      </c>
      <c r="T32" s="86">
        <v>5.8</v>
      </c>
      <c r="U32" s="86">
        <v>7.9</v>
      </c>
      <c r="V32" s="31">
        <v>8</v>
      </c>
      <c r="W32" s="31">
        <v>8.8000000000000007</v>
      </c>
      <c r="X32" s="31">
        <v>6.3</v>
      </c>
      <c r="Y32" s="31">
        <v>6.3</v>
      </c>
      <c r="Z32" s="31">
        <v>8</v>
      </c>
      <c r="AA32" s="31">
        <v>6.8</v>
      </c>
      <c r="AB32" s="31">
        <v>8</v>
      </c>
      <c r="AC32" s="31">
        <v>9.1999999999999993</v>
      </c>
      <c r="AD32" s="31">
        <v>7.9</v>
      </c>
      <c r="AE32" s="31">
        <v>6.1</v>
      </c>
      <c r="AF32" s="31">
        <v>6.9</v>
      </c>
      <c r="AG32" s="31">
        <v>8.6</v>
      </c>
      <c r="AH32" s="63">
        <v>4.5</v>
      </c>
      <c r="AI32" s="63">
        <v>8.1</v>
      </c>
      <c r="AJ32" s="63">
        <v>6.7</v>
      </c>
      <c r="AK32" s="63">
        <v>6.7</v>
      </c>
      <c r="AL32" s="63">
        <v>4.0999999999999996</v>
      </c>
      <c r="AM32" s="63">
        <v>9.3000000000000007</v>
      </c>
      <c r="AN32" s="63">
        <v>8.5</v>
      </c>
      <c r="AO32" s="63">
        <v>8.8000000000000007</v>
      </c>
      <c r="AP32" s="63">
        <v>7.1</v>
      </c>
      <c r="AQ32" s="63">
        <v>8.8000000000000007</v>
      </c>
      <c r="AR32" s="63">
        <v>5.7</v>
      </c>
      <c r="AS32" s="63">
        <v>9</v>
      </c>
      <c r="AT32" s="63">
        <v>8</v>
      </c>
      <c r="AU32" s="63">
        <v>6</v>
      </c>
      <c r="AV32" s="63">
        <v>8.3000000000000007</v>
      </c>
      <c r="AW32" s="63">
        <v>7.8</v>
      </c>
      <c r="AX32" s="63"/>
      <c r="AY32" s="151">
        <f t="shared" si="0"/>
        <v>6.8</v>
      </c>
      <c r="AZ32" s="85" t="s">
        <v>1464</v>
      </c>
      <c r="BA32" s="85"/>
      <c r="BB32" s="32">
        <f t="shared" si="1"/>
        <v>28</v>
      </c>
      <c r="BC32" s="194" t="str">
        <f t="shared" si="2"/>
        <v>15D4011138</v>
      </c>
      <c r="BD32" s="194" t="str">
        <f t="shared" si="3"/>
        <v>Nguyễn Thị Huyền</v>
      </c>
      <c r="BE32" s="194" t="str">
        <f t="shared" si="4"/>
        <v>Nhi</v>
      </c>
      <c r="BF32" s="194" t="str">
        <f t="shared" si="5"/>
        <v>07/11/1997</v>
      </c>
      <c r="BG32" s="171">
        <f t="shared" si="6"/>
        <v>2</v>
      </c>
      <c r="BH32" s="171">
        <f t="shared" si="7"/>
        <v>1</v>
      </c>
      <c r="BI32" s="171">
        <f t="shared" si="8"/>
        <v>3</v>
      </c>
      <c r="BJ32" s="171">
        <f t="shared" si="9"/>
        <v>2</v>
      </c>
      <c r="BK32" s="171">
        <f t="shared" si="10"/>
        <v>2</v>
      </c>
      <c r="BL32" s="171">
        <f t="shared" si="11"/>
        <v>1</v>
      </c>
      <c r="BM32" s="171">
        <f t="shared" si="12"/>
        <v>2</v>
      </c>
      <c r="BN32" s="171">
        <f t="shared" si="13"/>
        <v>1</v>
      </c>
      <c r="BO32" s="171">
        <f t="shared" si="14"/>
        <v>1</v>
      </c>
      <c r="BP32" s="171">
        <f t="shared" si="15"/>
        <v>1</v>
      </c>
      <c r="BQ32" s="171">
        <f t="shared" si="16"/>
        <v>2</v>
      </c>
      <c r="BR32" s="171">
        <f t="shared" si="17"/>
        <v>2</v>
      </c>
      <c r="BS32" s="171">
        <f t="shared" si="18"/>
        <v>1</v>
      </c>
      <c r="BT32" s="171">
        <f t="shared" si="19"/>
        <v>1</v>
      </c>
      <c r="BU32" s="171">
        <f t="shared" si="20"/>
        <v>2</v>
      </c>
      <c r="BV32" s="171">
        <f t="shared" si="21"/>
        <v>3</v>
      </c>
      <c r="BW32" s="171">
        <f t="shared" si="22"/>
        <v>3</v>
      </c>
      <c r="BX32" s="171">
        <f t="shared" si="23"/>
        <v>4</v>
      </c>
      <c r="BY32" s="171">
        <f t="shared" si="24"/>
        <v>2</v>
      </c>
      <c r="BZ32" s="171">
        <f t="shared" si="25"/>
        <v>2</v>
      </c>
      <c r="CA32" s="171">
        <f t="shared" si="26"/>
        <v>3</v>
      </c>
      <c r="CB32" s="171">
        <f t="shared" si="27"/>
        <v>2</v>
      </c>
      <c r="CC32" s="171">
        <f t="shared" si="28"/>
        <v>3</v>
      </c>
      <c r="CD32" s="171">
        <f t="shared" si="29"/>
        <v>4</v>
      </c>
      <c r="CE32" s="171">
        <f t="shared" si="30"/>
        <v>3</v>
      </c>
      <c r="CF32" s="171">
        <f t="shared" si="31"/>
        <v>2</v>
      </c>
      <c r="CG32" s="171">
        <f t="shared" si="32"/>
        <v>2</v>
      </c>
      <c r="CH32" s="171">
        <f t="shared" si="33"/>
        <v>4</v>
      </c>
      <c r="CI32" s="171">
        <f t="shared" si="34"/>
        <v>1</v>
      </c>
      <c r="CJ32" s="171">
        <f t="shared" si="35"/>
        <v>3</v>
      </c>
      <c r="CK32" s="171">
        <f t="shared" si="36"/>
        <v>2</v>
      </c>
      <c r="CL32" s="171">
        <f t="shared" si="37"/>
        <v>2</v>
      </c>
      <c r="CM32" s="171">
        <f t="shared" si="38"/>
        <v>1</v>
      </c>
      <c r="CN32" s="171">
        <f t="shared" si="39"/>
        <v>4</v>
      </c>
      <c r="CO32" s="171">
        <f t="shared" si="40"/>
        <v>4</v>
      </c>
      <c r="CP32" s="171">
        <f t="shared" si="41"/>
        <v>4</v>
      </c>
      <c r="CQ32" s="171">
        <f t="shared" si="42"/>
        <v>3</v>
      </c>
      <c r="CR32" s="171">
        <f t="shared" si="43"/>
        <v>4</v>
      </c>
      <c r="CS32" s="171">
        <f t="shared" si="44"/>
        <v>2</v>
      </c>
      <c r="CT32" s="171">
        <f t="shared" si="45"/>
        <v>4</v>
      </c>
      <c r="CU32" s="171">
        <f t="shared" si="46"/>
        <v>3</v>
      </c>
      <c r="CV32" s="171">
        <f t="shared" si="47"/>
        <v>2</v>
      </c>
      <c r="CW32" s="171">
        <f t="shared" si="48"/>
        <v>3</v>
      </c>
      <c r="CX32" s="171">
        <f t="shared" si="49"/>
        <v>3</v>
      </c>
      <c r="CY32" s="171">
        <f t="shared" si="50"/>
        <v>0</v>
      </c>
      <c r="CZ32" s="174">
        <f t="shared" si="51"/>
        <v>2.38</v>
      </c>
      <c r="DA32" s="121" t="str">
        <f t="shared" si="52"/>
        <v>Trung bình</v>
      </c>
      <c r="DB32" s="142"/>
      <c r="DC32" s="1"/>
      <c r="DD32" s="1"/>
      <c r="DE32" s="1"/>
      <c r="DF32" s="1"/>
    </row>
    <row r="33" spans="1:110" s="7" customFormat="1" x14ac:dyDescent="0.25">
      <c r="A33" s="32">
        <v>29</v>
      </c>
      <c r="B33" s="33" t="s">
        <v>737</v>
      </c>
      <c r="C33" s="38" t="s">
        <v>738</v>
      </c>
      <c r="D33" s="152" t="s">
        <v>331</v>
      </c>
      <c r="E33" s="34" t="s">
        <v>739</v>
      </c>
      <c r="F33" s="86">
        <v>7</v>
      </c>
      <c r="G33" s="86">
        <v>6.1</v>
      </c>
      <c r="H33" s="86">
        <v>5.4</v>
      </c>
      <c r="I33" s="86">
        <v>6.5</v>
      </c>
      <c r="J33" s="86">
        <v>5.9</v>
      </c>
      <c r="K33" s="86">
        <v>8.4</v>
      </c>
      <c r="L33" s="86">
        <v>5.6</v>
      </c>
      <c r="M33" s="86">
        <v>6.1</v>
      </c>
      <c r="N33" s="86">
        <v>5.2</v>
      </c>
      <c r="O33" s="86">
        <v>5.5</v>
      </c>
      <c r="P33" s="87">
        <v>4.9000000000000004</v>
      </c>
      <c r="Q33" s="86">
        <v>6.7</v>
      </c>
      <c r="R33" s="87">
        <v>6.5</v>
      </c>
      <c r="S33" s="86">
        <v>6.5</v>
      </c>
      <c r="T33" s="86">
        <v>5.7</v>
      </c>
      <c r="U33" s="86">
        <v>8</v>
      </c>
      <c r="V33" s="31">
        <v>8.1999999999999993</v>
      </c>
      <c r="W33" s="31">
        <v>8.8000000000000007</v>
      </c>
      <c r="X33" s="31">
        <v>5.8</v>
      </c>
      <c r="Y33" s="31">
        <v>7.6</v>
      </c>
      <c r="Z33" s="31">
        <v>8.4</v>
      </c>
      <c r="AA33" s="31">
        <v>6.1</v>
      </c>
      <c r="AB33" s="31">
        <v>8.6999999999999993</v>
      </c>
      <c r="AC33" s="31">
        <v>9.1999999999999993</v>
      </c>
      <c r="AD33" s="31">
        <v>7.5</v>
      </c>
      <c r="AE33" s="31">
        <v>6.8</v>
      </c>
      <c r="AF33" s="31">
        <v>6.8</v>
      </c>
      <c r="AG33" s="31">
        <v>9</v>
      </c>
      <c r="AH33" s="63">
        <v>8</v>
      </c>
      <c r="AI33" s="63">
        <v>8.1999999999999993</v>
      </c>
      <c r="AJ33" s="63">
        <v>7.7</v>
      </c>
      <c r="AK33" s="63">
        <v>5</v>
      </c>
      <c r="AL33" s="63">
        <v>7.9</v>
      </c>
      <c r="AM33" s="63">
        <v>9.3000000000000007</v>
      </c>
      <c r="AN33" s="63">
        <v>9</v>
      </c>
      <c r="AO33" s="63">
        <v>8.6</v>
      </c>
      <c r="AP33" s="63">
        <v>8.5</v>
      </c>
      <c r="AQ33" s="63">
        <v>8</v>
      </c>
      <c r="AR33" s="63">
        <v>6.4</v>
      </c>
      <c r="AS33" s="63">
        <v>9</v>
      </c>
      <c r="AT33" s="63">
        <v>8</v>
      </c>
      <c r="AU33" s="63">
        <v>7.9</v>
      </c>
      <c r="AV33" s="63">
        <v>8.5</v>
      </c>
      <c r="AW33" s="63">
        <v>9.1</v>
      </c>
      <c r="AX33" s="63"/>
      <c r="AY33" s="151">
        <f t="shared" si="0"/>
        <v>7.3</v>
      </c>
      <c r="AZ33" s="85" t="s">
        <v>1464</v>
      </c>
      <c r="BA33" s="85"/>
      <c r="BB33" s="32">
        <f t="shared" si="1"/>
        <v>29</v>
      </c>
      <c r="BC33" s="194" t="str">
        <f t="shared" si="2"/>
        <v>15D4011146</v>
      </c>
      <c r="BD33" s="194" t="str">
        <f t="shared" si="3"/>
        <v>Hồ Thị Hồng</v>
      </c>
      <c r="BE33" s="194" t="str">
        <f t="shared" si="4"/>
        <v>Nhung</v>
      </c>
      <c r="BF33" s="194" t="str">
        <f t="shared" si="5"/>
        <v>22/02/1997</v>
      </c>
      <c r="BG33" s="171">
        <f t="shared" si="6"/>
        <v>3</v>
      </c>
      <c r="BH33" s="171">
        <f t="shared" si="7"/>
        <v>2</v>
      </c>
      <c r="BI33" s="171">
        <f t="shared" si="8"/>
        <v>1</v>
      </c>
      <c r="BJ33" s="171">
        <f t="shared" si="9"/>
        <v>2</v>
      </c>
      <c r="BK33" s="171">
        <f t="shared" si="10"/>
        <v>2</v>
      </c>
      <c r="BL33" s="171">
        <f t="shared" si="11"/>
        <v>3</v>
      </c>
      <c r="BM33" s="171">
        <f t="shared" si="12"/>
        <v>2</v>
      </c>
      <c r="BN33" s="171">
        <f t="shared" si="13"/>
        <v>2</v>
      </c>
      <c r="BO33" s="171">
        <f t="shared" si="14"/>
        <v>1</v>
      </c>
      <c r="BP33" s="171">
        <f t="shared" si="15"/>
        <v>2</v>
      </c>
      <c r="BQ33" s="171">
        <f t="shared" si="16"/>
        <v>1</v>
      </c>
      <c r="BR33" s="171">
        <f t="shared" si="17"/>
        <v>2</v>
      </c>
      <c r="BS33" s="171">
        <f t="shared" si="18"/>
        <v>2</v>
      </c>
      <c r="BT33" s="171">
        <f t="shared" si="19"/>
        <v>2</v>
      </c>
      <c r="BU33" s="171">
        <f t="shared" si="20"/>
        <v>2</v>
      </c>
      <c r="BV33" s="171">
        <f t="shared" si="21"/>
        <v>3</v>
      </c>
      <c r="BW33" s="171">
        <f t="shared" si="22"/>
        <v>3</v>
      </c>
      <c r="BX33" s="171">
        <f t="shared" si="23"/>
        <v>4</v>
      </c>
      <c r="BY33" s="171">
        <f t="shared" si="24"/>
        <v>2</v>
      </c>
      <c r="BZ33" s="171">
        <f t="shared" si="25"/>
        <v>3</v>
      </c>
      <c r="CA33" s="171">
        <f t="shared" si="26"/>
        <v>3</v>
      </c>
      <c r="CB33" s="171">
        <f t="shared" si="27"/>
        <v>2</v>
      </c>
      <c r="CC33" s="171">
        <f t="shared" si="28"/>
        <v>4</v>
      </c>
      <c r="CD33" s="171">
        <f t="shared" si="29"/>
        <v>4</v>
      </c>
      <c r="CE33" s="171">
        <f t="shared" si="30"/>
        <v>3</v>
      </c>
      <c r="CF33" s="171">
        <f t="shared" si="31"/>
        <v>2</v>
      </c>
      <c r="CG33" s="171">
        <f t="shared" si="32"/>
        <v>2</v>
      </c>
      <c r="CH33" s="171">
        <f t="shared" si="33"/>
        <v>4</v>
      </c>
      <c r="CI33" s="171">
        <f t="shared" si="34"/>
        <v>3</v>
      </c>
      <c r="CJ33" s="171">
        <f t="shared" si="35"/>
        <v>3</v>
      </c>
      <c r="CK33" s="171">
        <f t="shared" si="36"/>
        <v>3</v>
      </c>
      <c r="CL33" s="171">
        <f t="shared" si="37"/>
        <v>1</v>
      </c>
      <c r="CM33" s="171">
        <f t="shared" si="38"/>
        <v>3</v>
      </c>
      <c r="CN33" s="171">
        <f t="shared" si="39"/>
        <v>4</v>
      </c>
      <c r="CO33" s="171">
        <f t="shared" si="40"/>
        <v>4</v>
      </c>
      <c r="CP33" s="171">
        <f t="shared" si="41"/>
        <v>4</v>
      </c>
      <c r="CQ33" s="171">
        <f t="shared" si="42"/>
        <v>4</v>
      </c>
      <c r="CR33" s="171">
        <f t="shared" si="43"/>
        <v>3</v>
      </c>
      <c r="CS33" s="171">
        <f t="shared" si="44"/>
        <v>2</v>
      </c>
      <c r="CT33" s="171">
        <f t="shared" si="45"/>
        <v>4</v>
      </c>
      <c r="CU33" s="171">
        <f t="shared" si="46"/>
        <v>3</v>
      </c>
      <c r="CV33" s="171">
        <f t="shared" si="47"/>
        <v>3</v>
      </c>
      <c r="CW33" s="171">
        <f t="shared" si="48"/>
        <v>4</v>
      </c>
      <c r="CX33" s="171">
        <f t="shared" si="49"/>
        <v>4</v>
      </c>
      <c r="CY33" s="171">
        <f t="shared" si="50"/>
        <v>0</v>
      </c>
      <c r="CZ33" s="174">
        <f t="shared" si="51"/>
        <v>2.69</v>
      </c>
      <c r="DA33" s="121" t="str">
        <f t="shared" si="52"/>
        <v>Khá</v>
      </c>
      <c r="DB33" s="142"/>
      <c r="DC33" s="1"/>
      <c r="DD33" s="1"/>
      <c r="DE33" s="1"/>
      <c r="DF33" s="1"/>
    </row>
    <row r="34" spans="1:110" x14ac:dyDescent="0.25">
      <c r="A34" s="32">
        <v>33</v>
      </c>
      <c r="B34" s="33" t="s">
        <v>747</v>
      </c>
      <c r="C34" s="38" t="s">
        <v>748</v>
      </c>
      <c r="D34" s="152" t="s">
        <v>38</v>
      </c>
      <c r="E34" s="34" t="s">
        <v>564</v>
      </c>
      <c r="F34" s="86">
        <v>7.5</v>
      </c>
      <c r="G34" s="86">
        <v>4.3</v>
      </c>
      <c r="H34" s="86">
        <v>4.7</v>
      </c>
      <c r="I34" s="86">
        <v>4.2</v>
      </c>
      <c r="J34" s="86">
        <v>6.6</v>
      </c>
      <c r="K34" s="86">
        <v>4.0999999999999996</v>
      </c>
      <c r="L34" s="86">
        <v>5.6</v>
      </c>
      <c r="M34" s="87">
        <v>8</v>
      </c>
      <c r="N34" s="86">
        <v>5.6</v>
      </c>
      <c r="O34" s="86">
        <v>5</v>
      </c>
      <c r="P34" s="87">
        <v>5.7</v>
      </c>
      <c r="Q34" s="86">
        <v>5.3</v>
      </c>
      <c r="R34" s="87">
        <v>5.6</v>
      </c>
      <c r="S34" s="86">
        <v>6</v>
      </c>
      <c r="T34" s="87">
        <v>5.3</v>
      </c>
      <c r="U34" s="86">
        <v>7.1</v>
      </c>
      <c r="V34" s="31">
        <v>5.9</v>
      </c>
      <c r="W34" s="31">
        <v>9</v>
      </c>
      <c r="X34" s="31">
        <v>5.9</v>
      </c>
      <c r="Y34" s="37">
        <v>8</v>
      </c>
      <c r="Z34" s="37">
        <v>7</v>
      </c>
      <c r="AA34" s="31">
        <v>6.2</v>
      </c>
      <c r="AB34" s="31">
        <v>7.7</v>
      </c>
      <c r="AC34" s="31">
        <v>9.5</v>
      </c>
      <c r="AD34" s="31">
        <v>5.8</v>
      </c>
      <c r="AE34" s="31">
        <v>5.9</v>
      </c>
      <c r="AF34" s="31">
        <v>5.0999999999999996</v>
      </c>
      <c r="AG34" s="31">
        <v>8.6</v>
      </c>
      <c r="AH34" s="63">
        <v>4.4000000000000004</v>
      </c>
      <c r="AI34" s="63">
        <v>8.1999999999999993</v>
      </c>
      <c r="AJ34" s="37">
        <v>4.2</v>
      </c>
      <c r="AK34" s="63">
        <v>8.3000000000000007</v>
      </c>
      <c r="AL34" s="63">
        <v>4.4000000000000004</v>
      </c>
      <c r="AM34" s="63">
        <v>9.6</v>
      </c>
      <c r="AN34" s="63">
        <v>9</v>
      </c>
      <c r="AO34" s="63">
        <v>7.7</v>
      </c>
      <c r="AP34" s="63">
        <v>7.6</v>
      </c>
      <c r="AQ34" s="63">
        <v>8</v>
      </c>
      <c r="AR34" s="63">
        <v>5.4</v>
      </c>
      <c r="AS34" s="63">
        <v>9</v>
      </c>
      <c r="AT34" s="63">
        <v>8.5</v>
      </c>
      <c r="AU34" s="37">
        <v>7.3</v>
      </c>
      <c r="AV34" s="63">
        <v>8.5</v>
      </c>
      <c r="AW34" s="63">
        <v>8.6</v>
      </c>
      <c r="AX34" s="63"/>
      <c r="AY34" s="151">
        <f t="shared" si="0"/>
        <v>6.7</v>
      </c>
      <c r="AZ34" s="85" t="s">
        <v>1464</v>
      </c>
      <c r="BA34" s="85"/>
      <c r="BB34" s="32">
        <f t="shared" si="1"/>
        <v>33</v>
      </c>
      <c r="BC34" s="194" t="str">
        <f t="shared" si="2"/>
        <v>15D4011164</v>
      </c>
      <c r="BD34" s="194" t="str">
        <f t="shared" si="3"/>
        <v>Đặng Vũ Minh</v>
      </c>
      <c r="BE34" s="194" t="str">
        <f t="shared" si="4"/>
        <v>Phương</v>
      </c>
      <c r="BF34" s="194" t="str">
        <f t="shared" si="5"/>
        <v>08/03/1997</v>
      </c>
      <c r="BG34" s="171">
        <f t="shared" si="6"/>
        <v>3</v>
      </c>
      <c r="BH34" s="171">
        <f t="shared" si="7"/>
        <v>1</v>
      </c>
      <c r="BI34" s="171">
        <f t="shared" si="8"/>
        <v>1</v>
      </c>
      <c r="BJ34" s="171">
        <f t="shared" si="9"/>
        <v>1</v>
      </c>
      <c r="BK34" s="171">
        <f t="shared" si="10"/>
        <v>2</v>
      </c>
      <c r="BL34" s="171">
        <f t="shared" si="11"/>
        <v>1</v>
      </c>
      <c r="BM34" s="171">
        <f t="shared" si="12"/>
        <v>2</v>
      </c>
      <c r="BN34" s="171">
        <f t="shared" si="13"/>
        <v>3</v>
      </c>
      <c r="BO34" s="171">
        <f t="shared" si="14"/>
        <v>2</v>
      </c>
      <c r="BP34" s="171">
        <f t="shared" si="15"/>
        <v>1</v>
      </c>
      <c r="BQ34" s="171">
        <f t="shared" si="16"/>
        <v>2</v>
      </c>
      <c r="BR34" s="171">
        <f t="shared" si="17"/>
        <v>1</v>
      </c>
      <c r="BS34" s="171">
        <f t="shared" si="18"/>
        <v>2</v>
      </c>
      <c r="BT34" s="171">
        <f t="shared" si="19"/>
        <v>2</v>
      </c>
      <c r="BU34" s="171">
        <f t="shared" si="20"/>
        <v>1</v>
      </c>
      <c r="BV34" s="171">
        <f t="shared" si="21"/>
        <v>3</v>
      </c>
      <c r="BW34" s="171">
        <f t="shared" si="22"/>
        <v>2</v>
      </c>
      <c r="BX34" s="171">
        <f t="shared" si="23"/>
        <v>4</v>
      </c>
      <c r="BY34" s="171">
        <f t="shared" si="24"/>
        <v>2</v>
      </c>
      <c r="BZ34" s="171">
        <f t="shared" si="25"/>
        <v>3</v>
      </c>
      <c r="CA34" s="171">
        <f t="shared" si="26"/>
        <v>3</v>
      </c>
      <c r="CB34" s="171">
        <f t="shared" si="27"/>
        <v>2</v>
      </c>
      <c r="CC34" s="171">
        <f t="shared" si="28"/>
        <v>3</v>
      </c>
      <c r="CD34" s="171">
        <f t="shared" si="29"/>
        <v>4</v>
      </c>
      <c r="CE34" s="171">
        <f t="shared" si="30"/>
        <v>2</v>
      </c>
      <c r="CF34" s="171">
        <f t="shared" si="31"/>
        <v>2</v>
      </c>
      <c r="CG34" s="171">
        <f t="shared" si="32"/>
        <v>1</v>
      </c>
      <c r="CH34" s="171">
        <f t="shared" si="33"/>
        <v>4</v>
      </c>
      <c r="CI34" s="171">
        <f t="shared" si="34"/>
        <v>1</v>
      </c>
      <c r="CJ34" s="171">
        <f t="shared" si="35"/>
        <v>3</v>
      </c>
      <c r="CK34" s="171">
        <f t="shared" si="36"/>
        <v>1</v>
      </c>
      <c r="CL34" s="171">
        <f t="shared" si="37"/>
        <v>3</v>
      </c>
      <c r="CM34" s="171">
        <f t="shared" si="38"/>
        <v>1</v>
      </c>
      <c r="CN34" s="171">
        <f t="shared" si="39"/>
        <v>4</v>
      </c>
      <c r="CO34" s="171">
        <f t="shared" si="40"/>
        <v>4</v>
      </c>
      <c r="CP34" s="171">
        <f t="shared" si="41"/>
        <v>3</v>
      </c>
      <c r="CQ34" s="171">
        <f t="shared" si="42"/>
        <v>3</v>
      </c>
      <c r="CR34" s="171">
        <f t="shared" si="43"/>
        <v>3</v>
      </c>
      <c r="CS34" s="171">
        <f t="shared" si="44"/>
        <v>1</v>
      </c>
      <c r="CT34" s="171">
        <f t="shared" si="45"/>
        <v>4</v>
      </c>
      <c r="CU34" s="171">
        <f t="shared" si="46"/>
        <v>4</v>
      </c>
      <c r="CV34" s="171">
        <f t="shared" si="47"/>
        <v>3</v>
      </c>
      <c r="CW34" s="171">
        <f t="shared" si="48"/>
        <v>4</v>
      </c>
      <c r="CX34" s="171">
        <f t="shared" si="49"/>
        <v>4</v>
      </c>
      <c r="CY34" s="171">
        <f t="shared" si="50"/>
        <v>0</v>
      </c>
      <c r="CZ34" s="174">
        <f t="shared" si="51"/>
        <v>2.41</v>
      </c>
      <c r="DA34" s="121" t="str">
        <f t="shared" si="52"/>
        <v>Trung bình</v>
      </c>
      <c r="DB34" s="142"/>
      <c r="DC34" s="1"/>
      <c r="DD34" s="1"/>
      <c r="DE34" s="1"/>
      <c r="DF34" s="1"/>
    </row>
    <row r="35" spans="1:110" x14ac:dyDescent="0.25">
      <c r="A35" s="32">
        <v>34</v>
      </c>
      <c r="B35" s="33" t="s">
        <v>749</v>
      </c>
      <c r="C35" s="38" t="s">
        <v>13</v>
      </c>
      <c r="D35" s="152" t="s">
        <v>39</v>
      </c>
      <c r="E35" s="34" t="s">
        <v>750</v>
      </c>
      <c r="F35" s="86">
        <v>7.2</v>
      </c>
      <c r="G35" s="86">
        <v>5.8</v>
      </c>
      <c r="H35" s="86">
        <v>4.4000000000000004</v>
      </c>
      <c r="I35" s="86">
        <v>4</v>
      </c>
      <c r="J35" s="86">
        <v>6.5</v>
      </c>
      <c r="K35" s="86">
        <v>8</v>
      </c>
      <c r="L35" s="86">
        <v>5.0999999999999996</v>
      </c>
      <c r="M35" s="86">
        <v>4.8</v>
      </c>
      <c r="N35" s="86">
        <v>5.6</v>
      </c>
      <c r="O35" s="86">
        <v>6.4</v>
      </c>
      <c r="P35" s="87">
        <v>4.2</v>
      </c>
      <c r="Q35" s="86">
        <v>7.3</v>
      </c>
      <c r="R35" s="87">
        <v>6.5</v>
      </c>
      <c r="S35" s="86">
        <v>6.7</v>
      </c>
      <c r="T35" s="86">
        <v>5.9</v>
      </c>
      <c r="U35" s="86">
        <v>6.6</v>
      </c>
      <c r="V35" s="31">
        <v>8.3000000000000007</v>
      </c>
      <c r="W35" s="31">
        <v>8.8000000000000007</v>
      </c>
      <c r="X35" s="31">
        <v>6.9</v>
      </c>
      <c r="Y35" s="31">
        <v>6.7</v>
      </c>
      <c r="Z35" s="31">
        <v>8</v>
      </c>
      <c r="AA35" s="31">
        <v>7.5</v>
      </c>
      <c r="AB35" s="31">
        <v>9.1</v>
      </c>
      <c r="AC35" s="31">
        <v>8.3000000000000007</v>
      </c>
      <c r="AD35" s="31">
        <v>7.5</v>
      </c>
      <c r="AE35" s="31">
        <v>6.4</v>
      </c>
      <c r="AF35" s="31">
        <v>8.5</v>
      </c>
      <c r="AG35" s="31">
        <v>9.3000000000000007</v>
      </c>
      <c r="AH35" s="63">
        <v>8.6999999999999993</v>
      </c>
      <c r="AI35" s="63">
        <v>8.1999999999999993</v>
      </c>
      <c r="AJ35" s="63">
        <v>8.6999999999999993</v>
      </c>
      <c r="AK35" s="63">
        <v>6.7</v>
      </c>
      <c r="AL35" s="63">
        <v>7.9</v>
      </c>
      <c r="AM35" s="63">
        <v>9.1</v>
      </c>
      <c r="AN35" s="63">
        <v>9</v>
      </c>
      <c r="AO35" s="63">
        <v>4.4000000000000004</v>
      </c>
      <c r="AP35" s="63">
        <v>8.5</v>
      </c>
      <c r="AQ35" s="63">
        <v>8</v>
      </c>
      <c r="AR35" s="63">
        <v>6.1</v>
      </c>
      <c r="AS35" s="63">
        <v>9.5</v>
      </c>
      <c r="AT35" s="63">
        <v>8.5</v>
      </c>
      <c r="AU35" s="63">
        <v>6.3</v>
      </c>
      <c r="AV35" s="63">
        <v>8.6999999999999993</v>
      </c>
      <c r="AW35" s="63">
        <v>8.1</v>
      </c>
      <c r="AX35" s="63"/>
      <c r="AY35" s="151">
        <f t="shared" si="0"/>
        <v>7.2</v>
      </c>
      <c r="AZ35" s="85" t="s">
        <v>1464</v>
      </c>
      <c r="BA35" s="85"/>
      <c r="BB35" s="32">
        <f t="shared" si="1"/>
        <v>34</v>
      </c>
      <c r="BC35" s="194" t="str">
        <f t="shared" si="2"/>
        <v>15D4011175</v>
      </c>
      <c r="BD35" s="194" t="str">
        <f t="shared" si="3"/>
        <v>Phan Thị</v>
      </c>
      <c r="BE35" s="194" t="str">
        <f t="shared" si="4"/>
        <v>Phượng</v>
      </c>
      <c r="BF35" s="194" t="str">
        <f t="shared" si="5"/>
        <v>17/11/1997</v>
      </c>
      <c r="BG35" s="171">
        <f t="shared" si="6"/>
        <v>3</v>
      </c>
      <c r="BH35" s="171">
        <f t="shared" si="7"/>
        <v>2</v>
      </c>
      <c r="BI35" s="171">
        <f t="shared" si="8"/>
        <v>1</v>
      </c>
      <c r="BJ35" s="171">
        <f t="shared" si="9"/>
        <v>1</v>
      </c>
      <c r="BK35" s="171">
        <f t="shared" si="10"/>
        <v>2</v>
      </c>
      <c r="BL35" s="171">
        <f t="shared" si="11"/>
        <v>3</v>
      </c>
      <c r="BM35" s="171">
        <f t="shared" si="12"/>
        <v>1</v>
      </c>
      <c r="BN35" s="171">
        <f t="shared" si="13"/>
        <v>1</v>
      </c>
      <c r="BO35" s="171">
        <f t="shared" si="14"/>
        <v>2</v>
      </c>
      <c r="BP35" s="171">
        <f t="shared" si="15"/>
        <v>2</v>
      </c>
      <c r="BQ35" s="171">
        <f t="shared" si="16"/>
        <v>1</v>
      </c>
      <c r="BR35" s="171">
        <f t="shared" si="17"/>
        <v>3</v>
      </c>
      <c r="BS35" s="171">
        <f t="shared" si="18"/>
        <v>2</v>
      </c>
      <c r="BT35" s="171">
        <f t="shared" si="19"/>
        <v>2</v>
      </c>
      <c r="BU35" s="171">
        <f t="shared" si="20"/>
        <v>2</v>
      </c>
      <c r="BV35" s="171">
        <f t="shared" si="21"/>
        <v>2</v>
      </c>
      <c r="BW35" s="171">
        <f t="shared" si="22"/>
        <v>3</v>
      </c>
      <c r="BX35" s="171">
        <f t="shared" si="23"/>
        <v>4</v>
      </c>
      <c r="BY35" s="171">
        <f t="shared" si="24"/>
        <v>2</v>
      </c>
      <c r="BZ35" s="171">
        <f t="shared" si="25"/>
        <v>2</v>
      </c>
      <c r="CA35" s="171">
        <f t="shared" si="26"/>
        <v>3</v>
      </c>
      <c r="CB35" s="171">
        <f t="shared" si="27"/>
        <v>3</v>
      </c>
      <c r="CC35" s="171">
        <f t="shared" si="28"/>
        <v>4</v>
      </c>
      <c r="CD35" s="171">
        <f t="shared" si="29"/>
        <v>3</v>
      </c>
      <c r="CE35" s="171">
        <f t="shared" si="30"/>
        <v>3</v>
      </c>
      <c r="CF35" s="171">
        <f t="shared" si="31"/>
        <v>2</v>
      </c>
      <c r="CG35" s="171">
        <f t="shared" si="32"/>
        <v>4</v>
      </c>
      <c r="CH35" s="171">
        <f t="shared" si="33"/>
        <v>4</v>
      </c>
      <c r="CI35" s="171">
        <f t="shared" si="34"/>
        <v>4</v>
      </c>
      <c r="CJ35" s="171">
        <f t="shared" si="35"/>
        <v>3</v>
      </c>
      <c r="CK35" s="171">
        <f t="shared" si="36"/>
        <v>4</v>
      </c>
      <c r="CL35" s="171">
        <f t="shared" si="37"/>
        <v>2</v>
      </c>
      <c r="CM35" s="171">
        <f t="shared" si="38"/>
        <v>3</v>
      </c>
      <c r="CN35" s="171">
        <f t="shared" si="39"/>
        <v>4</v>
      </c>
      <c r="CO35" s="171">
        <f t="shared" si="40"/>
        <v>4</v>
      </c>
      <c r="CP35" s="171">
        <f t="shared" si="41"/>
        <v>1</v>
      </c>
      <c r="CQ35" s="171">
        <f t="shared" si="42"/>
        <v>4</v>
      </c>
      <c r="CR35" s="171">
        <f t="shared" si="43"/>
        <v>3</v>
      </c>
      <c r="CS35" s="171">
        <f t="shared" si="44"/>
        <v>2</v>
      </c>
      <c r="CT35" s="171">
        <f t="shared" si="45"/>
        <v>4</v>
      </c>
      <c r="CU35" s="171">
        <f t="shared" si="46"/>
        <v>4</v>
      </c>
      <c r="CV35" s="171">
        <f t="shared" si="47"/>
        <v>2</v>
      </c>
      <c r="CW35" s="171">
        <f t="shared" si="48"/>
        <v>4</v>
      </c>
      <c r="CX35" s="171">
        <f t="shared" si="49"/>
        <v>3</v>
      </c>
      <c r="CY35" s="171">
        <f t="shared" si="50"/>
        <v>0</v>
      </c>
      <c r="CZ35" s="174">
        <f t="shared" si="51"/>
        <v>2.62</v>
      </c>
      <c r="DA35" s="121" t="str">
        <f t="shared" si="52"/>
        <v>Khá</v>
      </c>
      <c r="DB35" s="142"/>
      <c r="DC35" s="1"/>
      <c r="DD35" s="1"/>
      <c r="DE35" s="1"/>
      <c r="DF35" s="1"/>
    </row>
    <row r="36" spans="1:110" x14ac:dyDescent="0.25">
      <c r="A36" s="32">
        <v>35</v>
      </c>
      <c r="B36" s="33" t="s">
        <v>751</v>
      </c>
      <c r="C36" s="38" t="s">
        <v>26</v>
      </c>
      <c r="D36" s="152" t="s">
        <v>39</v>
      </c>
      <c r="E36" s="34" t="s">
        <v>752</v>
      </c>
      <c r="F36" s="86">
        <v>8.1</v>
      </c>
      <c r="G36" s="86">
        <v>5.8</v>
      </c>
      <c r="H36" s="86">
        <v>6.1</v>
      </c>
      <c r="I36" s="86">
        <v>4.7</v>
      </c>
      <c r="J36" s="86">
        <v>5.8</v>
      </c>
      <c r="K36" s="87">
        <v>7.9</v>
      </c>
      <c r="L36" s="86">
        <v>6.8</v>
      </c>
      <c r="M36" s="86">
        <v>6</v>
      </c>
      <c r="N36" s="86">
        <v>5.2</v>
      </c>
      <c r="O36" s="86">
        <v>6.5</v>
      </c>
      <c r="P36" s="87">
        <v>4.2</v>
      </c>
      <c r="Q36" s="86">
        <v>7.6</v>
      </c>
      <c r="R36" s="87">
        <v>4.5999999999999996</v>
      </c>
      <c r="S36" s="86">
        <v>7.9</v>
      </c>
      <c r="T36" s="86">
        <v>6</v>
      </c>
      <c r="U36" s="86">
        <v>8.3000000000000007</v>
      </c>
      <c r="V36" s="31">
        <v>8</v>
      </c>
      <c r="W36" s="31">
        <v>8.5</v>
      </c>
      <c r="X36" s="31">
        <v>5.5</v>
      </c>
      <c r="Y36" s="31">
        <v>6.9</v>
      </c>
      <c r="Z36" s="31">
        <v>8</v>
      </c>
      <c r="AA36" s="31">
        <v>7.7</v>
      </c>
      <c r="AB36" s="31">
        <v>8.6999999999999993</v>
      </c>
      <c r="AC36" s="31">
        <v>9.9</v>
      </c>
      <c r="AD36" s="31">
        <v>7.4</v>
      </c>
      <c r="AE36" s="31">
        <v>7.6</v>
      </c>
      <c r="AF36" s="31">
        <v>7.3</v>
      </c>
      <c r="AG36" s="31">
        <v>9.3000000000000007</v>
      </c>
      <c r="AH36" s="63">
        <v>8.3000000000000007</v>
      </c>
      <c r="AI36" s="63">
        <v>8.4</v>
      </c>
      <c r="AJ36" s="63">
        <v>6.3</v>
      </c>
      <c r="AK36" s="63">
        <v>5.5</v>
      </c>
      <c r="AL36" s="63">
        <v>7.7</v>
      </c>
      <c r="AM36" s="63">
        <v>9.1</v>
      </c>
      <c r="AN36" s="63">
        <v>9</v>
      </c>
      <c r="AO36" s="63">
        <v>5.8</v>
      </c>
      <c r="AP36" s="63">
        <v>8.5</v>
      </c>
      <c r="AQ36" s="63">
        <v>7.5</v>
      </c>
      <c r="AR36" s="63">
        <v>7.5</v>
      </c>
      <c r="AS36" s="63">
        <v>9.5</v>
      </c>
      <c r="AT36" s="63">
        <v>8</v>
      </c>
      <c r="AU36" s="63">
        <v>6.8</v>
      </c>
      <c r="AV36" s="63">
        <v>8.6</v>
      </c>
      <c r="AW36" s="63">
        <v>8.4</v>
      </c>
      <c r="AX36" s="63"/>
      <c r="AY36" s="151">
        <f t="shared" si="0"/>
        <v>7.3</v>
      </c>
      <c r="AZ36" s="85" t="s">
        <v>1464</v>
      </c>
      <c r="BA36" s="85"/>
      <c r="BB36" s="32">
        <f t="shared" si="1"/>
        <v>35</v>
      </c>
      <c r="BC36" s="194" t="str">
        <f t="shared" si="2"/>
        <v>15D4011176</v>
      </c>
      <c r="BD36" s="194" t="str">
        <f t="shared" si="3"/>
        <v>Trần Thị</v>
      </c>
      <c r="BE36" s="194" t="str">
        <f t="shared" si="4"/>
        <v>Phượng</v>
      </c>
      <c r="BF36" s="194" t="str">
        <f t="shared" si="5"/>
        <v>09/02/1997</v>
      </c>
      <c r="BG36" s="171">
        <f t="shared" si="6"/>
        <v>3</v>
      </c>
      <c r="BH36" s="171">
        <f t="shared" si="7"/>
        <v>2</v>
      </c>
      <c r="BI36" s="171">
        <f t="shared" si="8"/>
        <v>2</v>
      </c>
      <c r="BJ36" s="171">
        <f t="shared" si="9"/>
        <v>1</v>
      </c>
      <c r="BK36" s="171">
        <f t="shared" si="10"/>
        <v>2</v>
      </c>
      <c r="BL36" s="171">
        <f t="shared" si="11"/>
        <v>3</v>
      </c>
      <c r="BM36" s="171">
        <f t="shared" si="12"/>
        <v>2</v>
      </c>
      <c r="BN36" s="171">
        <f t="shared" si="13"/>
        <v>2</v>
      </c>
      <c r="BO36" s="171">
        <f t="shared" si="14"/>
        <v>1</v>
      </c>
      <c r="BP36" s="171">
        <f t="shared" si="15"/>
        <v>2</v>
      </c>
      <c r="BQ36" s="171">
        <f t="shared" si="16"/>
        <v>1</v>
      </c>
      <c r="BR36" s="171">
        <f t="shared" si="17"/>
        <v>3</v>
      </c>
      <c r="BS36" s="171">
        <f t="shared" si="18"/>
        <v>1</v>
      </c>
      <c r="BT36" s="171">
        <f t="shared" si="19"/>
        <v>3</v>
      </c>
      <c r="BU36" s="171">
        <f t="shared" si="20"/>
        <v>2</v>
      </c>
      <c r="BV36" s="171">
        <f t="shared" si="21"/>
        <v>3</v>
      </c>
      <c r="BW36" s="171">
        <f t="shared" si="22"/>
        <v>3</v>
      </c>
      <c r="BX36" s="171">
        <f t="shared" si="23"/>
        <v>4</v>
      </c>
      <c r="BY36" s="171">
        <f t="shared" si="24"/>
        <v>2</v>
      </c>
      <c r="BZ36" s="171">
        <f t="shared" si="25"/>
        <v>2</v>
      </c>
      <c r="CA36" s="171">
        <f t="shared" si="26"/>
        <v>3</v>
      </c>
      <c r="CB36" s="171">
        <f t="shared" si="27"/>
        <v>3</v>
      </c>
      <c r="CC36" s="171">
        <f t="shared" si="28"/>
        <v>4</v>
      </c>
      <c r="CD36" s="171">
        <f t="shared" si="29"/>
        <v>4</v>
      </c>
      <c r="CE36" s="171">
        <f t="shared" si="30"/>
        <v>3</v>
      </c>
      <c r="CF36" s="171">
        <f t="shared" si="31"/>
        <v>3</v>
      </c>
      <c r="CG36" s="171">
        <f t="shared" si="32"/>
        <v>3</v>
      </c>
      <c r="CH36" s="171">
        <f t="shared" si="33"/>
        <v>4</v>
      </c>
      <c r="CI36" s="171">
        <f t="shared" si="34"/>
        <v>3</v>
      </c>
      <c r="CJ36" s="171">
        <f t="shared" si="35"/>
        <v>3</v>
      </c>
      <c r="CK36" s="171">
        <f t="shared" si="36"/>
        <v>2</v>
      </c>
      <c r="CL36" s="171">
        <f t="shared" si="37"/>
        <v>2</v>
      </c>
      <c r="CM36" s="171">
        <f t="shared" si="38"/>
        <v>3</v>
      </c>
      <c r="CN36" s="171">
        <f t="shared" si="39"/>
        <v>4</v>
      </c>
      <c r="CO36" s="171">
        <f t="shared" si="40"/>
        <v>4</v>
      </c>
      <c r="CP36" s="171">
        <f t="shared" si="41"/>
        <v>2</v>
      </c>
      <c r="CQ36" s="171">
        <f t="shared" si="42"/>
        <v>4</v>
      </c>
      <c r="CR36" s="171">
        <f t="shared" si="43"/>
        <v>3</v>
      </c>
      <c r="CS36" s="171">
        <f t="shared" si="44"/>
        <v>3</v>
      </c>
      <c r="CT36" s="171">
        <f t="shared" si="45"/>
        <v>4</v>
      </c>
      <c r="CU36" s="171">
        <f t="shared" si="46"/>
        <v>3</v>
      </c>
      <c r="CV36" s="171">
        <f t="shared" si="47"/>
        <v>2</v>
      </c>
      <c r="CW36" s="171">
        <f t="shared" si="48"/>
        <v>4</v>
      </c>
      <c r="CX36" s="171">
        <f t="shared" si="49"/>
        <v>3</v>
      </c>
      <c r="CY36" s="171">
        <f t="shared" si="50"/>
        <v>0</v>
      </c>
      <c r="CZ36" s="174">
        <f t="shared" si="51"/>
        <v>2.7</v>
      </c>
      <c r="DA36" s="121" t="str">
        <f t="shared" si="52"/>
        <v>Khá</v>
      </c>
      <c r="DB36" s="142"/>
      <c r="DC36" s="1"/>
      <c r="DD36" s="1"/>
      <c r="DE36" s="1"/>
      <c r="DF36" s="1"/>
    </row>
    <row r="37" spans="1:110" x14ac:dyDescent="0.25">
      <c r="A37" s="32">
        <v>36</v>
      </c>
      <c r="B37" s="33" t="s">
        <v>753</v>
      </c>
      <c r="C37" s="38" t="s">
        <v>754</v>
      </c>
      <c r="D37" s="152" t="s">
        <v>364</v>
      </c>
      <c r="E37" s="34" t="s">
        <v>755</v>
      </c>
      <c r="F37" s="86">
        <v>8</v>
      </c>
      <c r="G37" s="86">
        <v>5.0999999999999996</v>
      </c>
      <c r="H37" s="86">
        <v>5.3</v>
      </c>
      <c r="I37" s="87">
        <v>7.1</v>
      </c>
      <c r="J37" s="86">
        <v>5.5</v>
      </c>
      <c r="K37" s="86">
        <v>5.9</v>
      </c>
      <c r="L37" s="86">
        <v>4.8</v>
      </c>
      <c r="M37" s="86">
        <v>4.5</v>
      </c>
      <c r="N37" s="87">
        <v>6.8</v>
      </c>
      <c r="O37" s="86">
        <v>4.7</v>
      </c>
      <c r="P37" s="86">
        <v>4.5999999999999996</v>
      </c>
      <c r="Q37" s="86">
        <v>4.9000000000000004</v>
      </c>
      <c r="R37" s="87">
        <v>5.8</v>
      </c>
      <c r="S37" s="86">
        <v>6.4</v>
      </c>
      <c r="T37" s="86">
        <v>5.9</v>
      </c>
      <c r="U37" s="86">
        <v>7.8</v>
      </c>
      <c r="V37" s="31">
        <v>8</v>
      </c>
      <c r="W37" s="31">
        <v>8.8000000000000007</v>
      </c>
      <c r="X37" s="31">
        <v>5.3</v>
      </c>
      <c r="Y37" s="31">
        <v>5.9</v>
      </c>
      <c r="Z37" s="31">
        <v>7.6</v>
      </c>
      <c r="AA37" s="31">
        <v>4.7</v>
      </c>
      <c r="AB37" s="31">
        <v>8.4</v>
      </c>
      <c r="AC37" s="31">
        <v>9</v>
      </c>
      <c r="AD37" s="31">
        <v>9.1</v>
      </c>
      <c r="AE37" s="31">
        <v>7.7</v>
      </c>
      <c r="AF37" s="31">
        <v>7.2</v>
      </c>
      <c r="AG37" s="31">
        <v>9</v>
      </c>
      <c r="AH37" s="63">
        <v>7.3</v>
      </c>
      <c r="AI37" s="63">
        <v>8.9</v>
      </c>
      <c r="AJ37" s="63">
        <v>7.3</v>
      </c>
      <c r="AK37" s="63">
        <v>5.2</v>
      </c>
      <c r="AL37" s="37">
        <v>8.4</v>
      </c>
      <c r="AM37" s="63">
        <v>9.3000000000000007</v>
      </c>
      <c r="AN37" s="63">
        <v>9</v>
      </c>
      <c r="AO37" s="63">
        <v>8.6999999999999993</v>
      </c>
      <c r="AP37" s="63">
        <v>8.1999999999999993</v>
      </c>
      <c r="AQ37" s="63">
        <v>8</v>
      </c>
      <c r="AR37" s="63">
        <v>7.8</v>
      </c>
      <c r="AS37" s="63">
        <v>9</v>
      </c>
      <c r="AT37" s="63">
        <v>8</v>
      </c>
      <c r="AU37" s="63">
        <v>6.1</v>
      </c>
      <c r="AV37" s="63">
        <v>8.3000000000000007</v>
      </c>
      <c r="AW37" s="63">
        <v>8.3000000000000007</v>
      </c>
      <c r="AX37" s="63"/>
      <c r="AY37" s="151">
        <f t="shared" si="0"/>
        <v>7</v>
      </c>
      <c r="AZ37" s="85" t="s">
        <v>1464</v>
      </c>
      <c r="BA37" s="85"/>
      <c r="BB37" s="32">
        <f t="shared" si="1"/>
        <v>36</v>
      </c>
      <c r="BC37" s="194" t="str">
        <f t="shared" si="2"/>
        <v>15D4011184</v>
      </c>
      <c r="BD37" s="194" t="str">
        <f t="shared" si="3"/>
        <v>Nguyễn Dương</v>
      </c>
      <c r="BE37" s="194" t="str">
        <f t="shared" si="4"/>
        <v>Quỳnh</v>
      </c>
      <c r="BF37" s="194" t="str">
        <f t="shared" si="5"/>
        <v>08/09/1997</v>
      </c>
      <c r="BG37" s="171">
        <f t="shared" si="6"/>
        <v>3</v>
      </c>
      <c r="BH37" s="171">
        <f t="shared" si="7"/>
        <v>1</v>
      </c>
      <c r="BI37" s="171">
        <f t="shared" si="8"/>
        <v>1</v>
      </c>
      <c r="BJ37" s="171">
        <f t="shared" si="9"/>
        <v>3</v>
      </c>
      <c r="BK37" s="171">
        <f t="shared" si="10"/>
        <v>2</v>
      </c>
      <c r="BL37" s="171">
        <f t="shared" si="11"/>
        <v>2</v>
      </c>
      <c r="BM37" s="171">
        <f t="shared" si="12"/>
        <v>1</v>
      </c>
      <c r="BN37" s="171">
        <f t="shared" si="13"/>
        <v>1</v>
      </c>
      <c r="BO37" s="171">
        <f t="shared" si="14"/>
        <v>2</v>
      </c>
      <c r="BP37" s="171">
        <f t="shared" si="15"/>
        <v>1</v>
      </c>
      <c r="BQ37" s="171">
        <f t="shared" si="16"/>
        <v>1</v>
      </c>
      <c r="BR37" s="171">
        <f t="shared" si="17"/>
        <v>1</v>
      </c>
      <c r="BS37" s="171">
        <f t="shared" si="18"/>
        <v>2</v>
      </c>
      <c r="BT37" s="171">
        <f t="shared" si="19"/>
        <v>2</v>
      </c>
      <c r="BU37" s="171">
        <f t="shared" si="20"/>
        <v>2</v>
      </c>
      <c r="BV37" s="171">
        <f t="shared" si="21"/>
        <v>3</v>
      </c>
      <c r="BW37" s="171">
        <f t="shared" si="22"/>
        <v>3</v>
      </c>
      <c r="BX37" s="171">
        <f t="shared" si="23"/>
        <v>4</v>
      </c>
      <c r="BY37" s="171">
        <f t="shared" si="24"/>
        <v>1</v>
      </c>
      <c r="BZ37" s="171">
        <f t="shared" si="25"/>
        <v>2</v>
      </c>
      <c r="CA37" s="171">
        <f t="shared" si="26"/>
        <v>3</v>
      </c>
      <c r="CB37" s="171">
        <f t="shared" si="27"/>
        <v>1</v>
      </c>
      <c r="CC37" s="171">
        <f t="shared" si="28"/>
        <v>3</v>
      </c>
      <c r="CD37" s="171">
        <f t="shared" si="29"/>
        <v>4</v>
      </c>
      <c r="CE37" s="171">
        <f t="shared" si="30"/>
        <v>4</v>
      </c>
      <c r="CF37" s="171">
        <f t="shared" si="31"/>
        <v>3</v>
      </c>
      <c r="CG37" s="171">
        <f t="shared" si="32"/>
        <v>3</v>
      </c>
      <c r="CH37" s="171">
        <f t="shared" si="33"/>
        <v>4</v>
      </c>
      <c r="CI37" s="171">
        <f t="shared" si="34"/>
        <v>3</v>
      </c>
      <c r="CJ37" s="171">
        <f t="shared" si="35"/>
        <v>4</v>
      </c>
      <c r="CK37" s="171">
        <f t="shared" si="36"/>
        <v>3</v>
      </c>
      <c r="CL37" s="171">
        <f t="shared" si="37"/>
        <v>1</v>
      </c>
      <c r="CM37" s="171">
        <f t="shared" si="38"/>
        <v>3</v>
      </c>
      <c r="CN37" s="171">
        <f t="shared" si="39"/>
        <v>4</v>
      </c>
      <c r="CO37" s="171">
        <f t="shared" si="40"/>
        <v>4</v>
      </c>
      <c r="CP37" s="171">
        <f t="shared" si="41"/>
        <v>4</v>
      </c>
      <c r="CQ37" s="171">
        <f t="shared" si="42"/>
        <v>3</v>
      </c>
      <c r="CR37" s="171">
        <f t="shared" si="43"/>
        <v>3</v>
      </c>
      <c r="CS37" s="171">
        <f t="shared" si="44"/>
        <v>3</v>
      </c>
      <c r="CT37" s="171">
        <f t="shared" si="45"/>
        <v>4</v>
      </c>
      <c r="CU37" s="171">
        <f t="shared" si="46"/>
        <v>3</v>
      </c>
      <c r="CV37" s="171">
        <f t="shared" si="47"/>
        <v>2</v>
      </c>
      <c r="CW37" s="171">
        <f t="shared" si="48"/>
        <v>3</v>
      </c>
      <c r="CX37" s="171">
        <f t="shared" si="49"/>
        <v>3</v>
      </c>
      <c r="CY37" s="171">
        <f t="shared" si="50"/>
        <v>0</v>
      </c>
      <c r="CZ37" s="174">
        <f t="shared" si="51"/>
        <v>2.52</v>
      </c>
      <c r="DA37" s="121" t="str">
        <f t="shared" si="52"/>
        <v>Khá</v>
      </c>
      <c r="DB37" s="142"/>
      <c r="DC37" s="1"/>
      <c r="DD37" s="1"/>
      <c r="DE37" s="1"/>
      <c r="DF37" s="1"/>
    </row>
    <row r="38" spans="1:110" s="7" customFormat="1" x14ac:dyDescent="0.25">
      <c r="A38" s="32">
        <v>37</v>
      </c>
      <c r="B38" s="33" t="s">
        <v>756</v>
      </c>
      <c r="C38" s="38" t="s">
        <v>457</v>
      </c>
      <c r="D38" s="152" t="s">
        <v>757</v>
      </c>
      <c r="E38" s="34" t="s">
        <v>294</v>
      </c>
      <c r="F38" s="86">
        <v>8.6999999999999993</v>
      </c>
      <c r="G38" s="86">
        <v>5.5</v>
      </c>
      <c r="H38" s="86">
        <v>8.9</v>
      </c>
      <c r="I38" s="86">
        <v>7.3</v>
      </c>
      <c r="J38" s="86">
        <v>7</v>
      </c>
      <c r="K38" s="86">
        <v>8</v>
      </c>
      <c r="L38" s="86">
        <v>8.8000000000000007</v>
      </c>
      <c r="M38" s="86">
        <v>9</v>
      </c>
      <c r="N38" s="86">
        <v>6.3</v>
      </c>
      <c r="O38" s="86">
        <v>8.1999999999999993</v>
      </c>
      <c r="P38" s="86">
        <v>8.4</v>
      </c>
      <c r="Q38" s="86">
        <v>9.4</v>
      </c>
      <c r="R38" s="87">
        <v>7.1</v>
      </c>
      <c r="S38" s="86">
        <v>8.6</v>
      </c>
      <c r="T38" s="86">
        <v>7.1</v>
      </c>
      <c r="U38" s="86">
        <v>9.1</v>
      </c>
      <c r="V38" s="31">
        <v>8.4</v>
      </c>
      <c r="W38" s="31">
        <v>9</v>
      </c>
      <c r="X38" s="31">
        <v>9.6999999999999993</v>
      </c>
      <c r="Y38" s="31">
        <v>9.8000000000000007</v>
      </c>
      <c r="Z38" s="31">
        <v>10</v>
      </c>
      <c r="AA38" s="31">
        <v>8.6999999999999993</v>
      </c>
      <c r="AB38" s="31">
        <v>9.6999999999999993</v>
      </c>
      <c r="AC38" s="31">
        <v>9.8000000000000007</v>
      </c>
      <c r="AD38" s="31">
        <v>9.9</v>
      </c>
      <c r="AE38" s="31">
        <v>9.1999999999999993</v>
      </c>
      <c r="AF38" s="31">
        <v>9</v>
      </c>
      <c r="AG38" s="31">
        <v>9.3000000000000007</v>
      </c>
      <c r="AH38" s="37">
        <v>9.1</v>
      </c>
      <c r="AI38" s="63">
        <v>9</v>
      </c>
      <c r="AJ38" s="63">
        <v>9.1</v>
      </c>
      <c r="AK38" s="63">
        <v>8.4</v>
      </c>
      <c r="AL38" s="63">
        <v>8.6999999999999993</v>
      </c>
      <c r="AM38" s="63">
        <v>9.6</v>
      </c>
      <c r="AN38" s="63">
        <v>9.8000000000000007</v>
      </c>
      <c r="AO38" s="63">
        <v>9.9</v>
      </c>
      <c r="AP38" s="63">
        <v>8.6999999999999993</v>
      </c>
      <c r="AQ38" s="63">
        <v>8.5</v>
      </c>
      <c r="AR38" s="63">
        <v>8.5</v>
      </c>
      <c r="AS38" s="63">
        <v>9</v>
      </c>
      <c r="AT38" s="63">
        <v>8.5</v>
      </c>
      <c r="AU38" s="63">
        <v>8.3000000000000007</v>
      </c>
      <c r="AV38" s="63">
        <v>9</v>
      </c>
      <c r="AW38" s="63">
        <v>9.1</v>
      </c>
      <c r="AX38" s="63"/>
      <c r="AY38" s="151">
        <f t="shared" si="0"/>
        <v>8.6999999999999993</v>
      </c>
      <c r="AZ38" s="85" t="s">
        <v>1464</v>
      </c>
      <c r="BA38" s="85"/>
      <c r="BB38" s="32">
        <f t="shared" si="1"/>
        <v>37</v>
      </c>
      <c r="BC38" s="194" t="str">
        <f t="shared" si="2"/>
        <v>15D4011192</v>
      </c>
      <c r="BD38" s="194" t="str">
        <f t="shared" si="3"/>
        <v>Đặng Thị</v>
      </c>
      <c r="BE38" s="194" t="str">
        <f t="shared" si="4"/>
        <v>Sâm</v>
      </c>
      <c r="BF38" s="194" t="str">
        <f t="shared" si="5"/>
        <v>19/05/1997</v>
      </c>
      <c r="BG38" s="171">
        <f t="shared" si="6"/>
        <v>4</v>
      </c>
      <c r="BH38" s="171">
        <f t="shared" si="7"/>
        <v>2</v>
      </c>
      <c r="BI38" s="171">
        <f t="shared" si="8"/>
        <v>4</v>
      </c>
      <c r="BJ38" s="171">
        <f t="shared" si="9"/>
        <v>3</v>
      </c>
      <c r="BK38" s="171">
        <f t="shared" si="10"/>
        <v>3</v>
      </c>
      <c r="BL38" s="171">
        <f t="shared" si="11"/>
        <v>3</v>
      </c>
      <c r="BM38" s="171">
        <f t="shared" si="12"/>
        <v>4</v>
      </c>
      <c r="BN38" s="171">
        <f t="shared" si="13"/>
        <v>4</v>
      </c>
      <c r="BO38" s="171">
        <f t="shared" si="14"/>
        <v>2</v>
      </c>
      <c r="BP38" s="171">
        <f t="shared" si="15"/>
        <v>3</v>
      </c>
      <c r="BQ38" s="171">
        <f t="shared" si="16"/>
        <v>3</v>
      </c>
      <c r="BR38" s="171">
        <f t="shared" si="17"/>
        <v>4</v>
      </c>
      <c r="BS38" s="171">
        <f t="shared" si="18"/>
        <v>3</v>
      </c>
      <c r="BT38" s="171">
        <f t="shared" si="19"/>
        <v>4</v>
      </c>
      <c r="BU38" s="171">
        <f t="shared" si="20"/>
        <v>3</v>
      </c>
      <c r="BV38" s="171">
        <f t="shared" si="21"/>
        <v>4</v>
      </c>
      <c r="BW38" s="171">
        <f t="shared" si="22"/>
        <v>3</v>
      </c>
      <c r="BX38" s="171">
        <f t="shared" si="23"/>
        <v>4</v>
      </c>
      <c r="BY38" s="171">
        <f t="shared" si="24"/>
        <v>4</v>
      </c>
      <c r="BZ38" s="171">
        <f t="shared" si="25"/>
        <v>4</v>
      </c>
      <c r="CA38" s="171">
        <f t="shared" si="26"/>
        <v>4</v>
      </c>
      <c r="CB38" s="171">
        <f t="shared" si="27"/>
        <v>4</v>
      </c>
      <c r="CC38" s="171">
        <f t="shared" si="28"/>
        <v>4</v>
      </c>
      <c r="CD38" s="171">
        <f t="shared" si="29"/>
        <v>4</v>
      </c>
      <c r="CE38" s="171">
        <f t="shared" si="30"/>
        <v>4</v>
      </c>
      <c r="CF38" s="171">
        <f t="shared" si="31"/>
        <v>4</v>
      </c>
      <c r="CG38" s="171">
        <f t="shared" si="32"/>
        <v>4</v>
      </c>
      <c r="CH38" s="171">
        <f t="shared" si="33"/>
        <v>4</v>
      </c>
      <c r="CI38" s="171">
        <f t="shared" si="34"/>
        <v>4</v>
      </c>
      <c r="CJ38" s="171">
        <f t="shared" si="35"/>
        <v>4</v>
      </c>
      <c r="CK38" s="171">
        <f t="shared" si="36"/>
        <v>4</v>
      </c>
      <c r="CL38" s="171">
        <f t="shared" si="37"/>
        <v>3</v>
      </c>
      <c r="CM38" s="171">
        <f t="shared" si="38"/>
        <v>4</v>
      </c>
      <c r="CN38" s="171">
        <f t="shared" si="39"/>
        <v>4</v>
      </c>
      <c r="CO38" s="171">
        <f t="shared" si="40"/>
        <v>4</v>
      </c>
      <c r="CP38" s="171">
        <f t="shared" si="41"/>
        <v>4</v>
      </c>
      <c r="CQ38" s="171">
        <f t="shared" si="42"/>
        <v>4</v>
      </c>
      <c r="CR38" s="171">
        <f t="shared" si="43"/>
        <v>4</v>
      </c>
      <c r="CS38" s="171">
        <f t="shared" si="44"/>
        <v>4</v>
      </c>
      <c r="CT38" s="171">
        <f t="shared" si="45"/>
        <v>4</v>
      </c>
      <c r="CU38" s="171">
        <f t="shared" si="46"/>
        <v>4</v>
      </c>
      <c r="CV38" s="171">
        <f t="shared" si="47"/>
        <v>3</v>
      </c>
      <c r="CW38" s="171">
        <f t="shared" si="48"/>
        <v>4</v>
      </c>
      <c r="CX38" s="171">
        <f t="shared" si="49"/>
        <v>4</v>
      </c>
      <c r="CY38" s="171">
        <f t="shared" si="50"/>
        <v>0</v>
      </c>
      <c r="CZ38" s="174">
        <f t="shared" si="51"/>
        <v>3.69</v>
      </c>
      <c r="DA38" s="121" t="str">
        <f t="shared" si="52"/>
        <v>Xuất sắc</v>
      </c>
      <c r="DB38" s="142"/>
      <c r="DC38" s="1"/>
      <c r="DD38" s="1"/>
      <c r="DE38" s="1"/>
      <c r="DF38" s="1"/>
    </row>
    <row r="39" spans="1:110" x14ac:dyDescent="0.25">
      <c r="A39" s="32">
        <v>38</v>
      </c>
      <c r="B39" s="33" t="s">
        <v>758</v>
      </c>
      <c r="C39" s="38" t="s">
        <v>307</v>
      </c>
      <c r="D39" s="152" t="s">
        <v>40</v>
      </c>
      <c r="E39" s="34" t="s">
        <v>431</v>
      </c>
      <c r="F39" s="86">
        <v>7.1</v>
      </c>
      <c r="G39" s="86">
        <v>6.4</v>
      </c>
      <c r="H39" s="86">
        <v>5</v>
      </c>
      <c r="I39" s="86">
        <v>5.2</v>
      </c>
      <c r="J39" s="86">
        <v>6</v>
      </c>
      <c r="K39" s="86">
        <v>8</v>
      </c>
      <c r="L39" s="86">
        <v>6.5</v>
      </c>
      <c r="M39" s="86">
        <v>7.5</v>
      </c>
      <c r="N39" s="86">
        <v>4.9000000000000004</v>
      </c>
      <c r="O39" s="86">
        <v>6.4</v>
      </c>
      <c r="P39" s="86">
        <v>5.6</v>
      </c>
      <c r="Q39" s="86">
        <v>9.1</v>
      </c>
      <c r="R39" s="87">
        <v>5.4</v>
      </c>
      <c r="S39" s="86">
        <v>7.2</v>
      </c>
      <c r="T39" s="86">
        <v>6.5</v>
      </c>
      <c r="U39" s="86">
        <v>8.1</v>
      </c>
      <c r="V39" s="31">
        <v>8.4</v>
      </c>
      <c r="W39" s="31">
        <v>8.8000000000000007</v>
      </c>
      <c r="X39" s="31">
        <v>4.8</v>
      </c>
      <c r="Y39" s="31">
        <v>6.1</v>
      </c>
      <c r="Z39" s="31">
        <v>8.6999999999999993</v>
      </c>
      <c r="AA39" s="31">
        <v>8</v>
      </c>
      <c r="AB39" s="31">
        <v>9.1</v>
      </c>
      <c r="AC39" s="31">
        <v>9.3000000000000007</v>
      </c>
      <c r="AD39" s="31">
        <v>7.9</v>
      </c>
      <c r="AE39" s="31">
        <v>7.9</v>
      </c>
      <c r="AF39" s="31">
        <v>8.3000000000000007</v>
      </c>
      <c r="AG39" s="31">
        <v>9.3000000000000007</v>
      </c>
      <c r="AH39" s="63">
        <v>6.9</v>
      </c>
      <c r="AI39" s="63">
        <v>8.1999999999999993</v>
      </c>
      <c r="AJ39" s="63">
        <v>8</v>
      </c>
      <c r="AK39" s="63">
        <v>5.3</v>
      </c>
      <c r="AL39" s="63">
        <v>4.7</v>
      </c>
      <c r="AM39" s="63">
        <v>9.3000000000000007</v>
      </c>
      <c r="AN39" s="63">
        <v>9</v>
      </c>
      <c r="AO39" s="63">
        <v>6.1</v>
      </c>
      <c r="AP39" s="63">
        <v>8.6999999999999993</v>
      </c>
      <c r="AQ39" s="63">
        <v>8.5</v>
      </c>
      <c r="AR39" s="63">
        <v>6.1</v>
      </c>
      <c r="AS39" s="63">
        <v>9.5</v>
      </c>
      <c r="AT39" s="63">
        <v>8</v>
      </c>
      <c r="AU39" s="63">
        <v>6.3</v>
      </c>
      <c r="AV39" s="63">
        <v>8.5</v>
      </c>
      <c r="AW39" s="63">
        <v>7.9</v>
      </c>
      <c r="AX39" s="63"/>
      <c r="AY39" s="151">
        <f t="shared" si="0"/>
        <v>7.3</v>
      </c>
      <c r="AZ39" s="85" t="s">
        <v>1464</v>
      </c>
      <c r="BA39" s="85"/>
      <c r="BB39" s="32">
        <f t="shared" si="1"/>
        <v>38</v>
      </c>
      <c r="BC39" s="194" t="str">
        <f t="shared" si="2"/>
        <v>15D4011196</v>
      </c>
      <c r="BD39" s="194" t="str">
        <f t="shared" si="3"/>
        <v>Lê Thị Minh</v>
      </c>
      <c r="BE39" s="194" t="str">
        <f t="shared" si="4"/>
        <v>Tâm</v>
      </c>
      <c r="BF39" s="194" t="str">
        <f t="shared" si="5"/>
        <v>19/08/1997</v>
      </c>
      <c r="BG39" s="171">
        <f t="shared" si="6"/>
        <v>3</v>
      </c>
      <c r="BH39" s="171">
        <f t="shared" si="7"/>
        <v>2</v>
      </c>
      <c r="BI39" s="171">
        <f t="shared" si="8"/>
        <v>1</v>
      </c>
      <c r="BJ39" s="171">
        <f t="shared" si="9"/>
        <v>1</v>
      </c>
      <c r="BK39" s="171">
        <f t="shared" si="10"/>
        <v>2</v>
      </c>
      <c r="BL39" s="171">
        <f t="shared" si="11"/>
        <v>3</v>
      </c>
      <c r="BM39" s="171">
        <f t="shared" si="12"/>
        <v>2</v>
      </c>
      <c r="BN39" s="171">
        <f t="shared" si="13"/>
        <v>3</v>
      </c>
      <c r="BO39" s="171">
        <f t="shared" si="14"/>
        <v>1</v>
      </c>
      <c r="BP39" s="171">
        <f t="shared" si="15"/>
        <v>2</v>
      </c>
      <c r="BQ39" s="171">
        <f t="shared" si="16"/>
        <v>2</v>
      </c>
      <c r="BR39" s="171">
        <f t="shared" si="17"/>
        <v>4</v>
      </c>
      <c r="BS39" s="171">
        <f t="shared" si="18"/>
        <v>1</v>
      </c>
      <c r="BT39" s="171">
        <f t="shared" si="19"/>
        <v>3</v>
      </c>
      <c r="BU39" s="171">
        <f t="shared" si="20"/>
        <v>2</v>
      </c>
      <c r="BV39" s="171">
        <f t="shared" si="21"/>
        <v>3</v>
      </c>
      <c r="BW39" s="171">
        <f t="shared" si="22"/>
        <v>3</v>
      </c>
      <c r="BX39" s="171">
        <f t="shared" si="23"/>
        <v>4</v>
      </c>
      <c r="BY39" s="171">
        <f t="shared" si="24"/>
        <v>1</v>
      </c>
      <c r="BZ39" s="171">
        <f t="shared" si="25"/>
        <v>2</v>
      </c>
      <c r="CA39" s="171">
        <f t="shared" si="26"/>
        <v>4</v>
      </c>
      <c r="CB39" s="171">
        <f t="shared" si="27"/>
        <v>3</v>
      </c>
      <c r="CC39" s="171">
        <f t="shared" si="28"/>
        <v>4</v>
      </c>
      <c r="CD39" s="171">
        <f t="shared" si="29"/>
        <v>4</v>
      </c>
      <c r="CE39" s="171">
        <f t="shared" si="30"/>
        <v>3</v>
      </c>
      <c r="CF39" s="171">
        <f t="shared" si="31"/>
        <v>3</v>
      </c>
      <c r="CG39" s="171">
        <f t="shared" si="32"/>
        <v>3</v>
      </c>
      <c r="CH39" s="171">
        <f t="shared" si="33"/>
        <v>4</v>
      </c>
      <c r="CI39" s="171">
        <f t="shared" si="34"/>
        <v>2</v>
      </c>
      <c r="CJ39" s="171">
        <f t="shared" si="35"/>
        <v>3</v>
      </c>
      <c r="CK39" s="171">
        <f t="shared" si="36"/>
        <v>3</v>
      </c>
      <c r="CL39" s="171">
        <f t="shared" si="37"/>
        <v>1</v>
      </c>
      <c r="CM39" s="171">
        <f t="shared" si="38"/>
        <v>1</v>
      </c>
      <c r="CN39" s="171">
        <f t="shared" si="39"/>
        <v>4</v>
      </c>
      <c r="CO39" s="171">
        <f t="shared" si="40"/>
        <v>4</v>
      </c>
      <c r="CP39" s="171">
        <f t="shared" si="41"/>
        <v>2</v>
      </c>
      <c r="CQ39" s="171">
        <f t="shared" si="42"/>
        <v>4</v>
      </c>
      <c r="CR39" s="171">
        <f t="shared" si="43"/>
        <v>4</v>
      </c>
      <c r="CS39" s="171">
        <f t="shared" si="44"/>
        <v>2</v>
      </c>
      <c r="CT39" s="171">
        <f t="shared" si="45"/>
        <v>4</v>
      </c>
      <c r="CU39" s="171">
        <f t="shared" si="46"/>
        <v>3</v>
      </c>
      <c r="CV39" s="171">
        <f t="shared" si="47"/>
        <v>2</v>
      </c>
      <c r="CW39" s="171">
        <f t="shared" si="48"/>
        <v>4</v>
      </c>
      <c r="CX39" s="171">
        <f t="shared" si="49"/>
        <v>3</v>
      </c>
      <c r="CY39" s="171">
        <f t="shared" si="50"/>
        <v>0</v>
      </c>
      <c r="CZ39" s="174">
        <f t="shared" si="51"/>
        <v>2.68</v>
      </c>
      <c r="DA39" s="121" t="str">
        <f t="shared" si="52"/>
        <v>Khá</v>
      </c>
      <c r="DB39" s="142"/>
      <c r="DC39" s="1"/>
      <c r="DD39" s="1"/>
      <c r="DE39" s="1"/>
      <c r="DF39" s="1"/>
    </row>
    <row r="40" spans="1:110" x14ac:dyDescent="0.25">
      <c r="A40" s="32">
        <v>39</v>
      </c>
      <c r="B40" s="33" t="s">
        <v>759</v>
      </c>
      <c r="C40" s="38" t="s">
        <v>53</v>
      </c>
      <c r="D40" s="152" t="s">
        <v>621</v>
      </c>
      <c r="E40" s="34" t="s">
        <v>760</v>
      </c>
      <c r="F40" s="86">
        <v>8</v>
      </c>
      <c r="G40" s="86">
        <v>6</v>
      </c>
      <c r="H40" s="87">
        <v>5.4</v>
      </c>
      <c r="I40" s="86">
        <v>5</v>
      </c>
      <c r="J40" s="86">
        <v>6.1</v>
      </c>
      <c r="K40" s="86">
        <v>7.7</v>
      </c>
      <c r="L40" s="86">
        <v>6.1</v>
      </c>
      <c r="M40" s="86">
        <v>5.2</v>
      </c>
      <c r="N40" s="86">
        <v>5.3</v>
      </c>
      <c r="O40" s="86">
        <v>5.8</v>
      </c>
      <c r="P40" s="87">
        <v>6.2</v>
      </c>
      <c r="Q40" s="86">
        <v>7.3</v>
      </c>
      <c r="R40" s="87">
        <v>4.9000000000000004</v>
      </c>
      <c r="S40" s="86">
        <v>6.5</v>
      </c>
      <c r="T40" s="86">
        <v>6.4</v>
      </c>
      <c r="U40" s="86">
        <v>8.4</v>
      </c>
      <c r="V40" s="31">
        <v>7.6</v>
      </c>
      <c r="W40" s="31">
        <v>9</v>
      </c>
      <c r="X40" s="31">
        <v>6.1</v>
      </c>
      <c r="Y40" s="31">
        <v>7.2</v>
      </c>
      <c r="Z40" s="31">
        <v>7.7</v>
      </c>
      <c r="AA40" s="31">
        <v>7.5</v>
      </c>
      <c r="AB40" s="31">
        <v>8.4</v>
      </c>
      <c r="AC40" s="31">
        <v>9.3000000000000007</v>
      </c>
      <c r="AD40" s="31">
        <v>5.6</v>
      </c>
      <c r="AE40" s="31">
        <v>8.3000000000000007</v>
      </c>
      <c r="AF40" s="31">
        <v>7.6</v>
      </c>
      <c r="AG40" s="31">
        <v>8.6</v>
      </c>
      <c r="AH40" s="63">
        <v>9.4</v>
      </c>
      <c r="AI40" s="63">
        <v>8.6999999999999993</v>
      </c>
      <c r="AJ40" s="63">
        <v>7.7</v>
      </c>
      <c r="AK40" s="63">
        <v>5.8</v>
      </c>
      <c r="AL40" s="63">
        <v>6.8</v>
      </c>
      <c r="AM40" s="63">
        <v>9.3000000000000007</v>
      </c>
      <c r="AN40" s="63">
        <v>9</v>
      </c>
      <c r="AO40" s="63">
        <v>5.8</v>
      </c>
      <c r="AP40" s="63">
        <v>8.5</v>
      </c>
      <c r="AQ40" s="63">
        <v>8.8000000000000007</v>
      </c>
      <c r="AR40" s="63">
        <v>7.1</v>
      </c>
      <c r="AS40" s="63">
        <v>9.5</v>
      </c>
      <c r="AT40" s="63">
        <v>8</v>
      </c>
      <c r="AU40" s="63">
        <v>7.5</v>
      </c>
      <c r="AV40" s="63">
        <v>8.5</v>
      </c>
      <c r="AW40" s="63">
        <v>7.8</v>
      </c>
      <c r="AX40" s="63"/>
      <c r="AY40" s="151">
        <f t="shared" ref="AY40:AY65" si="53">ROUND((SUMPRODUCT($F$7:$AU$7,F40:AU40)+MAX(AV40*$AV$7+AW40*$AW$7,AX40*$AX$7))/$AY$7,1)</f>
        <v>7.2</v>
      </c>
      <c r="AZ40" s="85" t="s">
        <v>1464</v>
      </c>
      <c r="BA40" s="85"/>
      <c r="BB40" s="32">
        <f t="shared" ref="BB40:BB65" si="54">A40</f>
        <v>39</v>
      </c>
      <c r="BC40" s="194" t="str">
        <f t="shared" ref="BC40:BC65" si="55">B40</f>
        <v>15D4011204</v>
      </c>
      <c r="BD40" s="194" t="str">
        <f t="shared" ref="BD40:BD65" si="56">C40</f>
        <v>Hồ Thị Thanh</v>
      </c>
      <c r="BE40" s="194" t="str">
        <f t="shared" ref="BE40:BE65" si="57">D40</f>
        <v>Thanh</v>
      </c>
      <c r="BF40" s="194" t="str">
        <f t="shared" ref="BF40:BF65" si="58">E40</f>
        <v>02/12/1997</v>
      </c>
      <c r="BG40" s="171">
        <f t="shared" ref="BG40:BG65" si="59">IF(F40&gt;=8.5,4,IF(F40&gt;=7,3,IF(F40&gt;=5.5,2,IF(F40&gt;=4,1,0))))</f>
        <v>3</v>
      </c>
      <c r="BH40" s="171">
        <f t="shared" ref="BH40:BH65" si="60">IF(G40&gt;=8.5,4,IF(G40&gt;=7,3,IF(G40&gt;=5.5,2,IF(G40&gt;=4,1,0))))</f>
        <v>2</v>
      </c>
      <c r="BI40" s="171">
        <f t="shared" ref="BI40:BI65" si="61">IF(H40&gt;=8.5,4,IF(H40&gt;=7,3,IF(H40&gt;=5.5,2,IF(H40&gt;=4,1,0))))</f>
        <v>1</v>
      </c>
      <c r="BJ40" s="171">
        <f t="shared" ref="BJ40:BJ65" si="62">IF(I40&gt;=8.5,4,IF(I40&gt;=7,3,IF(I40&gt;=5.5,2,IF(I40&gt;=4,1,0))))</f>
        <v>1</v>
      </c>
      <c r="BK40" s="171">
        <f t="shared" ref="BK40:BK65" si="63">IF(J40&gt;=8.5,4,IF(J40&gt;=7,3,IF(J40&gt;=5.5,2,IF(J40&gt;=4,1,0))))</f>
        <v>2</v>
      </c>
      <c r="BL40" s="171">
        <f t="shared" ref="BL40:BL65" si="64">IF(K40&gt;=8.5,4,IF(K40&gt;=7,3,IF(K40&gt;=5.5,2,IF(K40&gt;=4,1,0))))</f>
        <v>3</v>
      </c>
      <c r="BM40" s="171">
        <f t="shared" ref="BM40:BM65" si="65">IF(L40&gt;=8.5,4,IF(L40&gt;=7,3,IF(L40&gt;=5.5,2,IF(L40&gt;=4,1,0))))</f>
        <v>2</v>
      </c>
      <c r="BN40" s="171">
        <f t="shared" ref="BN40:BN65" si="66">IF(M40&gt;=8.5,4,IF(M40&gt;=7,3,IF(M40&gt;=5.5,2,IF(M40&gt;=4,1,0))))</f>
        <v>1</v>
      </c>
      <c r="BO40" s="171">
        <f t="shared" ref="BO40:BO65" si="67">IF(N40&gt;=8.5,4,IF(N40&gt;=7,3,IF(N40&gt;=5.5,2,IF(N40&gt;=4,1,0))))</f>
        <v>1</v>
      </c>
      <c r="BP40" s="171">
        <f t="shared" ref="BP40:BP65" si="68">IF(O40&gt;=8.5,4,IF(O40&gt;=7,3,IF(O40&gt;=5.5,2,IF(O40&gt;=4,1,0))))</f>
        <v>2</v>
      </c>
      <c r="BQ40" s="171">
        <f t="shared" ref="BQ40:BQ65" si="69">IF(P40&gt;=8.5,4,IF(P40&gt;=7,3,IF(P40&gt;=5.5,2,IF(P40&gt;=4,1,0))))</f>
        <v>2</v>
      </c>
      <c r="BR40" s="171">
        <f t="shared" ref="BR40:BR65" si="70">IF(Q40&gt;=8.5,4,IF(Q40&gt;=7,3,IF(Q40&gt;=5.5,2,IF(Q40&gt;=4,1,0))))</f>
        <v>3</v>
      </c>
      <c r="BS40" s="171">
        <f t="shared" ref="BS40:BS65" si="71">IF(R40&gt;=8.5,4,IF(R40&gt;=7,3,IF(R40&gt;=5.5,2,IF(R40&gt;=4,1,0))))</f>
        <v>1</v>
      </c>
      <c r="BT40" s="171">
        <f t="shared" ref="BT40:BT65" si="72">IF(S40&gt;=8.5,4,IF(S40&gt;=7,3,IF(S40&gt;=5.5,2,IF(S40&gt;=4,1,0))))</f>
        <v>2</v>
      </c>
      <c r="BU40" s="171">
        <f t="shared" ref="BU40:BU65" si="73">IF(T40&gt;=8.5,4,IF(T40&gt;=7,3,IF(T40&gt;=5.5,2,IF(T40&gt;=4,1,0))))</f>
        <v>2</v>
      </c>
      <c r="BV40" s="171">
        <f t="shared" ref="BV40:BV65" si="74">IF(U40&gt;=8.5,4,IF(U40&gt;=7,3,IF(U40&gt;=5.5,2,IF(U40&gt;=4,1,0))))</f>
        <v>3</v>
      </c>
      <c r="BW40" s="171">
        <f t="shared" ref="BW40:BW65" si="75">IF(V40&gt;=8.5,4,IF(V40&gt;=7,3,IF(V40&gt;=5.5,2,IF(V40&gt;=4,1,0))))</f>
        <v>3</v>
      </c>
      <c r="BX40" s="171">
        <f t="shared" ref="BX40:BX65" si="76">IF(W40&gt;=8.5,4,IF(W40&gt;=7,3,IF(W40&gt;=5.5,2,IF(W40&gt;=4,1,0))))</f>
        <v>4</v>
      </c>
      <c r="BY40" s="171">
        <f t="shared" ref="BY40:BY65" si="77">IF(X40&gt;=8.5,4,IF(X40&gt;=7,3,IF(X40&gt;=5.5,2,IF(X40&gt;=4,1,0))))</f>
        <v>2</v>
      </c>
      <c r="BZ40" s="171">
        <f t="shared" ref="BZ40:BZ65" si="78">IF(Y40&gt;=8.5,4,IF(Y40&gt;=7,3,IF(Y40&gt;=5.5,2,IF(Y40&gt;=4,1,0))))</f>
        <v>3</v>
      </c>
      <c r="CA40" s="171">
        <f t="shared" ref="CA40:CA65" si="79">IF(Z40&gt;=8.5,4,IF(Z40&gt;=7,3,IF(Z40&gt;=5.5,2,IF(Z40&gt;=4,1,0))))</f>
        <v>3</v>
      </c>
      <c r="CB40" s="171">
        <f t="shared" ref="CB40:CB65" si="80">IF(AA40&gt;=8.5,4,IF(AA40&gt;=7,3,IF(AA40&gt;=5.5,2,IF(AA40&gt;=4,1,0))))</f>
        <v>3</v>
      </c>
      <c r="CC40" s="171">
        <f t="shared" ref="CC40:CC65" si="81">IF(AB40&gt;=8.5,4,IF(AB40&gt;=7,3,IF(AB40&gt;=5.5,2,IF(AB40&gt;=4,1,0))))</f>
        <v>3</v>
      </c>
      <c r="CD40" s="171">
        <f t="shared" ref="CD40:CD65" si="82">IF(AC40&gt;=8.5,4,IF(AC40&gt;=7,3,IF(AC40&gt;=5.5,2,IF(AC40&gt;=4,1,0))))</f>
        <v>4</v>
      </c>
      <c r="CE40" s="171">
        <f t="shared" ref="CE40:CE65" si="83">IF(AD40&gt;=8.5,4,IF(AD40&gt;=7,3,IF(AD40&gt;=5.5,2,IF(AD40&gt;=4,1,0))))</f>
        <v>2</v>
      </c>
      <c r="CF40" s="171">
        <f t="shared" ref="CF40:CF65" si="84">IF(AE40&gt;=8.5,4,IF(AE40&gt;=7,3,IF(AE40&gt;=5.5,2,IF(AE40&gt;=4,1,0))))</f>
        <v>3</v>
      </c>
      <c r="CG40" s="171">
        <f t="shared" ref="CG40:CG65" si="85">IF(AF40&gt;=8.5,4,IF(AF40&gt;=7,3,IF(AF40&gt;=5.5,2,IF(AF40&gt;=4,1,0))))</f>
        <v>3</v>
      </c>
      <c r="CH40" s="171">
        <f t="shared" ref="CH40:CH65" si="86">IF(AG40&gt;=8.5,4,IF(AG40&gt;=7,3,IF(AG40&gt;=5.5,2,IF(AG40&gt;=4,1,0))))</f>
        <v>4</v>
      </c>
      <c r="CI40" s="171">
        <f t="shared" ref="CI40:CI65" si="87">IF(AH40&gt;=8.5,4,IF(AH40&gt;=7,3,IF(AH40&gt;=5.5,2,IF(AH40&gt;=4,1,0))))</f>
        <v>4</v>
      </c>
      <c r="CJ40" s="171">
        <f t="shared" ref="CJ40:CJ65" si="88">IF(AI40&gt;=8.5,4,IF(AI40&gt;=7,3,IF(AI40&gt;=5.5,2,IF(AI40&gt;=4,1,0))))</f>
        <v>4</v>
      </c>
      <c r="CK40" s="171">
        <f t="shared" ref="CK40:CK65" si="89">IF(AJ40&gt;=8.5,4,IF(AJ40&gt;=7,3,IF(AJ40&gt;=5.5,2,IF(AJ40&gt;=4,1,0))))</f>
        <v>3</v>
      </c>
      <c r="CL40" s="171">
        <f t="shared" ref="CL40:CL65" si="90">IF(AK40&gt;=8.5,4,IF(AK40&gt;=7,3,IF(AK40&gt;=5.5,2,IF(AK40&gt;=4,1,0))))</f>
        <v>2</v>
      </c>
      <c r="CM40" s="171">
        <f t="shared" ref="CM40:CM65" si="91">IF(AL40&gt;=8.5,4,IF(AL40&gt;=7,3,IF(AL40&gt;=5.5,2,IF(AL40&gt;=4,1,0))))</f>
        <v>2</v>
      </c>
      <c r="CN40" s="171">
        <f t="shared" ref="CN40:CN65" si="92">IF(AM40&gt;=8.5,4,IF(AM40&gt;=7,3,IF(AM40&gt;=5.5,2,IF(AM40&gt;=4,1,0))))</f>
        <v>4</v>
      </c>
      <c r="CO40" s="171">
        <f t="shared" ref="CO40:CO65" si="93">IF(AN40&gt;=8.5,4,IF(AN40&gt;=7,3,IF(AN40&gt;=5.5,2,IF(AN40&gt;=4,1,0))))</f>
        <v>4</v>
      </c>
      <c r="CP40" s="171">
        <f t="shared" ref="CP40:CP65" si="94">IF(AO40&gt;=8.5,4,IF(AO40&gt;=7,3,IF(AO40&gt;=5.5,2,IF(AO40&gt;=4,1,0))))</f>
        <v>2</v>
      </c>
      <c r="CQ40" s="171">
        <f t="shared" ref="CQ40:CQ65" si="95">IF(AP40&gt;=8.5,4,IF(AP40&gt;=7,3,IF(AP40&gt;=5.5,2,IF(AP40&gt;=4,1,0))))</f>
        <v>4</v>
      </c>
      <c r="CR40" s="171">
        <f t="shared" ref="CR40:CR65" si="96">IF(AQ40&gt;=8.5,4,IF(AQ40&gt;=7,3,IF(AQ40&gt;=5.5,2,IF(AQ40&gt;=4,1,0))))</f>
        <v>4</v>
      </c>
      <c r="CS40" s="171">
        <f t="shared" ref="CS40:CS65" si="97">IF(AR40&gt;=8.5,4,IF(AR40&gt;=7,3,IF(AR40&gt;=5.5,2,IF(AR40&gt;=4,1,0))))</f>
        <v>3</v>
      </c>
      <c r="CT40" s="171">
        <f t="shared" ref="CT40:CT65" si="98">IF(AS40&gt;=8.5,4,IF(AS40&gt;=7,3,IF(AS40&gt;=5.5,2,IF(AS40&gt;=4,1,0))))</f>
        <v>4</v>
      </c>
      <c r="CU40" s="171">
        <f t="shared" ref="CU40:CU65" si="99">IF(AT40&gt;=8.5,4,IF(AT40&gt;=7,3,IF(AT40&gt;=5.5,2,IF(AT40&gt;=4,1,0))))</f>
        <v>3</v>
      </c>
      <c r="CV40" s="171">
        <f t="shared" ref="CV40:CV65" si="100">IF(AU40&gt;=8.5,4,IF(AU40&gt;=7,3,IF(AU40&gt;=5.5,2,IF(AU40&gt;=4,1,0))))</f>
        <v>3</v>
      </c>
      <c r="CW40" s="171">
        <f t="shared" ref="CW40:CW65" si="101">IF(AV40&gt;=8.5,4,IF(AV40&gt;=7,3,IF(AV40&gt;=5.5,2,IF(AV40&gt;=4,1,0))))</f>
        <v>4</v>
      </c>
      <c r="CX40" s="171">
        <f t="shared" ref="CX40:CX65" si="102">IF(AW40&gt;=8.5,4,IF(AW40&gt;=7,3,IF(AW40&gt;=5.5,2,IF(AW40&gt;=4,1,0))))</f>
        <v>3</v>
      </c>
      <c r="CY40" s="171">
        <f t="shared" ref="CY40:CY65" si="103">IF(AX40&gt;=8.5,4,IF(AX40&gt;=7,3,IF(AX40&gt;=5.5,2,IF(AX40&gt;=4,1,0))))</f>
        <v>0</v>
      </c>
      <c r="CZ40" s="174">
        <f t="shared" ref="CZ40:CZ65" si="104">ROUND((SUMPRODUCT($F$7:$AU$7,BG40:CV40)+MAX(CW40*$AV$7+CX40*$AW$7,CY40*$AX$7))/$AY$7,2)</f>
        <v>2.71</v>
      </c>
      <c r="DA40" s="121" t="str">
        <f t="shared" ref="DA40:DA65" si="105">IF(CZ40&gt;=3.6,"Xuất sắc",IF(CZ40&gt;=3.2,"Giỏi",IF(CZ40&gt;=2.5,"Khá",IF(CZ40&gt;=2,"Trung bình","Yếu"))))</f>
        <v>Khá</v>
      </c>
      <c r="DB40" s="142"/>
      <c r="DC40" s="1"/>
      <c r="DD40" s="1"/>
      <c r="DE40" s="1"/>
      <c r="DF40" s="1"/>
    </row>
    <row r="41" spans="1:110" x14ac:dyDescent="0.25">
      <c r="A41" s="32">
        <v>40</v>
      </c>
      <c r="B41" s="33" t="s">
        <v>761</v>
      </c>
      <c r="C41" s="38" t="s">
        <v>646</v>
      </c>
      <c r="D41" s="152" t="s">
        <v>371</v>
      </c>
      <c r="E41" s="34" t="s">
        <v>762</v>
      </c>
      <c r="F41" s="86">
        <v>7.2</v>
      </c>
      <c r="G41" s="86">
        <v>6.6</v>
      </c>
      <c r="H41" s="86">
        <v>5.5</v>
      </c>
      <c r="I41" s="86">
        <v>5.2</v>
      </c>
      <c r="J41" s="86">
        <v>6.7</v>
      </c>
      <c r="K41" s="86">
        <v>7</v>
      </c>
      <c r="L41" s="86">
        <v>5.8</v>
      </c>
      <c r="M41" s="86">
        <v>5.3</v>
      </c>
      <c r="N41" s="86">
        <v>5.4</v>
      </c>
      <c r="O41" s="86">
        <v>5.5</v>
      </c>
      <c r="P41" s="86">
        <v>4.5999999999999996</v>
      </c>
      <c r="Q41" s="86">
        <v>5.6</v>
      </c>
      <c r="R41" s="87">
        <v>8.5</v>
      </c>
      <c r="S41" s="86">
        <v>7.3</v>
      </c>
      <c r="T41" s="86">
        <v>6.5</v>
      </c>
      <c r="U41" s="86">
        <v>8.9</v>
      </c>
      <c r="V41" s="31">
        <v>8</v>
      </c>
      <c r="W41" s="31">
        <v>9</v>
      </c>
      <c r="X41" s="31">
        <v>6</v>
      </c>
      <c r="Y41" s="37">
        <v>8.4</v>
      </c>
      <c r="Z41" s="31">
        <v>8.4</v>
      </c>
      <c r="AA41" s="31">
        <v>8.1999999999999993</v>
      </c>
      <c r="AB41" s="31">
        <v>9.1</v>
      </c>
      <c r="AC41" s="31">
        <v>9.5</v>
      </c>
      <c r="AD41" s="31">
        <v>7.9</v>
      </c>
      <c r="AE41" s="31">
        <v>7.9</v>
      </c>
      <c r="AF41" s="31">
        <v>8.3000000000000007</v>
      </c>
      <c r="AG41" s="31">
        <v>9.3000000000000007</v>
      </c>
      <c r="AH41" s="63">
        <v>8.3000000000000007</v>
      </c>
      <c r="AI41" s="63">
        <v>7.6</v>
      </c>
      <c r="AJ41" s="63">
        <v>6.9</v>
      </c>
      <c r="AK41" s="63">
        <v>5.3</v>
      </c>
      <c r="AL41" s="63">
        <v>5.8</v>
      </c>
      <c r="AM41" s="63">
        <v>9.3000000000000007</v>
      </c>
      <c r="AN41" s="63">
        <v>9</v>
      </c>
      <c r="AO41" s="63">
        <v>8.4</v>
      </c>
      <c r="AP41" s="63">
        <v>7.7</v>
      </c>
      <c r="AQ41" s="63">
        <v>8.5</v>
      </c>
      <c r="AR41" s="63">
        <v>6.3</v>
      </c>
      <c r="AS41" s="63">
        <v>9</v>
      </c>
      <c r="AT41" s="63">
        <v>8.5</v>
      </c>
      <c r="AU41" s="63">
        <v>7.2</v>
      </c>
      <c r="AV41" s="63">
        <v>8.8000000000000007</v>
      </c>
      <c r="AW41" s="63">
        <v>9.1999999999999993</v>
      </c>
      <c r="AX41" s="63"/>
      <c r="AY41" s="151">
        <f t="shared" si="53"/>
        <v>7.4</v>
      </c>
      <c r="AZ41" s="85" t="s">
        <v>1464</v>
      </c>
      <c r="BA41" s="85"/>
      <c r="BB41" s="32">
        <f t="shared" si="54"/>
        <v>40</v>
      </c>
      <c r="BC41" s="194" t="str">
        <f t="shared" si="55"/>
        <v>15D4011211</v>
      </c>
      <c r="BD41" s="194" t="str">
        <f t="shared" si="56"/>
        <v>Hoàng Thị Anh</v>
      </c>
      <c r="BE41" s="194" t="str">
        <f t="shared" si="57"/>
        <v>Thảo</v>
      </c>
      <c r="BF41" s="194" t="str">
        <f t="shared" si="58"/>
        <v>14/10/1996</v>
      </c>
      <c r="BG41" s="171">
        <f t="shared" si="59"/>
        <v>3</v>
      </c>
      <c r="BH41" s="171">
        <f t="shared" si="60"/>
        <v>2</v>
      </c>
      <c r="BI41" s="171">
        <f t="shared" si="61"/>
        <v>2</v>
      </c>
      <c r="BJ41" s="171">
        <f t="shared" si="62"/>
        <v>1</v>
      </c>
      <c r="BK41" s="171">
        <f t="shared" si="63"/>
        <v>2</v>
      </c>
      <c r="BL41" s="171">
        <f t="shared" si="64"/>
        <v>3</v>
      </c>
      <c r="BM41" s="171">
        <f t="shared" si="65"/>
        <v>2</v>
      </c>
      <c r="BN41" s="171">
        <f t="shared" si="66"/>
        <v>1</v>
      </c>
      <c r="BO41" s="171">
        <f t="shared" si="67"/>
        <v>1</v>
      </c>
      <c r="BP41" s="171">
        <f t="shared" si="68"/>
        <v>2</v>
      </c>
      <c r="BQ41" s="171">
        <f t="shared" si="69"/>
        <v>1</v>
      </c>
      <c r="BR41" s="171">
        <f t="shared" si="70"/>
        <v>2</v>
      </c>
      <c r="BS41" s="171">
        <f t="shared" si="71"/>
        <v>4</v>
      </c>
      <c r="BT41" s="171">
        <f t="shared" si="72"/>
        <v>3</v>
      </c>
      <c r="BU41" s="171">
        <f t="shared" si="73"/>
        <v>2</v>
      </c>
      <c r="BV41" s="171">
        <f t="shared" si="74"/>
        <v>4</v>
      </c>
      <c r="BW41" s="171">
        <f t="shared" si="75"/>
        <v>3</v>
      </c>
      <c r="BX41" s="171">
        <f t="shared" si="76"/>
        <v>4</v>
      </c>
      <c r="BY41" s="171">
        <f t="shared" si="77"/>
        <v>2</v>
      </c>
      <c r="BZ41" s="171">
        <f t="shared" si="78"/>
        <v>3</v>
      </c>
      <c r="CA41" s="171">
        <f t="shared" si="79"/>
        <v>3</v>
      </c>
      <c r="CB41" s="171">
        <f t="shared" si="80"/>
        <v>3</v>
      </c>
      <c r="CC41" s="171">
        <f t="shared" si="81"/>
        <v>4</v>
      </c>
      <c r="CD41" s="171">
        <f t="shared" si="82"/>
        <v>4</v>
      </c>
      <c r="CE41" s="171">
        <f t="shared" si="83"/>
        <v>3</v>
      </c>
      <c r="CF41" s="171">
        <f t="shared" si="84"/>
        <v>3</v>
      </c>
      <c r="CG41" s="171">
        <f t="shared" si="85"/>
        <v>3</v>
      </c>
      <c r="CH41" s="171">
        <f t="shared" si="86"/>
        <v>4</v>
      </c>
      <c r="CI41" s="171">
        <f t="shared" si="87"/>
        <v>3</v>
      </c>
      <c r="CJ41" s="171">
        <f t="shared" si="88"/>
        <v>3</v>
      </c>
      <c r="CK41" s="171">
        <f t="shared" si="89"/>
        <v>2</v>
      </c>
      <c r="CL41" s="171">
        <f t="shared" si="90"/>
        <v>1</v>
      </c>
      <c r="CM41" s="171">
        <f t="shared" si="91"/>
        <v>2</v>
      </c>
      <c r="CN41" s="171">
        <f t="shared" si="92"/>
        <v>4</v>
      </c>
      <c r="CO41" s="171">
        <f t="shared" si="93"/>
        <v>4</v>
      </c>
      <c r="CP41" s="171">
        <f t="shared" si="94"/>
        <v>3</v>
      </c>
      <c r="CQ41" s="171">
        <f t="shared" si="95"/>
        <v>3</v>
      </c>
      <c r="CR41" s="171">
        <f t="shared" si="96"/>
        <v>4</v>
      </c>
      <c r="CS41" s="171">
        <f t="shared" si="97"/>
        <v>2</v>
      </c>
      <c r="CT41" s="171">
        <f t="shared" si="98"/>
        <v>4</v>
      </c>
      <c r="CU41" s="171">
        <f t="shared" si="99"/>
        <v>4</v>
      </c>
      <c r="CV41" s="171">
        <f t="shared" si="100"/>
        <v>3</v>
      </c>
      <c r="CW41" s="171">
        <f t="shared" si="101"/>
        <v>4</v>
      </c>
      <c r="CX41" s="171">
        <f t="shared" si="102"/>
        <v>4</v>
      </c>
      <c r="CY41" s="171">
        <f t="shared" si="103"/>
        <v>0</v>
      </c>
      <c r="CZ41" s="174">
        <f t="shared" si="104"/>
        <v>2.81</v>
      </c>
      <c r="DA41" s="121" t="str">
        <f t="shared" si="105"/>
        <v>Khá</v>
      </c>
      <c r="DB41" s="142"/>
      <c r="DC41" s="1"/>
      <c r="DD41" s="1"/>
      <c r="DE41" s="1"/>
      <c r="DF41" s="1"/>
    </row>
    <row r="42" spans="1:110" x14ac:dyDescent="0.25">
      <c r="A42" s="32">
        <v>42</v>
      </c>
      <c r="B42" s="33" t="s">
        <v>766</v>
      </c>
      <c r="C42" s="38" t="s">
        <v>767</v>
      </c>
      <c r="D42" s="152" t="s">
        <v>768</v>
      </c>
      <c r="E42" s="34" t="s">
        <v>769</v>
      </c>
      <c r="F42" s="86">
        <v>7.3</v>
      </c>
      <c r="G42" s="86">
        <v>4.5999999999999996</v>
      </c>
      <c r="H42" s="86">
        <v>4.7</v>
      </c>
      <c r="I42" s="86">
        <v>4.7</v>
      </c>
      <c r="J42" s="86">
        <v>6.3</v>
      </c>
      <c r="K42" s="86">
        <v>4.0999999999999996</v>
      </c>
      <c r="L42" s="86">
        <v>5.4</v>
      </c>
      <c r="M42" s="86">
        <v>6.1</v>
      </c>
      <c r="N42" s="86">
        <v>5.6</v>
      </c>
      <c r="O42" s="86">
        <v>6</v>
      </c>
      <c r="P42" s="87">
        <v>4.3</v>
      </c>
      <c r="Q42" s="86">
        <v>4.3</v>
      </c>
      <c r="R42" s="87">
        <v>4</v>
      </c>
      <c r="S42" s="86">
        <v>7.2</v>
      </c>
      <c r="T42" s="86">
        <v>5.7</v>
      </c>
      <c r="U42" s="86">
        <v>8.9</v>
      </c>
      <c r="V42" s="31">
        <v>7</v>
      </c>
      <c r="W42" s="31">
        <v>10</v>
      </c>
      <c r="X42" s="31">
        <v>5.9</v>
      </c>
      <c r="Y42" s="31">
        <v>4.3</v>
      </c>
      <c r="Z42" s="31">
        <v>7.6</v>
      </c>
      <c r="AA42" s="31">
        <v>5.8</v>
      </c>
      <c r="AB42" s="31">
        <v>7.7</v>
      </c>
      <c r="AC42" s="31">
        <v>8.9</v>
      </c>
      <c r="AD42" s="31">
        <v>8</v>
      </c>
      <c r="AE42" s="31">
        <v>6.1</v>
      </c>
      <c r="AF42" s="31">
        <v>7</v>
      </c>
      <c r="AG42" s="31">
        <v>8.6</v>
      </c>
      <c r="AH42" s="63">
        <v>7</v>
      </c>
      <c r="AI42" s="63">
        <v>7.6</v>
      </c>
      <c r="AJ42" s="63">
        <v>6.3</v>
      </c>
      <c r="AK42" s="63">
        <v>4.8</v>
      </c>
      <c r="AL42" s="63">
        <v>4</v>
      </c>
      <c r="AM42" s="63">
        <v>9.4</v>
      </c>
      <c r="AN42" s="63">
        <v>9.5</v>
      </c>
      <c r="AO42" s="37">
        <v>6.7</v>
      </c>
      <c r="AP42" s="63">
        <v>7.7</v>
      </c>
      <c r="AQ42" s="63">
        <v>9</v>
      </c>
      <c r="AR42" s="63">
        <v>5.7</v>
      </c>
      <c r="AS42" s="63">
        <v>10</v>
      </c>
      <c r="AT42" s="63">
        <v>9</v>
      </c>
      <c r="AU42" s="63">
        <v>6.4</v>
      </c>
      <c r="AV42" s="63">
        <v>9.5</v>
      </c>
      <c r="AW42" s="63">
        <v>9</v>
      </c>
      <c r="AX42" s="63"/>
      <c r="AY42" s="151">
        <f t="shared" si="53"/>
        <v>6.7</v>
      </c>
      <c r="AZ42" s="85" t="s">
        <v>1464</v>
      </c>
      <c r="BA42" s="85"/>
      <c r="BB42" s="32">
        <f t="shared" si="54"/>
        <v>42</v>
      </c>
      <c r="BC42" s="194" t="str">
        <f t="shared" si="55"/>
        <v>15D4011220</v>
      </c>
      <c r="BD42" s="194" t="str">
        <f t="shared" si="56"/>
        <v>Nguyễn Xuân</v>
      </c>
      <c r="BE42" s="194" t="str">
        <f t="shared" si="57"/>
        <v>Thắng</v>
      </c>
      <c r="BF42" s="194" t="str">
        <f t="shared" si="58"/>
        <v>12/07/1996</v>
      </c>
      <c r="BG42" s="171">
        <f t="shared" si="59"/>
        <v>3</v>
      </c>
      <c r="BH42" s="171">
        <f t="shared" si="60"/>
        <v>1</v>
      </c>
      <c r="BI42" s="171">
        <f t="shared" si="61"/>
        <v>1</v>
      </c>
      <c r="BJ42" s="171">
        <f t="shared" si="62"/>
        <v>1</v>
      </c>
      <c r="BK42" s="171">
        <f t="shared" si="63"/>
        <v>2</v>
      </c>
      <c r="BL42" s="171">
        <f t="shared" si="64"/>
        <v>1</v>
      </c>
      <c r="BM42" s="171">
        <f t="shared" si="65"/>
        <v>1</v>
      </c>
      <c r="BN42" s="171">
        <f t="shared" si="66"/>
        <v>2</v>
      </c>
      <c r="BO42" s="171">
        <f t="shared" si="67"/>
        <v>2</v>
      </c>
      <c r="BP42" s="171">
        <f t="shared" si="68"/>
        <v>2</v>
      </c>
      <c r="BQ42" s="171">
        <f t="shared" si="69"/>
        <v>1</v>
      </c>
      <c r="BR42" s="171">
        <f t="shared" si="70"/>
        <v>1</v>
      </c>
      <c r="BS42" s="171">
        <f t="shared" si="71"/>
        <v>1</v>
      </c>
      <c r="BT42" s="171">
        <f t="shared" si="72"/>
        <v>3</v>
      </c>
      <c r="BU42" s="171">
        <f t="shared" si="73"/>
        <v>2</v>
      </c>
      <c r="BV42" s="171">
        <f t="shared" si="74"/>
        <v>4</v>
      </c>
      <c r="BW42" s="171">
        <f t="shared" si="75"/>
        <v>3</v>
      </c>
      <c r="BX42" s="171">
        <f t="shared" si="76"/>
        <v>4</v>
      </c>
      <c r="BY42" s="171">
        <f t="shared" si="77"/>
        <v>2</v>
      </c>
      <c r="BZ42" s="171">
        <f t="shared" si="78"/>
        <v>1</v>
      </c>
      <c r="CA42" s="171">
        <f t="shared" si="79"/>
        <v>3</v>
      </c>
      <c r="CB42" s="171">
        <f t="shared" si="80"/>
        <v>2</v>
      </c>
      <c r="CC42" s="171">
        <f t="shared" si="81"/>
        <v>3</v>
      </c>
      <c r="CD42" s="171">
        <f t="shared" si="82"/>
        <v>4</v>
      </c>
      <c r="CE42" s="171">
        <f t="shared" si="83"/>
        <v>3</v>
      </c>
      <c r="CF42" s="171">
        <f t="shared" si="84"/>
        <v>2</v>
      </c>
      <c r="CG42" s="171">
        <f t="shared" si="85"/>
        <v>3</v>
      </c>
      <c r="CH42" s="171">
        <f t="shared" si="86"/>
        <v>4</v>
      </c>
      <c r="CI42" s="171">
        <f t="shared" si="87"/>
        <v>3</v>
      </c>
      <c r="CJ42" s="171">
        <f t="shared" si="88"/>
        <v>3</v>
      </c>
      <c r="CK42" s="171">
        <f t="shared" si="89"/>
        <v>2</v>
      </c>
      <c r="CL42" s="171">
        <f t="shared" si="90"/>
        <v>1</v>
      </c>
      <c r="CM42" s="171">
        <f t="shared" si="91"/>
        <v>1</v>
      </c>
      <c r="CN42" s="171">
        <f t="shared" si="92"/>
        <v>4</v>
      </c>
      <c r="CO42" s="171">
        <f t="shared" si="93"/>
        <v>4</v>
      </c>
      <c r="CP42" s="171">
        <f t="shared" si="94"/>
        <v>2</v>
      </c>
      <c r="CQ42" s="171">
        <f t="shared" si="95"/>
        <v>3</v>
      </c>
      <c r="CR42" s="171">
        <f t="shared" si="96"/>
        <v>4</v>
      </c>
      <c r="CS42" s="171">
        <f t="shared" si="97"/>
        <v>2</v>
      </c>
      <c r="CT42" s="171">
        <f t="shared" si="98"/>
        <v>4</v>
      </c>
      <c r="CU42" s="171">
        <f t="shared" si="99"/>
        <v>4</v>
      </c>
      <c r="CV42" s="171">
        <f t="shared" si="100"/>
        <v>2</v>
      </c>
      <c r="CW42" s="171">
        <f t="shared" si="101"/>
        <v>4</v>
      </c>
      <c r="CX42" s="171">
        <f t="shared" si="102"/>
        <v>4</v>
      </c>
      <c r="CY42" s="171">
        <f t="shared" si="103"/>
        <v>0</v>
      </c>
      <c r="CZ42" s="174">
        <f t="shared" si="104"/>
        <v>2.46</v>
      </c>
      <c r="DA42" s="121" t="str">
        <f t="shared" si="105"/>
        <v>Trung bình</v>
      </c>
      <c r="DB42" s="142"/>
      <c r="DC42" s="1"/>
      <c r="DD42" s="1"/>
      <c r="DE42" s="1"/>
      <c r="DF42" s="1"/>
    </row>
    <row r="43" spans="1:110" x14ac:dyDescent="0.25">
      <c r="A43" s="32">
        <v>45</v>
      </c>
      <c r="B43" s="33" t="s">
        <v>775</v>
      </c>
      <c r="C43" s="38" t="s">
        <v>776</v>
      </c>
      <c r="D43" s="152" t="s">
        <v>638</v>
      </c>
      <c r="E43" s="34" t="s">
        <v>777</v>
      </c>
      <c r="F43" s="86">
        <v>4.5999999999999996</v>
      </c>
      <c r="G43" s="116">
        <v>6.1</v>
      </c>
      <c r="H43" s="86">
        <v>6</v>
      </c>
      <c r="I43" s="86">
        <v>6.5</v>
      </c>
      <c r="J43" s="86">
        <v>7.9</v>
      </c>
      <c r="K43" s="86">
        <v>7.5</v>
      </c>
      <c r="L43" s="86">
        <v>7.1</v>
      </c>
      <c r="M43" s="86">
        <v>6.1</v>
      </c>
      <c r="N43" s="86">
        <v>7.2</v>
      </c>
      <c r="O43" s="86">
        <v>8.4</v>
      </c>
      <c r="P43" s="86">
        <v>4.9000000000000004</v>
      </c>
      <c r="Q43" s="86">
        <v>9.1</v>
      </c>
      <c r="R43" s="86">
        <v>5.9</v>
      </c>
      <c r="S43" s="86">
        <v>6.9</v>
      </c>
      <c r="T43" s="86">
        <v>6.9</v>
      </c>
      <c r="U43" s="86">
        <v>7.7</v>
      </c>
      <c r="V43" s="31">
        <v>7.2</v>
      </c>
      <c r="W43" s="31">
        <v>9</v>
      </c>
      <c r="X43" s="31">
        <v>6.1</v>
      </c>
      <c r="Y43" s="31">
        <v>8.6999999999999993</v>
      </c>
      <c r="Z43" s="31">
        <v>8.6999999999999993</v>
      </c>
      <c r="AA43" s="31">
        <v>8</v>
      </c>
      <c r="AB43" s="31">
        <v>8.4</v>
      </c>
      <c r="AC43" s="31">
        <v>8.6</v>
      </c>
      <c r="AD43" s="31">
        <v>4.3</v>
      </c>
      <c r="AE43" s="31">
        <v>7.7</v>
      </c>
      <c r="AF43" s="31">
        <v>7.6</v>
      </c>
      <c r="AG43" s="31">
        <v>9.3000000000000007</v>
      </c>
      <c r="AH43" s="63">
        <v>5.6</v>
      </c>
      <c r="AI43" s="63">
        <v>7.4</v>
      </c>
      <c r="AJ43" s="63">
        <v>5.9</v>
      </c>
      <c r="AK43" s="63">
        <v>6.3</v>
      </c>
      <c r="AL43" s="63">
        <v>6.8</v>
      </c>
      <c r="AM43" s="63">
        <v>9.5</v>
      </c>
      <c r="AN43" s="63">
        <v>9</v>
      </c>
      <c r="AO43" s="37">
        <v>5.0999999999999996</v>
      </c>
      <c r="AP43" s="63">
        <v>7.9</v>
      </c>
      <c r="AQ43" s="63">
        <v>7.5</v>
      </c>
      <c r="AR43" s="63">
        <v>6.9</v>
      </c>
      <c r="AS43" s="63">
        <v>8.5</v>
      </c>
      <c r="AT43" s="63">
        <v>9</v>
      </c>
      <c r="AU43" s="63">
        <v>6.4</v>
      </c>
      <c r="AV43" s="63"/>
      <c r="AW43" s="63"/>
      <c r="AX43" s="63">
        <v>8.5</v>
      </c>
      <c r="AY43" s="151">
        <f t="shared" si="53"/>
        <v>7.3</v>
      </c>
      <c r="AZ43" s="85" t="s">
        <v>1465</v>
      </c>
      <c r="BA43" s="85"/>
      <c r="BB43" s="32">
        <f t="shared" si="54"/>
        <v>45</v>
      </c>
      <c r="BC43" s="194" t="str">
        <f t="shared" si="55"/>
        <v>15D4011230</v>
      </c>
      <c r="BD43" s="194" t="str">
        <f t="shared" si="56"/>
        <v>Nguyễn Thị Diễm</v>
      </c>
      <c r="BE43" s="194" t="str">
        <f t="shared" si="57"/>
        <v>Thu</v>
      </c>
      <c r="BF43" s="194" t="str">
        <f t="shared" si="58"/>
        <v>29/09/1996</v>
      </c>
      <c r="BG43" s="171">
        <f t="shared" si="59"/>
        <v>1</v>
      </c>
      <c r="BH43" s="171">
        <f t="shared" si="60"/>
        <v>2</v>
      </c>
      <c r="BI43" s="171">
        <f t="shared" si="61"/>
        <v>2</v>
      </c>
      <c r="BJ43" s="171">
        <f t="shared" si="62"/>
        <v>2</v>
      </c>
      <c r="BK43" s="171">
        <f t="shared" si="63"/>
        <v>3</v>
      </c>
      <c r="BL43" s="171">
        <f t="shared" si="64"/>
        <v>3</v>
      </c>
      <c r="BM43" s="171">
        <f t="shared" si="65"/>
        <v>3</v>
      </c>
      <c r="BN43" s="171">
        <f t="shared" si="66"/>
        <v>2</v>
      </c>
      <c r="BO43" s="171">
        <f t="shared" si="67"/>
        <v>3</v>
      </c>
      <c r="BP43" s="171">
        <f t="shared" si="68"/>
        <v>3</v>
      </c>
      <c r="BQ43" s="171">
        <f t="shared" si="69"/>
        <v>1</v>
      </c>
      <c r="BR43" s="171">
        <f t="shared" si="70"/>
        <v>4</v>
      </c>
      <c r="BS43" s="171">
        <f t="shared" si="71"/>
        <v>2</v>
      </c>
      <c r="BT43" s="171">
        <f t="shared" si="72"/>
        <v>2</v>
      </c>
      <c r="BU43" s="171">
        <f t="shared" si="73"/>
        <v>2</v>
      </c>
      <c r="BV43" s="171">
        <f t="shared" si="74"/>
        <v>3</v>
      </c>
      <c r="BW43" s="171">
        <f t="shared" si="75"/>
        <v>3</v>
      </c>
      <c r="BX43" s="171">
        <f t="shared" si="76"/>
        <v>4</v>
      </c>
      <c r="BY43" s="171">
        <f t="shared" si="77"/>
        <v>2</v>
      </c>
      <c r="BZ43" s="171">
        <f t="shared" si="78"/>
        <v>4</v>
      </c>
      <c r="CA43" s="171">
        <f t="shared" si="79"/>
        <v>4</v>
      </c>
      <c r="CB43" s="171">
        <f t="shared" si="80"/>
        <v>3</v>
      </c>
      <c r="CC43" s="171">
        <f t="shared" si="81"/>
        <v>3</v>
      </c>
      <c r="CD43" s="171">
        <f t="shared" si="82"/>
        <v>4</v>
      </c>
      <c r="CE43" s="171">
        <f t="shared" si="83"/>
        <v>1</v>
      </c>
      <c r="CF43" s="171">
        <f t="shared" si="84"/>
        <v>3</v>
      </c>
      <c r="CG43" s="171">
        <f t="shared" si="85"/>
        <v>3</v>
      </c>
      <c r="CH43" s="171">
        <f t="shared" si="86"/>
        <v>4</v>
      </c>
      <c r="CI43" s="171">
        <f t="shared" si="87"/>
        <v>2</v>
      </c>
      <c r="CJ43" s="171">
        <f t="shared" si="88"/>
        <v>3</v>
      </c>
      <c r="CK43" s="171">
        <f t="shared" si="89"/>
        <v>2</v>
      </c>
      <c r="CL43" s="171">
        <f t="shared" si="90"/>
        <v>2</v>
      </c>
      <c r="CM43" s="171">
        <f t="shared" si="91"/>
        <v>2</v>
      </c>
      <c r="CN43" s="171">
        <f t="shared" si="92"/>
        <v>4</v>
      </c>
      <c r="CO43" s="171">
        <f t="shared" si="93"/>
        <v>4</v>
      </c>
      <c r="CP43" s="171">
        <f t="shared" si="94"/>
        <v>1</v>
      </c>
      <c r="CQ43" s="171">
        <f t="shared" si="95"/>
        <v>3</v>
      </c>
      <c r="CR43" s="171">
        <f t="shared" si="96"/>
        <v>3</v>
      </c>
      <c r="CS43" s="171">
        <f t="shared" si="97"/>
        <v>2</v>
      </c>
      <c r="CT43" s="171">
        <f t="shared" si="98"/>
        <v>4</v>
      </c>
      <c r="CU43" s="171">
        <f t="shared" si="99"/>
        <v>4</v>
      </c>
      <c r="CV43" s="171">
        <f t="shared" si="100"/>
        <v>2</v>
      </c>
      <c r="CW43" s="171">
        <f t="shared" si="101"/>
        <v>0</v>
      </c>
      <c r="CX43" s="171">
        <f t="shared" si="102"/>
        <v>0</v>
      </c>
      <c r="CY43" s="171">
        <f t="shared" si="103"/>
        <v>4</v>
      </c>
      <c r="CZ43" s="174">
        <f t="shared" si="104"/>
        <v>2.78</v>
      </c>
      <c r="DA43" s="121" t="str">
        <f t="shared" si="105"/>
        <v>Khá</v>
      </c>
      <c r="DB43" s="142"/>
      <c r="DC43" s="1"/>
      <c r="DD43" s="1"/>
      <c r="DE43" s="1"/>
      <c r="DF43" s="1"/>
    </row>
    <row r="44" spans="1:110" x14ac:dyDescent="0.25">
      <c r="A44" s="32">
        <v>46</v>
      </c>
      <c r="B44" s="33" t="s">
        <v>778</v>
      </c>
      <c r="C44" s="38" t="s">
        <v>26</v>
      </c>
      <c r="D44" s="152" t="s">
        <v>638</v>
      </c>
      <c r="E44" s="34" t="s">
        <v>281</v>
      </c>
      <c r="F44" s="86">
        <v>7.9</v>
      </c>
      <c r="G44" s="86">
        <v>6.4</v>
      </c>
      <c r="H44" s="86">
        <v>5.0999999999999996</v>
      </c>
      <c r="I44" s="86">
        <v>5.4</v>
      </c>
      <c r="J44" s="86">
        <v>5.6</v>
      </c>
      <c r="K44" s="86">
        <v>8.4</v>
      </c>
      <c r="L44" s="86">
        <v>6</v>
      </c>
      <c r="M44" s="86">
        <v>7.9</v>
      </c>
      <c r="N44" s="86">
        <v>7.4</v>
      </c>
      <c r="O44" s="86">
        <v>6.1</v>
      </c>
      <c r="P44" s="86">
        <v>4.3</v>
      </c>
      <c r="Q44" s="86">
        <v>8.5</v>
      </c>
      <c r="R44" s="87">
        <v>5.9</v>
      </c>
      <c r="S44" s="86">
        <v>5.6</v>
      </c>
      <c r="T44" s="86">
        <v>6.7</v>
      </c>
      <c r="U44" s="86">
        <v>8.1</v>
      </c>
      <c r="V44" s="31">
        <v>7.9</v>
      </c>
      <c r="W44" s="31">
        <v>8.8000000000000007</v>
      </c>
      <c r="X44" s="31">
        <v>5.9</v>
      </c>
      <c r="Y44" s="31">
        <v>7.6</v>
      </c>
      <c r="Z44" s="31">
        <v>8.4</v>
      </c>
      <c r="AA44" s="31">
        <v>8.9</v>
      </c>
      <c r="AB44" s="31">
        <v>9.1</v>
      </c>
      <c r="AC44" s="31">
        <v>8.6999999999999993</v>
      </c>
      <c r="AD44" s="31">
        <v>7</v>
      </c>
      <c r="AE44" s="31">
        <v>7.9</v>
      </c>
      <c r="AF44" s="31">
        <v>8.4</v>
      </c>
      <c r="AG44" s="31">
        <v>9</v>
      </c>
      <c r="AH44" s="63">
        <v>8.6999999999999993</v>
      </c>
      <c r="AI44" s="63">
        <v>8.3000000000000007</v>
      </c>
      <c r="AJ44" s="63">
        <v>7.3</v>
      </c>
      <c r="AK44" s="63">
        <v>6.6</v>
      </c>
      <c r="AL44" s="63">
        <v>6.9</v>
      </c>
      <c r="AM44" s="63">
        <v>9.6</v>
      </c>
      <c r="AN44" s="63">
        <v>9</v>
      </c>
      <c r="AO44" s="63">
        <v>7.3</v>
      </c>
      <c r="AP44" s="63">
        <v>8.1</v>
      </c>
      <c r="AQ44" s="63">
        <v>8</v>
      </c>
      <c r="AR44" s="63">
        <v>6.1</v>
      </c>
      <c r="AS44" s="63">
        <v>9.5</v>
      </c>
      <c r="AT44" s="63">
        <v>9</v>
      </c>
      <c r="AU44" s="63">
        <v>6.6</v>
      </c>
      <c r="AV44" s="63">
        <v>8.5</v>
      </c>
      <c r="AW44" s="63">
        <v>9.3000000000000007</v>
      </c>
      <c r="AX44" s="63"/>
      <c r="AY44" s="151">
        <f t="shared" si="53"/>
        <v>7.5</v>
      </c>
      <c r="AZ44" s="85" t="s">
        <v>1464</v>
      </c>
      <c r="BA44" s="85"/>
      <c r="BB44" s="32">
        <f t="shared" si="54"/>
        <v>46</v>
      </c>
      <c r="BC44" s="194" t="str">
        <f t="shared" si="55"/>
        <v>15D4011231</v>
      </c>
      <c r="BD44" s="194" t="str">
        <f t="shared" si="56"/>
        <v>Trần Thị</v>
      </c>
      <c r="BE44" s="194" t="str">
        <f t="shared" si="57"/>
        <v>Thu</v>
      </c>
      <c r="BF44" s="194" t="str">
        <f t="shared" si="58"/>
        <v>10/11/1997</v>
      </c>
      <c r="BG44" s="171">
        <f t="shared" si="59"/>
        <v>3</v>
      </c>
      <c r="BH44" s="171">
        <f t="shared" si="60"/>
        <v>2</v>
      </c>
      <c r="BI44" s="171">
        <f t="shared" si="61"/>
        <v>1</v>
      </c>
      <c r="BJ44" s="171">
        <f t="shared" si="62"/>
        <v>1</v>
      </c>
      <c r="BK44" s="171">
        <f t="shared" si="63"/>
        <v>2</v>
      </c>
      <c r="BL44" s="171">
        <f t="shared" si="64"/>
        <v>3</v>
      </c>
      <c r="BM44" s="171">
        <f t="shared" si="65"/>
        <v>2</v>
      </c>
      <c r="BN44" s="171">
        <f t="shared" si="66"/>
        <v>3</v>
      </c>
      <c r="BO44" s="171">
        <f t="shared" si="67"/>
        <v>3</v>
      </c>
      <c r="BP44" s="171">
        <f t="shared" si="68"/>
        <v>2</v>
      </c>
      <c r="BQ44" s="171">
        <f t="shared" si="69"/>
        <v>1</v>
      </c>
      <c r="BR44" s="171">
        <f t="shared" si="70"/>
        <v>4</v>
      </c>
      <c r="BS44" s="171">
        <f t="shared" si="71"/>
        <v>2</v>
      </c>
      <c r="BT44" s="171">
        <f t="shared" si="72"/>
        <v>2</v>
      </c>
      <c r="BU44" s="171">
        <f t="shared" si="73"/>
        <v>2</v>
      </c>
      <c r="BV44" s="171">
        <f t="shared" si="74"/>
        <v>3</v>
      </c>
      <c r="BW44" s="171">
        <f t="shared" si="75"/>
        <v>3</v>
      </c>
      <c r="BX44" s="171">
        <f t="shared" si="76"/>
        <v>4</v>
      </c>
      <c r="BY44" s="171">
        <f t="shared" si="77"/>
        <v>2</v>
      </c>
      <c r="BZ44" s="171">
        <f t="shared" si="78"/>
        <v>3</v>
      </c>
      <c r="CA44" s="171">
        <f t="shared" si="79"/>
        <v>3</v>
      </c>
      <c r="CB44" s="171">
        <f t="shared" si="80"/>
        <v>4</v>
      </c>
      <c r="CC44" s="171">
        <f t="shared" si="81"/>
        <v>4</v>
      </c>
      <c r="CD44" s="171">
        <f t="shared" si="82"/>
        <v>4</v>
      </c>
      <c r="CE44" s="171">
        <f t="shared" si="83"/>
        <v>3</v>
      </c>
      <c r="CF44" s="171">
        <f t="shared" si="84"/>
        <v>3</v>
      </c>
      <c r="CG44" s="171">
        <f t="shared" si="85"/>
        <v>3</v>
      </c>
      <c r="CH44" s="171">
        <f t="shared" si="86"/>
        <v>4</v>
      </c>
      <c r="CI44" s="171">
        <f t="shared" si="87"/>
        <v>4</v>
      </c>
      <c r="CJ44" s="171">
        <f t="shared" si="88"/>
        <v>3</v>
      </c>
      <c r="CK44" s="171">
        <f t="shared" si="89"/>
        <v>3</v>
      </c>
      <c r="CL44" s="171">
        <f t="shared" si="90"/>
        <v>2</v>
      </c>
      <c r="CM44" s="171">
        <f t="shared" si="91"/>
        <v>2</v>
      </c>
      <c r="CN44" s="171">
        <f t="shared" si="92"/>
        <v>4</v>
      </c>
      <c r="CO44" s="171">
        <f t="shared" si="93"/>
        <v>4</v>
      </c>
      <c r="CP44" s="171">
        <f t="shared" si="94"/>
        <v>3</v>
      </c>
      <c r="CQ44" s="171">
        <f t="shared" si="95"/>
        <v>3</v>
      </c>
      <c r="CR44" s="171">
        <f t="shared" si="96"/>
        <v>3</v>
      </c>
      <c r="CS44" s="171">
        <f t="shared" si="97"/>
        <v>2</v>
      </c>
      <c r="CT44" s="171">
        <f t="shared" si="98"/>
        <v>4</v>
      </c>
      <c r="CU44" s="171">
        <f t="shared" si="99"/>
        <v>4</v>
      </c>
      <c r="CV44" s="171">
        <f t="shared" si="100"/>
        <v>2</v>
      </c>
      <c r="CW44" s="171">
        <f t="shared" si="101"/>
        <v>4</v>
      </c>
      <c r="CX44" s="171">
        <f t="shared" si="102"/>
        <v>4</v>
      </c>
      <c r="CY44" s="171">
        <f t="shared" si="103"/>
        <v>0</v>
      </c>
      <c r="CZ44" s="174">
        <f t="shared" si="104"/>
        <v>2.87</v>
      </c>
      <c r="DA44" s="121" t="str">
        <f t="shared" si="105"/>
        <v>Khá</v>
      </c>
      <c r="DB44" s="142"/>
      <c r="DC44" s="1"/>
      <c r="DD44" s="1"/>
      <c r="DE44" s="1"/>
      <c r="DF44" s="1"/>
    </row>
    <row r="45" spans="1:110" x14ac:dyDescent="0.25">
      <c r="A45" s="32">
        <v>47</v>
      </c>
      <c r="B45" s="35" t="s">
        <v>779</v>
      </c>
      <c r="C45" s="42" t="s">
        <v>93</v>
      </c>
      <c r="D45" s="162" t="s">
        <v>780</v>
      </c>
      <c r="E45" s="36" t="s">
        <v>91</v>
      </c>
      <c r="F45" s="86">
        <v>4.7</v>
      </c>
      <c r="G45" s="87">
        <v>8.1</v>
      </c>
      <c r="H45" s="86">
        <v>5.3</v>
      </c>
      <c r="I45" s="86">
        <v>6.1</v>
      </c>
      <c r="J45" s="86">
        <v>4.8</v>
      </c>
      <c r="K45" s="86">
        <v>4.8</v>
      </c>
      <c r="L45" s="86">
        <v>7</v>
      </c>
      <c r="M45" s="87">
        <v>8.1999999999999993</v>
      </c>
      <c r="N45" s="87">
        <v>4.5999999999999996</v>
      </c>
      <c r="O45" s="87">
        <v>7.9</v>
      </c>
      <c r="P45" s="87">
        <v>6.3</v>
      </c>
      <c r="Q45" s="87">
        <v>8.1999999999999993</v>
      </c>
      <c r="R45" s="87">
        <v>6.6</v>
      </c>
      <c r="S45" s="86">
        <v>5.2</v>
      </c>
      <c r="T45" s="86">
        <v>5.6</v>
      </c>
      <c r="U45" s="86">
        <v>7.9</v>
      </c>
      <c r="V45" s="31">
        <v>8.1999999999999993</v>
      </c>
      <c r="W45" s="31">
        <v>9</v>
      </c>
      <c r="X45" s="31">
        <v>5.4</v>
      </c>
      <c r="Y45" s="31">
        <v>5.9</v>
      </c>
      <c r="Z45" s="31">
        <v>8</v>
      </c>
      <c r="AA45" s="31">
        <v>6.4</v>
      </c>
      <c r="AB45" s="31">
        <v>9.1</v>
      </c>
      <c r="AC45" s="31">
        <v>9.5</v>
      </c>
      <c r="AD45" s="31">
        <v>7</v>
      </c>
      <c r="AE45" s="31">
        <v>8.1999999999999993</v>
      </c>
      <c r="AF45" s="31">
        <v>8.6999999999999993</v>
      </c>
      <c r="AG45" s="31">
        <v>9.3000000000000007</v>
      </c>
      <c r="AH45" s="63">
        <v>8.6999999999999993</v>
      </c>
      <c r="AI45" s="63">
        <v>9</v>
      </c>
      <c r="AJ45" s="63">
        <v>8.3000000000000007</v>
      </c>
      <c r="AK45" s="63">
        <v>5.3</v>
      </c>
      <c r="AL45" s="63">
        <v>7.3</v>
      </c>
      <c r="AM45" s="63">
        <v>9.1999999999999993</v>
      </c>
      <c r="AN45" s="63">
        <v>9.5</v>
      </c>
      <c r="AO45" s="63">
        <v>5.4</v>
      </c>
      <c r="AP45" s="63">
        <v>7.8</v>
      </c>
      <c r="AQ45" s="63">
        <v>8</v>
      </c>
      <c r="AR45" s="63">
        <v>7.8</v>
      </c>
      <c r="AS45" s="63">
        <v>9</v>
      </c>
      <c r="AT45" s="63">
        <v>8.5</v>
      </c>
      <c r="AU45" s="63">
        <v>6.8</v>
      </c>
      <c r="AV45" s="63">
        <v>8.5</v>
      </c>
      <c r="AW45" s="63">
        <v>8.5</v>
      </c>
      <c r="AX45" s="63"/>
      <c r="AY45" s="151">
        <f t="shared" si="53"/>
        <v>7.3</v>
      </c>
      <c r="AZ45" s="85" t="s">
        <v>1464</v>
      </c>
      <c r="BA45" s="85"/>
      <c r="BB45" s="32">
        <f t="shared" si="54"/>
        <v>47</v>
      </c>
      <c r="BC45" s="194" t="str">
        <f t="shared" si="55"/>
        <v>15D4011234</v>
      </c>
      <c r="BD45" s="194" t="str">
        <f t="shared" si="56"/>
        <v>Trần Thị Thu</v>
      </c>
      <c r="BE45" s="194" t="str">
        <f t="shared" si="57"/>
        <v>Thuỷ</v>
      </c>
      <c r="BF45" s="194" t="str">
        <f t="shared" si="58"/>
        <v>27/02/1997</v>
      </c>
      <c r="BG45" s="171">
        <f t="shared" si="59"/>
        <v>1</v>
      </c>
      <c r="BH45" s="171">
        <f t="shared" si="60"/>
        <v>3</v>
      </c>
      <c r="BI45" s="171">
        <f t="shared" si="61"/>
        <v>1</v>
      </c>
      <c r="BJ45" s="171">
        <f t="shared" si="62"/>
        <v>2</v>
      </c>
      <c r="BK45" s="171">
        <f t="shared" si="63"/>
        <v>1</v>
      </c>
      <c r="BL45" s="171">
        <f t="shared" si="64"/>
        <v>1</v>
      </c>
      <c r="BM45" s="171">
        <f t="shared" si="65"/>
        <v>3</v>
      </c>
      <c r="BN45" s="171">
        <f t="shared" si="66"/>
        <v>3</v>
      </c>
      <c r="BO45" s="171">
        <f t="shared" si="67"/>
        <v>1</v>
      </c>
      <c r="BP45" s="171">
        <f t="shared" si="68"/>
        <v>3</v>
      </c>
      <c r="BQ45" s="171">
        <f t="shared" si="69"/>
        <v>2</v>
      </c>
      <c r="BR45" s="171">
        <f t="shared" si="70"/>
        <v>3</v>
      </c>
      <c r="BS45" s="171">
        <f t="shared" si="71"/>
        <v>2</v>
      </c>
      <c r="BT45" s="171">
        <f t="shared" si="72"/>
        <v>1</v>
      </c>
      <c r="BU45" s="171">
        <f t="shared" si="73"/>
        <v>2</v>
      </c>
      <c r="BV45" s="171">
        <f t="shared" si="74"/>
        <v>3</v>
      </c>
      <c r="BW45" s="171">
        <f t="shared" si="75"/>
        <v>3</v>
      </c>
      <c r="BX45" s="171">
        <f t="shared" si="76"/>
        <v>4</v>
      </c>
      <c r="BY45" s="171">
        <f t="shared" si="77"/>
        <v>1</v>
      </c>
      <c r="BZ45" s="171">
        <f t="shared" si="78"/>
        <v>2</v>
      </c>
      <c r="CA45" s="171">
        <f t="shared" si="79"/>
        <v>3</v>
      </c>
      <c r="CB45" s="171">
        <f t="shared" si="80"/>
        <v>2</v>
      </c>
      <c r="CC45" s="171">
        <f t="shared" si="81"/>
        <v>4</v>
      </c>
      <c r="CD45" s="171">
        <f t="shared" si="82"/>
        <v>4</v>
      </c>
      <c r="CE45" s="171">
        <f t="shared" si="83"/>
        <v>3</v>
      </c>
      <c r="CF45" s="171">
        <f t="shared" si="84"/>
        <v>3</v>
      </c>
      <c r="CG45" s="171">
        <f t="shared" si="85"/>
        <v>4</v>
      </c>
      <c r="CH45" s="171">
        <f t="shared" si="86"/>
        <v>4</v>
      </c>
      <c r="CI45" s="171">
        <f t="shared" si="87"/>
        <v>4</v>
      </c>
      <c r="CJ45" s="171">
        <f t="shared" si="88"/>
        <v>4</v>
      </c>
      <c r="CK45" s="171">
        <f t="shared" si="89"/>
        <v>3</v>
      </c>
      <c r="CL45" s="171">
        <f t="shared" si="90"/>
        <v>1</v>
      </c>
      <c r="CM45" s="171">
        <f t="shared" si="91"/>
        <v>3</v>
      </c>
      <c r="CN45" s="171">
        <f t="shared" si="92"/>
        <v>4</v>
      </c>
      <c r="CO45" s="171">
        <f t="shared" si="93"/>
        <v>4</v>
      </c>
      <c r="CP45" s="171">
        <f t="shared" si="94"/>
        <v>1</v>
      </c>
      <c r="CQ45" s="171">
        <f t="shared" si="95"/>
        <v>3</v>
      </c>
      <c r="CR45" s="171">
        <f t="shared" si="96"/>
        <v>3</v>
      </c>
      <c r="CS45" s="171">
        <f t="shared" si="97"/>
        <v>3</v>
      </c>
      <c r="CT45" s="171">
        <f t="shared" si="98"/>
        <v>4</v>
      </c>
      <c r="CU45" s="171">
        <f t="shared" si="99"/>
        <v>4</v>
      </c>
      <c r="CV45" s="171">
        <f t="shared" si="100"/>
        <v>2</v>
      </c>
      <c r="CW45" s="171">
        <f t="shared" si="101"/>
        <v>4</v>
      </c>
      <c r="CX45" s="171">
        <f t="shared" si="102"/>
        <v>4</v>
      </c>
      <c r="CY45" s="171">
        <f t="shared" si="103"/>
        <v>0</v>
      </c>
      <c r="CZ45" s="174">
        <f t="shared" si="104"/>
        <v>2.72</v>
      </c>
      <c r="DA45" s="121" t="str">
        <f t="shared" si="105"/>
        <v>Khá</v>
      </c>
      <c r="DB45" s="142"/>
      <c r="DC45" s="1"/>
      <c r="DD45" s="1"/>
      <c r="DE45" s="1"/>
      <c r="DF45" s="1"/>
    </row>
    <row r="46" spans="1:110" x14ac:dyDescent="0.25">
      <c r="A46" s="32">
        <v>50</v>
      </c>
      <c r="B46" s="33" t="s">
        <v>787</v>
      </c>
      <c r="C46" s="38" t="s">
        <v>788</v>
      </c>
      <c r="D46" s="163" t="s">
        <v>41</v>
      </c>
      <c r="E46" s="34" t="s">
        <v>335</v>
      </c>
      <c r="F46" s="86">
        <v>8</v>
      </c>
      <c r="G46" s="86">
        <v>5.4</v>
      </c>
      <c r="H46" s="86">
        <v>6.6</v>
      </c>
      <c r="I46" s="86">
        <v>5.7</v>
      </c>
      <c r="J46" s="86">
        <v>6</v>
      </c>
      <c r="K46" s="86">
        <v>7.9</v>
      </c>
      <c r="L46" s="86">
        <v>8</v>
      </c>
      <c r="M46" s="86">
        <v>7.5</v>
      </c>
      <c r="N46" s="86">
        <v>5.7</v>
      </c>
      <c r="O46" s="86">
        <v>7</v>
      </c>
      <c r="P46" s="87">
        <v>7.3</v>
      </c>
      <c r="Q46" s="86">
        <v>6.8</v>
      </c>
      <c r="R46" s="86">
        <v>4</v>
      </c>
      <c r="S46" s="86">
        <v>6.7</v>
      </c>
      <c r="T46" s="86">
        <v>5.2</v>
      </c>
      <c r="U46" s="86">
        <v>8</v>
      </c>
      <c r="V46" s="31">
        <v>8.1</v>
      </c>
      <c r="W46" s="31">
        <v>7.5</v>
      </c>
      <c r="X46" s="31">
        <v>7.9</v>
      </c>
      <c r="Y46" s="31">
        <v>9.6999999999999993</v>
      </c>
      <c r="Z46" s="31">
        <v>8.6999999999999993</v>
      </c>
      <c r="AA46" s="31">
        <v>5.7</v>
      </c>
      <c r="AB46" s="31">
        <v>9.1</v>
      </c>
      <c r="AC46" s="31">
        <v>9</v>
      </c>
      <c r="AD46" s="31">
        <v>8.1999999999999993</v>
      </c>
      <c r="AE46" s="31">
        <v>6.8</v>
      </c>
      <c r="AF46" s="31">
        <v>8.6999999999999993</v>
      </c>
      <c r="AG46" s="31">
        <v>9</v>
      </c>
      <c r="AH46" s="63">
        <v>8.6999999999999993</v>
      </c>
      <c r="AI46" s="63">
        <v>8.3000000000000007</v>
      </c>
      <c r="AJ46" s="63">
        <v>7.3</v>
      </c>
      <c r="AK46" s="63">
        <v>7.3</v>
      </c>
      <c r="AL46" s="63">
        <v>7.2</v>
      </c>
      <c r="AM46" s="63">
        <v>9.1999999999999993</v>
      </c>
      <c r="AN46" s="63">
        <v>9</v>
      </c>
      <c r="AO46" s="63">
        <v>8.9</v>
      </c>
      <c r="AP46" s="63">
        <v>8.4</v>
      </c>
      <c r="AQ46" s="63">
        <v>8</v>
      </c>
      <c r="AR46" s="63">
        <v>6.8</v>
      </c>
      <c r="AS46" s="63">
        <v>9</v>
      </c>
      <c r="AT46" s="63">
        <v>8</v>
      </c>
      <c r="AU46" s="63">
        <v>8.5</v>
      </c>
      <c r="AV46" s="63">
        <v>8.5</v>
      </c>
      <c r="AW46" s="63">
        <v>9.1</v>
      </c>
      <c r="AX46" s="63"/>
      <c r="AY46" s="151">
        <f t="shared" si="53"/>
        <v>7.6</v>
      </c>
      <c r="AZ46" s="85" t="s">
        <v>1464</v>
      </c>
      <c r="BA46" s="85"/>
      <c r="BB46" s="32">
        <f t="shared" si="54"/>
        <v>50</v>
      </c>
      <c r="BC46" s="194" t="str">
        <f t="shared" si="55"/>
        <v>15D4011249</v>
      </c>
      <c r="BD46" s="194" t="str">
        <f t="shared" si="56"/>
        <v>Nguyễn Thị Hoài</v>
      </c>
      <c r="BE46" s="194" t="str">
        <f t="shared" si="57"/>
        <v>Thương</v>
      </c>
      <c r="BF46" s="194" t="str">
        <f t="shared" si="58"/>
        <v>18/10/1997</v>
      </c>
      <c r="BG46" s="171">
        <f t="shared" si="59"/>
        <v>3</v>
      </c>
      <c r="BH46" s="171">
        <f t="shared" si="60"/>
        <v>1</v>
      </c>
      <c r="BI46" s="171">
        <f t="shared" si="61"/>
        <v>2</v>
      </c>
      <c r="BJ46" s="171">
        <f t="shared" si="62"/>
        <v>2</v>
      </c>
      <c r="BK46" s="171">
        <f t="shared" si="63"/>
        <v>2</v>
      </c>
      <c r="BL46" s="171">
        <f t="shared" si="64"/>
        <v>3</v>
      </c>
      <c r="BM46" s="171">
        <f t="shared" si="65"/>
        <v>3</v>
      </c>
      <c r="BN46" s="171">
        <f t="shared" si="66"/>
        <v>3</v>
      </c>
      <c r="BO46" s="171">
        <f t="shared" si="67"/>
        <v>2</v>
      </c>
      <c r="BP46" s="171">
        <f t="shared" si="68"/>
        <v>3</v>
      </c>
      <c r="BQ46" s="171">
        <f t="shared" si="69"/>
        <v>3</v>
      </c>
      <c r="BR46" s="171">
        <f t="shared" si="70"/>
        <v>2</v>
      </c>
      <c r="BS46" s="171">
        <f t="shared" si="71"/>
        <v>1</v>
      </c>
      <c r="BT46" s="171">
        <f t="shared" si="72"/>
        <v>2</v>
      </c>
      <c r="BU46" s="171">
        <f t="shared" si="73"/>
        <v>1</v>
      </c>
      <c r="BV46" s="171">
        <f t="shared" si="74"/>
        <v>3</v>
      </c>
      <c r="BW46" s="171">
        <f t="shared" si="75"/>
        <v>3</v>
      </c>
      <c r="BX46" s="171">
        <f t="shared" si="76"/>
        <v>3</v>
      </c>
      <c r="BY46" s="171">
        <f t="shared" si="77"/>
        <v>3</v>
      </c>
      <c r="BZ46" s="171">
        <f t="shared" si="78"/>
        <v>4</v>
      </c>
      <c r="CA46" s="171">
        <f t="shared" si="79"/>
        <v>4</v>
      </c>
      <c r="CB46" s="171">
        <f t="shared" si="80"/>
        <v>2</v>
      </c>
      <c r="CC46" s="171">
        <f t="shared" si="81"/>
        <v>4</v>
      </c>
      <c r="CD46" s="171">
        <f t="shared" si="82"/>
        <v>4</v>
      </c>
      <c r="CE46" s="171">
        <f t="shared" si="83"/>
        <v>3</v>
      </c>
      <c r="CF46" s="171">
        <f t="shared" si="84"/>
        <v>2</v>
      </c>
      <c r="CG46" s="171">
        <f t="shared" si="85"/>
        <v>4</v>
      </c>
      <c r="CH46" s="171">
        <f t="shared" si="86"/>
        <v>4</v>
      </c>
      <c r="CI46" s="171">
        <f t="shared" si="87"/>
        <v>4</v>
      </c>
      <c r="CJ46" s="171">
        <f t="shared" si="88"/>
        <v>3</v>
      </c>
      <c r="CK46" s="171">
        <f t="shared" si="89"/>
        <v>3</v>
      </c>
      <c r="CL46" s="171">
        <f t="shared" si="90"/>
        <v>3</v>
      </c>
      <c r="CM46" s="171">
        <f t="shared" si="91"/>
        <v>3</v>
      </c>
      <c r="CN46" s="171">
        <f t="shared" si="92"/>
        <v>4</v>
      </c>
      <c r="CO46" s="171">
        <f t="shared" si="93"/>
        <v>4</v>
      </c>
      <c r="CP46" s="171">
        <f t="shared" si="94"/>
        <v>4</v>
      </c>
      <c r="CQ46" s="171">
        <f t="shared" si="95"/>
        <v>3</v>
      </c>
      <c r="CR46" s="171">
        <f t="shared" si="96"/>
        <v>3</v>
      </c>
      <c r="CS46" s="171">
        <f t="shared" si="97"/>
        <v>2</v>
      </c>
      <c r="CT46" s="171">
        <f t="shared" si="98"/>
        <v>4</v>
      </c>
      <c r="CU46" s="171">
        <f t="shared" si="99"/>
        <v>3</v>
      </c>
      <c r="CV46" s="171">
        <f t="shared" si="100"/>
        <v>4</v>
      </c>
      <c r="CW46" s="171">
        <f t="shared" si="101"/>
        <v>4</v>
      </c>
      <c r="CX46" s="171">
        <f t="shared" si="102"/>
        <v>4</v>
      </c>
      <c r="CY46" s="171">
        <f t="shared" si="103"/>
        <v>0</v>
      </c>
      <c r="CZ46" s="174">
        <f t="shared" si="104"/>
        <v>2.97</v>
      </c>
      <c r="DA46" s="121" t="str">
        <f t="shared" si="105"/>
        <v>Khá</v>
      </c>
      <c r="DB46" s="142"/>
      <c r="DC46" s="1"/>
      <c r="DD46" s="1"/>
      <c r="DE46" s="1"/>
      <c r="DF46" s="1"/>
    </row>
    <row r="47" spans="1:110" x14ac:dyDescent="0.25">
      <c r="A47" s="32">
        <v>51</v>
      </c>
      <c r="B47" s="33" t="s">
        <v>789</v>
      </c>
      <c r="C47" s="38" t="s">
        <v>790</v>
      </c>
      <c r="D47" s="152" t="s">
        <v>384</v>
      </c>
      <c r="E47" s="34" t="s">
        <v>664</v>
      </c>
      <c r="F47" s="86">
        <v>5.3</v>
      </c>
      <c r="G47" s="87">
        <v>7.7</v>
      </c>
      <c r="H47" s="87">
        <v>8</v>
      </c>
      <c r="I47" s="86">
        <v>6.1</v>
      </c>
      <c r="J47" s="86">
        <v>6.9</v>
      </c>
      <c r="K47" s="86">
        <v>6.2</v>
      </c>
      <c r="L47" s="86">
        <v>6.8</v>
      </c>
      <c r="M47" s="86">
        <v>5.8</v>
      </c>
      <c r="N47" s="86">
        <v>5.4</v>
      </c>
      <c r="O47" s="86">
        <v>5</v>
      </c>
      <c r="P47" s="87">
        <v>4.8</v>
      </c>
      <c r="Q47" s="87">
        <v>5.0999999999999996</v>
      </c>
      <c r="R47" s="87">
        <v>6.8</v>
      </c>
      <c r="S47" s="86">
        <v>5.8</v>
      </c>
      <c r="T47" s="86">
        <v>5.4</v>
      </c>
      <c r="U47" s="86">
        <v>7.8</v>
      </c>
      <c r="V47" s="31">
        <v>7.5</v>
      </c>
      <c r="W47" s="31">
        <v>9</v>
      </c>
      <c r="X47" s="31">
        <v>5.0999999999999996</v>
      </c>
      <c r="Y47" s="31">
        <v>4.7</v>
      </c>
      <c r="Z47" s="31">
        <v>8.6</v>
      </c>
      <c r="AA47" s="31">
        <v>5.2</v>
      </c>
      <c r="AB47" s="31">
        <v>8.4</v>
      </c>
      <c r="AC47" s="31">
        <v>7.8</v>
      </c>
      <c r="AD47" s="31">
        <v>4.8</v>
      </c>
      <c r="AE47" s="31">
        <v>7.5</v>
      </c>
      <c r="AF47" s="31">
        <v>6.9</v>
      </c>
      <c r="AG47" s="31">
        <v>8.6</v>
      </c>
      <c r="AH47" s="63">
        <v>8.6999999999999993</v>
      </c>
      <c r="AI47" s="63">
        <v>8.3000000000000007</v>
      </c>
      <c r="AJ47" s="63">
        <v>5.9</v>
      </c>
      <c r="AK47" s="63">
        <v>4.3</v>
      </c>
      <c r="AL47" s="63">
        <v>5.5</v>
      </c>
      <c r="AM47" s="63">
        <v>9.1999999999999993</v>
      </c>
      <c r="AN47" s="63">
        <v>9</v>
      </c>
      <c r="AO47" s="63">
        <v>5.4</v>
      </c>
      <c r="AP47" s="63">
        <v>7.4</v>
      </c>
      <c r="AQ47" s="63">
        <v>8</v>
      </c>
      <c r="AR47" s="63">
        <v>6.4</v>
      </c>
      <c r="AS47" s="63">
        <v>9</v>
      </c>
      <c r="AT47" s="63">
        <v>8.5</v>
      </c>
      <c r="AU47" s="63">
        <v>6.6</v>
      </c>
      <c r="AV47" s="63">
        <v>8.5</v>
      </c>
      <c r="AW47" s="63">
        <v>8.8000000000000007</v>
      </c>
      <c r="AX47" s="63"/>
      <c r="AY47" s="151">
        <f t="shared" si="53"/>
        <v>6.8</v>
      </c>
      <c r="AZ47" s="85" t="s">
        <v>1464</v>
      </c>
      <c r="BA47" s="85"/>
      <c r="BB47" s="32">
        <f t="shared" si="54"/>
        <v>51</v>
      </c>
      <c r="BC47" s="194" t="str">
        <f t="shared" si="55"/>
        <v>15D4011260</v>
      </c>
      <c r="BD47" s="194" t="str">
        <f t="shared" si="56"/>
        <v>Phan Thị Đoan</v>
      </c>
      <c r="BE47" s="194" t="str">
        <f t="shared" si="57"/>
        <v>Trang</v>
      </c>
      <c r="BF47" s="194" t="str">
        <f t="shared" si="58"/>
        <v>16/09/1997</v>
      </c>
      <c r="BG47" s="171">
        <f t="shared" si="59"/>
        <v>1</v>
      </c>
      <c r="BH47" s="171">
        <f t="shared" si="60"/>
        <v>3</v>
      </c>
      <c r="BI47" s="171">
        <f t="shared" si="61"/>
        <v>3</v>
      </c>
      <c r="BJ47" s="171">
        <f t="shared" si="62"/>
        <v>2</v>
      </c>
      <c r="BK47" s="171">
        <f t="shared" si="63"/>
        <v>2</v>
      </c>
      <c r="BL47" s="171">
        <f t="shared" si="64"/>
        <v>2</v>
      </c>
      <c r="BM47" s="171">
        <f t="shared" si="65"/>
        <v>2</v>
      </c>
      <c r="BN47" s="171">
        <f t="shared" si="66"/>
        <v>2</v>
      </c>
      <c r="BO47" s="171">
        <f t="shared" si="67"/>
        <v>1</v>
      </c>
      <c r="BP47" s="171">
        <f t="shared" si="68"/>
        <v>1</v>
      </c>
      <c r="BQ47" s="171">
        <f t="shared" si="69"/>
        <v>1</v>
      </c>
      <c r="BR47" s="171">
        <f t="shared" si="70"/>
        <v>1</v>
      </c>
      <c r="BS47" s="171">
        <f t="shared" si="71"/>
        <v>2</v>
      </c>
      <c r="BT47" s="171">
        <f t="shared" si="72"/>
        <v>2</v>
      </c>
      <c r="BU47" s="171">
        <f t="shared" si="73"/>
        <v>1</v>
      </c>
      <c r="BV47" s="171">
        <f t="shared" si="74"/>
        <v>3</v>
      </c>
      <c r="BW47" s="171">
        <f t="shared" si="75"/>
        <v>3</v>
      </c>
      <c r="BX47" s="171">
        <f t="shared" si="76"/>
        <v>4</v>
      </c>
      <c r="BY47" s="171">
        <f t="shared" si="77"/>
        <v>1</v>
      </c>
      <c r="BZ47" s="171">
        <f t="shared" si="78"/>
        <v>1</v>
      </c>
      <c r="CA47" s="171">
        <f t="shared" si="79"/>
        <v>4</v>
      </c>
      <c r="CB47" s="171">
        <f t="shared" si="80"/>
        <v>1</v>
      </c>
      <c r="CC47" s="171">
        <f t="shared" si="81"/>
        <v>3</v>
      </c>
      <c r="CD47" s="171">
        <f t="shared" si="82"/>
        <v>3</v>
      </c>
      <c r="CE47" s="171">
        <f t="shared" si="83"/>
        <v>1</v>
      </c>
      <c r="CF47" s="171">
        <f t="shared" si="84"/>
        <v>3</v>
      </c>
      <c r="CG47" s="171">
        <f t="shared" si="85"/>
        <v>2</v>
      </c>
      <c r="CH47" s="171">
        <f t="shared" si="86"/>
        <v>4</v>
      </c>
      <c r="CI47" s="171">
        <f t="shared" si="87"/>
        <v>4</v>
      </c>
      <c r="CJ47" s="171">
        <f t="shared" si="88"/>
        <v>3</v>
      </c>
      <c r="CK47" s="171">
        <f t="shared" si="89"/>
        <v>2</v>
      </c>
      <c r="CL47" s="171">
        <f t="shared" si="90"/>
        <v>1</v>
      </c>
      <c r="CM47" s="171">
        <f t="shared" si="91"/>
        <v>2</v>
      </c>
      <c r="CN47" s="171">
        <f t="shared" si="92"/>
        <v>4</v>
      </c>
      <c r="CO47" s="171">
        <f t="shared" si="93"/>
        <v>4</v>
      </c>
      <c r="CP47" s="171">
        <f t="shared" si="94"/>
        <v>1</v>
      </c>
      <c r="CQ47" s="171">
        <f t="shared" si="95"/>
        <v>3</v>
      </c>
      <c r="CR47" s="171">
        <f t="shared" si="96"/>
        <v>3</v>
      </c>
      <c r="CS47" s="171">
        <f t="shared" si="97"/>
        <v>2</v>
      </c>
      <c r="CT47" s="171">
        <f t="shared" si="98"/>
        <v>4</v>
      </c>
      <c r="CU47" s="171">
        <f t="shared" si="99"/>
        <v>4</v>
      </c>
      <c r="CV47" s="171">
        <f t="shared" si="100"/>
        <v>2</v>
      </c>
      <c r="CW47" s="171">
        <f t="shared" si="101"/>
        <v>4</v>
      </c>
      <c r="CX47" s="171">
        <f t="shared" si="102"/>
        <v>4</v>
      </c>
      <c r="CY47" s="171">
        <f t="shared" si="103"/>
        <v>0</v>
      </c>
      <c r="CZ47" s="174">
        <f t="shared" si="104"/>
        <v>2.37</v>
      </c>
      <c r="DA47" s="121" t="str">
        <f t="shared" si="105"/>
        <v>Trung bình</v>
      </c>
      <c r="DB47" s="142"/>
      <c r="DC47" s="1"/>
      <c r="DD47" s="1"/>
      <c r="DE47" s="1"/>
      <c r="DF47" s="1"/>
    </row>
    <row r="48" spans="1:110" x14ac:dyDescent="0.25">
      <c r="A48" s="32">
        <v>52</v>
      </c>
      <c r="B48" s="33" t="s">
        <v>791</v>
      </c>
      <c r="C48" s="38" t="s">
        <v>792</v>
      </c>
      <c r="D48" s="152" t="s">
        <v>384</v>
      </c>
      <c r="E48" s="34" t="s">
        <v>622</v>
      </c>
      <c r="F48" s="86">
        <v>8</v>
      </c>
      <c r="G48" s="86">
        <v>7</v>
      </c>
      <c r="H48" s="87">
        <v>5.4</v>
      </c>
      <c r="I48" s="87">
        <v>4.9000000000000004</v>
      </c>
      <c r="J48" s="86">
        <v>5.3</v>
      </c>
      <c r="K48" s="86">
        <v>8.3000000000000007</v>
      </c>
      <c r="L48" s="86">
        <v>5.8</v>
      </c>
      <c r="M48" s="86">
        <v>6.7</v>
      </c>
      <c r="N48" s="86">
        <v>6.8</v>
      </c>
      <c r="O48" s="86">
        <v>5.5</v>
      </c>
      <c r="P48" s="86">
        <v>4.3</v>
      </c>
      <c r="Q48" s="86">
        <v>6.7</v>
      </c>
      <c r="R48" s="86">
        <v>4.2</v>
      </c>
      <c r="S48" s="86">
        <v>8.1</v>
      </c>
      <c r="T48" s="86">
        <v>7.5</v>
      </c>
      <c r="U48" s="86">
        <v>7.2</v>
      </c>
      <c r="V48" s="31">
        <v>7.6</v>
      </c>
      <c r="W48" s="31">
        <v>9</v>
      </c>
      <c r="X48" s="31">
        <v>5.6</v>
      </c>
      <c r="Y48" s="31">
        <v>8</v>
      </c>
      <c r="Z48" s="31">
        <v>7.8</v>
      </c>
      <c r="AA48" s="31">
        <v>7</v>
      </c>
      <c r="AB48" s="31">
        <v>9.3000000000000007</v>
      </c>
      <c r="AC48" s="31">
        <v>8.5</v>
      </c>
      <c r="AD48" s="31">
        <v>5.6</v>
      </c>
      <c r="AE48" s="31">
        <v>7.8</v>
      </c>
      <c r="AF48" s="31">
        <v>6.3</v>
      </c>
      <c r="AG48" s="31">
        <v>9.3000000000000007</v>
      </c>
      <c r="AH48" s="63">
        <v>6.5</v>
      </c>
      <c r="AI48" s="63">
        <v>8.4</v>
      </c>
      <c r="AJ48" s="63">
        <v>8</v>
      </c>
      <c r="AK48" s="63">
        <v>6</v>
      </c>
      <c r="AL48" s="63">
        <v>8</v>
      </c>
      <c r="AM48" s="63">
        <v>9.3000000000000007</v>
      </c>
      <c r="AN48" s="63">
        <v>9</v>
      </c>
      <c r="AO48" s="63">
        <v>4.8</v>
      </c>
      <c r="AP48" s="63">
        <v>9</v>
      </c>
      <c r="AQ48" s="63">
        <v>7.5</v>
      </c>
      <c r="AR48" s="63">
        <v>7.1</v>
      </c>
      <c r="AS48" s="63">
        <v>9</v>
      </c>
      <c r="AT48" s="63">
        <v>8.5</v>
      </c>
      <c r="AU48" s="63">
        <v>5.0999999999999996</v>
      </c>
      <c r="AV48" s="63">
        <v>8.6999999999999993</v>
      </c>
      <c r="AW48" s="63">
        <v>9.1</v>
      </c>
      <c r="AX48" s="63"/>
      <c r="AY48" s="151">
        <f t="shared" si="53"/>
        <v>7.2</v>
      </c>
      <c r="AZ48" s="85" t="s">
        <v>1464</v>
      </c>
      <c r="BA48" s="85"/>
      <c r="BB48" s="32">
        <f t="shared" si="54"/>
        <v>52</v>
      </c>
      <c r="BC48" s="194" t="str">
        <f t="shared" si="55"/>
        <v>15D4011262</v>
      </c>
      <c r="BD48" s="194" t="str">
        <f t="shared" si="56"/>
        <v>Võ Thị Huyền</v>
      </c>
      <c r="BE48" s="194" t="str">
        <f t="shared" si="57"/>
        <v>Trang</v>
      </c>
      <c r="BF48" s="194" t="str">
        <f t="shared" si="58"/>
        <v>30/03/1997</v>
      </c>
      <c r="BG48" s="171">
        <f t="shared" si="59"/>
        <v>3</v>
      </c>
      <c r="BH48" s="171">
        <f t="shared" si="60"/>
        <v>3</v>
      </c>
      <c r="BI48" s="171">
        <f t="shared" si="61"/>
        <v>1</v>
      </c>
      <c r="BJ48" s="171">
        <f t="shared" si="62"/>
        <v>1</v>
      </c>
      <c r="BK48" s="171">
        <f t="shared" si="63"/>
        <v>1</v>
      </c>
      <c r="BL48" s="171">
        <f t="shared" si="64"/>
        <v>3</v>
      </c>
      <c r="BM48" s="171">
        <f t="shared" si="65"/>
        <v>2</v>
      </c>
      <c r="BN48" s="171">
        <f t="shared" si="66"/>
        <v>2</v>
      </c>
      <c r="BO48" s="171">
        <f t="shared" si="67"/>
        <v>2</v>
      </c>
      <c r="BP48" s="171">
        <f t="shared" si="68"/>
        <v>2</v>
      </c>
      <c r="BQ48" s="171">
        <f t="shared" si="69"/>
        <v>1</v>
      </c>
      <c r="BR48" s="171">
        <f t="shared" si="70"/>
        <v>2</v>
      </c>
      <c r="BS48" s="171">
        <f t="shared" si="71"/>
        <v>1</v>
      </c>
      <c r="BT48" s="171">
        <f t="shared" si="72"/>
        <v>3</v>
      </c>
      <c r="BU48" s="171">
        <f t="shared" si="73"/>
        <v>3</v>
      </c>
      <c r="BV48" s="171">
        <f t="shared" si="74"/>
        <v>3</v>
      </c>
      <c r="BW48" s="171">
        <f t="shared" si="75"/>
        <v>3</v>
      </c>
      <c r="BX48" s="171">
        <f t="shared" si="76"/>
        <v>4</v>
      </c>
      <c r="BY48" s="171">
        <f t="shared" si="77"/>
        <v>2</v>
      </c>
      <c r="BZ48" s="171">
        <f t="shared" si="78"/>
        <v>3</v>
      </c>
      <c r="CA48" s="171">
        <f t="shared" si="79"/>
        <v>3</v>
      </c>
      <c r="CB48" s="171">
        <f t="shared" si="80"/>
        <v>3</v>
      </c>
      <c r="CC48" s="171">
        <f t="shared" si="81"/>
        <v>4</v>
      </c>
      <c r="CD48" s="171">
        <f t="shared" si="82"/>
        <v>4</v>
      </c>
      <c r="CE48" s="171">
        <f t="shared" si="83"/>
        <v>2</v>
      </c>
      <c r="CF48" s="171">
        <f t="shared" si="84"/>
        <v>3</v>
      </c>
      <c r="CG48" s="171">
        <f t="shared" si="85"/>
        <v>2</v>
      </c>
      <c r="CH48" s="171">
        <f t="shared" si="86"/>
        <v>4</v>
      </c>
      <c r="CI48" s="171">
        <f t="shared" si="87"/>
        <v>2</v>
      </c>
      <c r="CJ48" s="171">
        <f t="shared" si="88"/>
        <v>3</v>
      </c>
      <c r="CK48" s="171">
        <f t="shared" si="89"/>
        <v>3</v>
      </c>
      <c r="CL48" s="171">
        <f t="shared" si="90"/>
        <v>2</v>
      </c>
      <c r="CM48" s="171">
        <f t="shared" si="91"/>
        <v>3</v>
      </c>
      <c r="CN48" s="171">
        <f t="shared" si="92"/>
        <v>4</v>
      </c>
      <c r="CO48" s="171">
        <f t="shared" si="93"/>
        <v>4</v>
      </c>
      <c r="CP48" s="171">
        <f t="shared" si="94"/>
        <v>1</v>
      </c>
      <c r="CQ48" s="171">
        <f t="shared" si="95"/>
        <v>4</v>
      </c>
      <c r="CR48" s="171">
        <f t="shared" si="96"/>
        <v>3</v>
      </c>
      <c r="CS48" s="171">
        <f t="shared" si="97"/>
        <v>3</v>
      </c>
      <c r="CT48" s="171">
        <f t="shared" si="98"/>
        <v>4</v>
      </c>
      <c r="CU48" s="171">
        <f t="shared" si="99"/>
        <v>4</v>
      </c>
      <c r="CV48" s="171">
        <f t="shared" si="100"/>
        <v>1</v>
      </c>
      <c r="CW48" s="171">
        <f t="shared" si="101"/>
        <v>4</v>
      </c>
      <c r="CX48" s="171">
        <f t="shared" si="102"/>
        <v>4</v>
      </c>
      <c r="CY48" s="171">
        <f t="shared" si="103"/>
        <v>0</v>
      </c>
      <c r="CZ48" s="174">
        <f t="shared" si="104"/>
        <v>2.68</v>
      </c>
      <c r="DA48" s="121" t="str">
        <f t="shared" si="105"/>
        <v>Khá</v>
      </c>
      <c r="DB48" s="142"/>
      <c r="DC48" s="1"/>
      <c r="DD48" s="1"/>
      <c r="DE48" s="1"/>
      <c r="DF48" s="1"/>
    </row>
    <row r="49" spans="1:110" x14ac:dyDescent="0.25">
      <c r="A49" s="32">
        <v>53</v>
      </c>
      <c r="B49" s="33" t="s">
        <v>793</v>
      </c>
      <c r="C49" s="38" t="s">
        <v>794</v>
      </c>
      <c r="D49" s="152" t="s">
        <v>392</v>
      </c>
      <c r="E49" s="34" t="s">
        <v>795</v>
      </c>
      <c r="F49" s="86">
        <v>7.6</v>
      </c>
      <c r="G49" s="86">
        <v>5.8</v>
      </c>
      <c r="H49" s="86">
        <v>6.8</v>
      </c>
      <c r="I49" s="86">
        <v>6.8</v>
      </c>
      <c r="J49" s="86">
        <v>6.5</v>
      </c>
      <c r="K49" s="86">
        <v>8.6999999999999993</v>
      </c>
      <c r="L49" s="86">
        <v>8</v>
      </c>
      <c r="M49" s="86">
        <v>6.6</v>
      </c>
      <c r="N49" s="86">
        <v>9.4</v>
      </c>
      <c r="O49" s="86">
        <v>6.4</v>
      </c>
      <c r="P49" s="86">
        <v>7.1</v>
      </c>
      <c r="Q49" s="86">
        <v>9.1</v>
      </c>
      <c r="R49" s="86">
        <v>5</v>
      </c>
      <c r="S49" s="86">
        <v>6.4</v>
      </c>
      <c r="T49" s="86">
        <v>8.4</v>
      </c>
      <c r="U49" s="86">
        <v>9</v>
      </c>
      <c r="V49" s="31">
        <v>8.3000000000000007</v>
      </c>
      <c r="W49" s="31">
        <v>9</v>
      </c>
      <c r="X49" s="31">
        <v>7.9</v>
      </c>
      <c r="Y49" s="31">
        <v>7</v>
      </c>
      <c r="Z49" s="31">
        <v>9.9</v>
      </c>
      <c r="AA49" s="31">
        <v>5.4</v>
      </c>
      <c r="AB49" s="31">
        <v>9.6999999999999993</v>
      </c>
      <c r="AC49" s="31">
        <v>8.9</v>
      </c>
      <c r="AD49" s="31">
        <v>9.3000000000000007</v>
      </c>
      <c r="AE49" s="31">
        <v>7.9</v>
      </c>
      <c r="AF49" s="31">
        <v>8.6999999999999993</v>
      </c>
      <c r="AG49" s="31">
        <v>9.3000000000000007</v>
      </c>
      <c r="AH49" s="63">
        <v>9</v>
      </c>
      <c r="AI49" s="63">
        <v>9</v>
      </c>
      <c r="AJ49" s="63">
        <v>7.3</v>
      </c>
      <c r="AK49" s="63">
        <v>7.9</v>
      </c>
      <c r="AL49" s="63">
        <v>8.3000000000000007</v>
      </c>
      <c r="AM49" s="63">
        <v>9</v>
      </c>
      <c r="AN49" s="63">
        <v>9.5</v>
      </c>
      <c r="AO49" s="63">
        <v>9.1999999999999993</v>
      </c>
      <c r="AP49" s="63">
        <v>9.4</v>
      </c>
      <c r="AQ49" s="63">
        <v>8</v>
      </c>
      <c r="AR49" s="63">
        <v>7.3</v>
      </c>
      <c r="AS49" s="63">
        <v>9.5</v>
      </c>
      <c r="AT49" s="63">
        <v>9</v>
      </c>
      <c r="AU49" s="63">
        <v>7.5</v>
      </c>
      <c r="AV49" s="63">
        <v>8.5</v>
      </c>
      <c r="AW49" s="63">
        <v>9</v>
      </c>
      <c r="AX49" s="63"/>
      <c r="AY49" s="151">
        <f t="shared" si="53"/>
        <v>8.1</v>
      </c>
      <c r="AZ49" s="85" t="s">
        <v>1464</v>
      </c>
      <c r="BA49" s="85"/>
      <c r="BB49" s="32">
        <f t="shared" si="54"/>
        <v>53</v>
      </c>
      <c r="BC49" s="194" t="str">
        <f t="shared" si="55"/>
        <v>15D4011269</v>
      </c>
      <c r="BD49" s="194" t="str">
        <f t="shared" si="56"/>
        <v>Lê Thị Kiều</v>
      </c>
      <c r="BE49" s="194" t="str">
        <f t="shared" si="57"/>
        <v>Trinh</v>
      </c>
      <c r="BF49" s="194" t="str">
        <f t="shared" si="58"/>
        <v>20/11/1997</v>
      </c>
      <c r="BG49" s="171">
        <f t="shared" si="59"/>
        <v>3</v>
      </c>
      <c r="BH49" s="171">
        <f t="shared" si="60"/>
        <v>2</v>
      </c>
      <c r="BI49" s="171">
        <f t="shared" si="61"/>
        <v>2</v>
      </c>
      <c r="BJ49" s="171">
        <f t="shared" si="62"/>
        <v>2</v>
      </c>
      <c r="BK49" s="171">
        <f t="shared" si="63"/>
        <v>2</v>
      </c>
      <c r="BL49" s="171">
        <f t="shared" si="64"/>
        <v>4</v>
      </c>
      <c r="BM49" s="171">
        <f t="shared" si="65"/>
        <v>3</v>
      </c>
      <c r="BN49" s="171">
        <f t="shared" si="66"/>
        <v>2</v>
      </c>
      <c r="BO49" s="171">
        <f t="shared" si="67"/>
        <v>4</v>
      </c>
      <c r="BP49" s="171">
        <f t="shared" si="68"/>
        <v>2</v>
      </c>
      <c r="BQ49" s="171">
        <f t="shared" si="69"/>
        <v>3</v>
      </c>
      <c r="BR49" s="171">
        <f t="shared" si="70"/>
        <v>4</v>
      </c>
      <c r="BS49" s="171">
        <f t="shared" si="71"/>
        <v>1</v>
      </c>
      <c r="BT49" s="171">
        <f t="shared" si="72"/>
        <v>2</v>
      </c>
      <c r="BU49" s="171">
        <f t="shared" si="73"/>
        <v>3</v>
      </c>
      <c r="BV49" s="171">
        <f t="shared" si="74"/>
        <v>4</v>
      </c>
      <c r="BW49" s="171">
        <f t="shared" si="75"/>
        <v>3</v>
      </c>
      <c r="BX49" s="171">
        <f t="shared" si="76"/>
        <v>4</v>
      </c>
      <c r="BY49" s="171">
        <f t="shared" si="77"/>
        <v>3</v>
      </c>
      <c r="BZ49" s="171">
        <f t="shared" si="78"/>
        <v>3</v>
      </c>
      <c r="CA49" s="171">
        <f t="shared" si="79"/>
        <v>4</v>
      </c>
      <c r="CB49" s="171">
        <f t="shared" si="80"/>
        <v>1</v>
      </c>
      <c r="CC49" s="171">
        <f t="shared" si="81"/>
        <v>4</v>
      </c>
      <c r="CD49" s="171">
        <f t="shared" si="82"/>
        <v>4</v>
      </c>
      <c r="CE49" s="171">
        <f t="shared" si="83"/>
        <v>4</v>
      </c>
      <c r="CF49" s="171">
        <f t="shared" si="84"/>
        <v>3</v>
      </c>
      <c r="CG49" s="171">
        <f t="shared" si="85"/>
        <v>4</v>
      </c>
      <c r="CH49" s="171">
        <f t="shared" si="86"/>
        <v>4</v>
      </c>
      <c r="CI49" s="171">
        <f t="shared" si="87"/>
        <v>4</v>
      </c>
      <c r="CJ49" s="171">
        <f t="shared" si="88"/>
        <v>4</v>
      </c>
      <c r="CK49" s="171">
        <f t="shared" si="89"/>
        <v>3</v>
      </c>
      <c r="CL49" s="171">
        <f t="shared" si="90"/>
        <v>3</v>
      </c>
      <c r="CM49" s="171">
        <f t="shared" si="91"/>
        <v>3</v>
      </c>
      <c r="CN49" s="171">
        <f t="shared" si="92"/>
        <v>4</v>
      </c>
      <c r="CO49" s="171">
        <f t="shared" si="93"/>
        <v>4</v>
      </c>
      <c r="CP49" s="171">
        <f t="shared" si="94"/>
        <v>4</v>
      </c>
      <c r="CQ49" s="171">
        <f t="shared" si="95"/>
        <v>4</v>
      </c>
      <c r="CR49" s="171">
        <f t="shared" si="96"/>
        <v>3</v>
      </c>
      <c r="CS49" s="171">
        <f t="shared" si="97"/>
        <v>3</v>
      </c>
      <c r="CT49" s="171">
        <f t="shared" si="98"/>
        <v>4</v>
      </c>
      <c r="CU49" s="171">
        <f t="shared" si="99"/>
        <v>4</v>
      </c>
      <c r="CV49" s="171">
        <f t="shared" si="100"/>
        <v>3</v>
      </c>
      <c r="CW49" s="171">
        <f t="shared" si="101"/>
        <v>4</v>
      </c>
      <c r="CX49" s="171">
        <f t="shared" si="102"/>
        <v>4</v>
      </c>
      <c r="CY49" s="171">
        <f t="shared" si="103"/>
        <v>0</v>
      </c>
      <c r="CZ49" s="174">
        <f t="shared" si="104"/>
        <v>3.2</v>
      </c>
      <c r="DA49" s="121" t="str">
        <f t="shared" si="105"/>
        <v>Giỏi</v>
      </c>
      <c r="DB49" s="142"/>
      <c r="DC49" s="1"/>
      <c r="DD49" s="1"/>
      <c r="DE49" s="1"/>
      <c r="DF49" s="1"/>
    </row>
    <row r="50" spans="1:110" x14ac:dyDescent="0.25">
      <c r="A50" s="32">
        <v>54</v>
      </c>
      <c r="B50" s="33" t="s">
        <v>796</v>
      </c>
      <c r="C50" s="38" t="s">
        <v>8</v>
      </c>
      <c r="D50" s="152" t="s">
        <v>392</v>
      </c>
      <c r="E50" s="34" t="s">
        <v>797</v>
      </c>
      <c r="F50" s="86">
        <v>6.9</v>
      </c>
      <c r="G50" s="86">
        <v>5.8</v>
      </c>
      <c r="H50" s="87">
        <v>5.2</v>
      </c>
      <c r="I50" s="87">
        <v>4.7</v>
      </c>
      <c r="J50" s="86">
        <v>4.5999999999999996</v>
      </c>
      <c r="K50" s="86">
        <v>7.3</v>
      </c>
      <c r="L50" s="86">
        <v>6.8</v>
      </c>
      <c r="M50" s="116">
        <v>7.6</v>
      </c>
      <c r="N50" s="86">
        <v>6.4</v>
      </c>
      <c r="O50" s="86">
        <v>6.1</v>
      </c>
      <c r="P50" s="87">
        <v>4.5999999999999996</v>
      </c>
      <c r="Q50" s="86">
        <v>7</v>
      </c>
      <c r="R50" s="87">
        <v>6.1</v>
      </c>
      <c r="S50" s="86">
        <v>7.2</v>
      </c>
      <c r="T50" s="86">
        <v>4.9000000000000004</v>
      </c>
      <c r="U50" s="86">
        <v>7.1</v>
      </c>
      <c r="V50" s="31">
        <v>8</v>
      </c>
      <c r="W50" s="31">
        <v>8.8000000000000007</v>
      </c>
      <c r="X50" s="31">
        <v>4.2</v>
      </c>
      <c r="Y50" s="31">
        <v>6.1</v>
      </c>
      <c r="Z50" s="31">
        <v>7</v>
      </c>
      <c r="AA50" s="37">
        <v>8.1999999999999993</v>
      </c>
      <c r="AB50" s="31">
        <v>8.4</v>
      </c>
      <c r="AC50" s="31">
        <v>8.1999999999999993</v>
      </c>
      <c r="AD50" s="31">
        <v>5.2</v>
      </c>
      <c r="AE50" s="31">
        <v>7.2</v>
      </c>
      <c r="AF50" s="31">
        <v>6.5</v>
      </c>
      <c r="AG50" s="31">
        <v>8.6</v>
      </c>
      <c r="AH50" s="63">
        <v>4.5999999999999996</v>
      </c>
      <c r="AI50" s="63">
        <v>8.3000000000000007</v>
      </c>
      <c r="AJ50" s="63">
        <v>6.6</v>
      </c>
      <c r="AK50" s="37">
        <v>7.7</v>
      </c>
      <c r="AL50" s="63">
        <v>4</v>
      </c>
      <c r="AM50" s="63">
        <v>9.1999999999999993</v>
      </c>
      <c r="AN50" s="63">
        <v>8.9</v>
      </c>
      <c r="AO50" s="37">
        <v>5.9</v>
      </c>
      <c r="AP50" s="63">
        <v>7.9</v>
      </c>
      <c r="AQ50" s="63">
        <v>9</v>
      </c>
      <c r="AR50" s="63">
        <v>8</v>
      </c>
      <c r="AS50" s="63">
        <v>9</v>
      </c>
      <c r="AT50" s="63">
        <v>9</v>
      </c>
      <c r="AU50" s="63">
        <v>6.2</v>
      </c>
      <c r="AV50" s="63">
        <v>8</v>
      </c>
      <c r="AW50" s="63">
        <v>9.4</v>
      </c>
      <c r="AX50" s="63"/>
      <c r="AY50" s="151">
        <f t="shared" si="53"/>
        <v>6.9</v>
      </c>
      <c r="AZ50" s="85" t="s">
        <v>1464</v>
      </c>
      <c r="BA50" s="85"/>
      <c r="BB50" s="32">
        <f t="shared" si="54"/>
        <v>54</v>
      </c>
      <c r="BC50" s="194" t="str">
        <f t="shared" si="55"/>
        <v>15D4011270</v>
      </c>
      <c r="BD50" s="194" t="str">
        <f t="shared" si="56"/>
        <v>Nguyễn Thị</v>
      </c>
      <c r="BE50" s="194" t="str">
        <f t="shared" si="57"/>
        <v>Trinh</v>
      </c>
      <c r="BF50" s="194" t="str">
        <f t="shared" si="58"/>
        <v>20/02/1997</v>
      </c>
      <c r="BG50" s="171">
        <f t="shared" si="59"/>
        <v>2</v>
      </c>
      <c r="BH50" s="171">
        <f t="shared" si="60"/>
        <v>2</v>
      </c>
      <c r="BI50" s="171">
        <f t="shared" si="61"/>
        <v>1</v>
      </c>
      <c r="BJ50" s="171">
        <f t="shared" si="62"/>
        <v>1</v>
      </c>
      <c r="BK50" s="171">
        <f t="shared" si="63"/>
        <v>1</v>
      </c>
      <c r="BL50" s="171">
        <f t="shared" si="64"/>
        <v>3</v>
      </c>
      <c r="BM50" s="171">
        <f t="shared" si="65"/>
        <v>2</v>
      </c>
      <c r="BN50" s="171">
        <f t="shared" si="66"/>
        <v>3</v>
      </c>
      <c r="BO50" s="171">
        <f t="shared" si="67"/>
        <v>2</v>
      </c>
      <c r="BP50" s="171">
        <f t="shared" si="68"/>
        <v>2</v>
      </c>
      <c r="BQ50" s="171">
        <f t="shared" si="69"/>
        <v>1</v>
      </c>
      <c r="BR50" s="171">
        <f t="shared" si="70"/>
        <v>3</v>
      </c>
      <c r="BS50" s="171">
        <f t="shared" si="71"/>
        <v>2</v>
      </c>
      <c r="BT50" s="171">
        <f t="shared" si="72"/>
        <v>3</v>
      </c>
      <c r="BU50" s="171">
        <f t="shared" si="73"/>
        <v>1</v>
      </c>
      <c r="BV50" s="171">
        <f t="shared" si="74"/>
        <v>3</v>
      </c>
      <c r="BW50" s="171">
        <f t="shared" si="75"/>
        <v>3</v>
      </c>
      <c r="BX50" s="171">
        <f t="shared" si="76"/>
        <v>4</v>
      </c>
      <c r="BY50" s="171">
        <f t="shared" si="77"/>
        <v>1</v>
      </c>
      <c r="BZ50" s="171">
        <f t="shared" si="78"/>
        <v>2</v>
      </c>
      <c r="CA50" s="171">
        <f t="shared" si="79"/>
        <v>3</v>
      </c>
      <c r="CB50" s="171">
        <f t="shared" si="80"/>
        <v>3</v>
      </c>
      <c r="CC50" s="171">
        <f t="shared" si="81"/>
        <v>3</v>
      </c>
      <c r="CD50" s="171">
        <f t="shared" si="82"/>
        <v>3</v>
      </c>
      <c r="CE50" s="171">
        <f t="shared" si="83"/>
        <v>1</v>
      </c>
      <c r="CF50" s="171">
        <f t="shared" si="84"/>
        <v>3</v>
      </c>
      <c r="CG50" s="171">
        <f t="shared" si="85"/>
        <v>2</v>
      </c>
      <c r="CH50" s="171">
        <f t="shared" si="86"/>
        <v>4</v>
      </c>
      <c r="CI50" s="171">
        <f t="shared" si="87"/>
        <v>1</v>
      </c>
      <c r="CJ50" s="171">
        <f t="shared" si="88"/>
        <v>3</v>
      </c>
      <c r="CK50" s="171">
        <f t="shared" si="89"/>
        <v>2</v>
      </c>
      <c r="CL50" s="171">
        <f t="shared" si="90"/>
        <v>3</v>
      </c>
      <c r="CM50" s="171">
        <f t="shared" si="91"/>
        <v>1</v>
      </c>
      <c r="CN50" s="171">
        <f t="shared" si="92"/>
        <v>4</v>
      </c>
      <c r="CO50" s="171">
        <f t="shared" si="93"/>
        <v>4</v>
      </c>
      <c r="CP50" s="171">
        <f t="shared" si="94"/>
        <v>2</v>
      </c>
      <c r="CQ50" s="171">
        <f t="shared" si="95"/>
        <v>3</v>
      </c>
      <c r="CR50" s="171">
        <f t="shared" si="96"/>
        <v>4</v>
      </c>
      <c r="CS50" s="171">
        <f t="shared" si="97"/>
        <v>3</v>
      </c>
      <c r="CT50" s="171">
        <f t="shared" si="98"/>
        <v>4</v>
      </c>
      <c r="CU50" s="171">
        <f t="shared" si="99"/>
        <v>4</v>
      </c>
      <c r="CV50" s="171">
        <f t="shared" si="100"/>
        <v>2</v>
      </c>
      <c r="CW50" s="171">
        <f t="shared" si="101"/>
        <v>3</v>
      </c>
      <c r="CX50" s="171">
        <f t="shared" si="102"/>
        <v>4</v>
      </c>
      <c r="CY50" s="171">
        <f t="shared" si="103"/>
        <v>0</v>
      </c>
      <c r="CZ50" s="174">
        <f t="shared" si="104"/>
        <v>2.52</v>
      </c>
      <c r="DA50" s="121" t="str">
        <f t="shared" si="105"/>
        <v>Khá</v>
      </c>
      <c r="DB50" s="142"/>
      <c r="DC50" s="1"/>
      <c r="DD50" s="1"/>
      <c r="DE50" s="1"/>
      <c r="DF50" s="1"/>
    </row>
    <row r="51" spans="1:110" x14ac:dyDescent="0.25">
      <c r="A51" s="32">
        <v>55</v>
      </c>
      <c r="B51" s="33" t="s">
        <v>798</v>
      </c>
      <c r="C51" s="38" t="s">
        <v>799</v>
      </c>
      <c r="D51" s="152" t="s">
        <v>663</v>
      </c>
      <c r="E51" s="34" t="s">
        <v>734</v>
      </c>
      <c r="F51" s="86">
        <v>5.7</v>
      </c>
      <c r="G51" s="86">
        <v>5.5</v>
      </c>
      <c r="H51" s="86">
        <v>8.3000000000000007</v>
      </c>
      <c r="I51" s="86">
        <v>6.8</v>
      </c>
      <c r="J51" s="86">
        <v>5.8</v>
      </c>
      <c r="K51" s="86">
        <v>6.6</v>
      </c>
      <c r="L51" s="86">
        <v>5.8</v>
      </c>
      <c r="M51" s="86">
        <v>5</v>
      </c>
      <c r="N51" s="86">
        <v>6.1</v>
      </c>
      <c r="O51" s="86">
        <v>4.7</v>
      </c>
      <c r="P51" s="86">
        <v>6.9</v>
      </c>
      <c r="Q51" s="86">
        <v>7.3</v>
      </c>
      <c r="R51" s="87">
        <v>8.4</v>
      </c>
      <c r="S51" s="86">
        <v>7</v>
      </c>
      <c r="T51" s="86">
        <v>6.9</v>
      </c>
      <c r="U51" s="86">
        <v>8.9</v>
      </c>
      <c r="V51" s="31">
        <v>7.2</v>
      </c>
      <c r="W51" s="31">
        <v>9</v>
      </c>
      <c r="X51" s="31">
        <v>5.8</v>
      </c>
      <c r="Y51" s="31">
        <v>6.7</v>
      </c>
      <c r="Z51" s="31">
        <v>6.9</v>
      </c>
      <c r="AA51" s="31">
        <v>5.9</v>
      </c>
      <c r="AB51" s="31">
        <v>7.3</v>
      </c>
      <c r="AC51" s="31">
        <v>8.3000000000000007</v>
      </c>
      <c r="AD51" s="31">
        <v>6.9</v>
      </c>
      <c r="AE51" s="31">
        <v>7.9</v>
      </c>
      <c r="AF51" s="31">
        <v>6.9</v>
      </c>
      <c r="AG51" s="31">
        <v>8.6</v>
      </c>
      <c r="AH51" s="63">
        <v>5.5</v>
      </c>
      <c r="AI51" s="63">
        <v>8.3000000000000007</v>
      </c>
      <c r="AJ51" s="63">
        <v>5.6</v>
      </c>
      <c r="AK51" s="63">
        <v>4.7</v>
      </c>
      <c r="AL51" s="63">
        <v>4.0999999999999996</v>
      </c>
      <c r="AM51" s="63">
        <v>9.4</v>
      </c>
      <c r="AN51" s="63">
        <v>8.6</v>
      </c>
      <c r="AO51" s="63">
        <v>4.5</v>
      </c>
      <c r="AP51" s="63">
        <v>8.6999999999999993</v>
      </c>
      <c r="AQ51" s="63">
        <v>9</v>
      </c>
      <c r="AR51" s="63">
        <v>6.2</v>
      </c>
      <c r="AS51" s="63">
        <v>10</v>
      </c>
      <c r="AT51" s="63">
        <v>9</v>
      </c>
      <c r="AU51" s="63">
        <v>6.4</v>
      </c>
      <c r="AV51" s="63">
        <v>9.1999999999999993</v>
      </c>
      <c r="AW51" s="63">
        <v>8.8000000000000007</v>
      </c>
      <c r="AX51" s="63"/>
      <c r="AY51" s="151">
        <f t="shared" si="53"/>
        <v>7</v>
      </c>
      <c r="AZ51" s="85" t="s">
        <v>1464</v>
      </c>
      <c r="BA51" s="85"/>
      <c r="BB51" s="32">
        <f t="shared" si="54"/>
        <v>55</v>
      </c>
      <c r="BC51" s="194" t="str">
        <f t="shared" si="55"/>
        <v>15D4011278</v>
      </c>
      <c r="BD51" s="194" t="str">
        <f t="shared" si="56"/>
        <v>Mai Thị</v>
      </c>
      <c r="BE51" s="194" t="str">
        <f t="shared" si="57"/>
        <v>Tuyền</v>
      </c>
      <c r="BF51" s="194" t="str">
        <f t="shared" si="58"/>
        <v>10/02/1997</v>
      </c>
      <c r="BG51" s="171">
        <f t="shared" si="59"/>
        <v>2</v>
      </c>
      <c r="BH51" s="171">
        <f t="shared" si="60"/>
        <v>2</v>
      </c>
      <c r="BI51" s="171">
        <f t="shared" si="61"/>
        <v>3</v>
      </c>
      <c r="BJ51" s="171">
        <f t="shared" si="62"/>
        <v>2</v>
      </c>
      <c r="BK51" s="171">
        <f t="shared" si="63"/>
        <v>2</v>
      </c>
      <c r="BL51" s="171">
        <f t="shared" si="64"/>
        <v>2</v>
      </c>
      <c r="BM51" s="171">
        <f t="shared" si="65"/>
        <v>2</v>
      </c>
      <c r="BN51" s="171">
        <f t="shared" si="66"/>
        <v>1</v>
      </c>
      <c r="BO51" s="171">
        <f t="shared" si="67"/>
        <v>2</v>
      </c>
      <c r="BP51" s="171">
        <f t="shared" si="68"/>
        <v>1</v>
      </c>
      <c r="BQ51" s="171">
        <f t="shared" si="69"/>
        <v>2</v>
      </c>
      <c r="BR51" s="171">
        <f t="shared" si="70"/>
        <v>3</v>
      </c>
      <c r="BS51" s="171">
        <f t="shared" si="71"/>
        <v>3</v>
      </c>
      <c r="BT51" s="171">
        <f t="shared" si="72"/>
        <v>3</v>
      </c>
      <c r="BU51" s="171">
        <f t="shared" si="73"/>
        <v>2</v>
      </c>
      <c r="BV51" s="171">
        <f t="shared" si="74"/>
        <v>4</v>
      </c>
      <c r="BW51" s="171">
        <f t="shared" si="75"/>
        <v>3</v>
      </c>
      <c r="BX51" s="171">
        <f t="shared" si="76"/>
        <v>4</v>
      </c>
      <c r="BY51" s="171">
        <f t="shared" si="77"/>
        <v>2</v>
      </c>
      <c r="BZ51" s="171">
        <f t="shared" si="78"/>
        <v>2</v>
      </c>
      <c r="CA51" s="171">
        <f t="shared" si="79"/>
        <v>2</v>
      </c>
      <c r="CB51" s="171">
        <f t="shared" si="80"/>
        <v>2</v>
      </c>
      <c r="CC51" s="171">
        <f t="shared" si="81"/>
        <v>3</v>
      </c>
      <c r="CD51" s="171">
        <f t="shared" si="82"/>
        <v>3</v>
      </c>
      <c r="CE51" s="171">
        <f t="shared" si="83"/>
        <v>2</v>
      </c>
      <c r="CF51" s="171">
        <f t="shared" si="84"/>
        <v>3</v>
      </c>
      <c r="CG51" s="171">
        <f t="shared" si="85"/>
        <v>2</v>
      </c>
      <c r="CH51" s="171">
        <f t="shared" si="86"/>
        <v>4</v>
      </c>
      <c r="CI51" s="171">
        <f t="shared" si="87"/>
        <v>2</v>
      </c>
      <c r="CJ51" s="171">
        <f t="shared" si="88"/>
        <v>3</v>
      </c>
      <c r="CK51" s="171">
        <f t="shared" si="89"/>
        <v>2</v>
      </c>
      <c r="CL51" s="171">
        <f t="shared" si="90"/>
        <v>1</v>
      </c>
      <c r="CM51" s="171">
        <f t="shared" si="91"/>
        <v>1</v>
      </c>
      <c r="CN51" s="171">
        <f t="shared" si="92"/>
        <v>4</v>
      </c>
      <c r="CO51" s="171">
        <f t="shared" si="93"/>
        <v>4</v>
      </c>
      <c r="CP51" s="171">
        <f t="shared" si="94"/>
        <v>1</v>
      </c>
      <c r="CQ51" s="171">
        <f t="shared" si="95"/>
        <v>4</v>
      </c>
      <c r="CR51" s="171">
        <f t="shared" si="96"/>
        <v>4</v>
      </c>
      <c r="CS51" s="171">
        <f t="shared" si="97"/>
        <v>2</v>
      </c>
      <c r="CT51" s="171">
        <f t="shared" si="98"/>
        <v>4</v>
      </c>
      <c r="CU51" s="171">
        <f t="shared" si="99"/>
        <v>4</v>
      </c>
      <c r="CV51" s="171">
        <f t="shared" si="100"/>
        <v>2</v>
      </c>
      <c r="CW51" s="171">
        <f t="shared" si="101"/>
        <v>4</v>
      </c>
      <c r="CX51" s="171">
        <f t="shared" si="102"/>
        <v>4</v>
      </c>
      <c r="CY51" s="171">
        <f t="shared" si="103"/>
        <v>0</v>
      </c>
      <c r="CZ51" s="174">
        <f t="shared" si="104"/>
        <v>2.57</v>
      </c>
      <c r="DA51" s="121" t="str">
        <f t="shared" si="105"/>
        <v>Khá</v>
      </c>
      <c r="DB51" s="142"/>
      <c r="DC51" s="1"/>
      <c r="DD51" s="1"/>
      <c r="DE51" s="1"/>
      <c r="DF51" s="1"/>
    </row>
    <row r="52" spans="1:110" x14ac:dyDescent="0.25">
      <c r="A52" s="57">
        <v>59</v>
      </c>
      <c r="B52" s="57" t="s">
        <v>810</v>
      </c>
      <c r="C52" s="59" t="s">
        <v>785</v>
      </c>
      <c r="D52" s="165" t="s">
        <v>811</v>
      </c>
      <c r="E52" s="58" t="s">
        <v>287</v>
      </c>
      <c r="F52" s="86">
        <v>7.5</v>
      </c>
      <c r="G52" s="86">
        <v>5.5</v>
      </c>
      <c r="H52" s="86">
        <v>7.2</v>
      </c>
      <c r="I52" s="86">
        <v>6.6</v>
      </c>
      <c r="J52" s="86">
        <v>7.6</v>
      </c>
      <c r="K52" s="86">
        <v>8</v>
      </c>
      <c r="L52" s="86">
        <v>8.8000000000000007</v>
      </c>
      <c r="M52" s="86">
        <v>8.5</v>
      </c>
      <c r="N52" s="86">
        <v>6</v>
      </c>
      <c r="O52" s="86">
        <v>7.3</v>
      </c>
      <c r="P52" s="86">
        <v>8</v>
      </c>
      <c r="Q52" s="86">
        <v>7.3</v>
      </c>
      <c r="R52" s="86">
        <v>5</v>
      </c>
      <c r="S52" s="86">
        <v>7.2</v>
      </c>
      <c r="T52" s="86">
        <v>7.5</v>
      </c>
      <c r="U52" s="86">
        <v>8.3000000000000007</v>
      </c>
      <c r="V52" s="31">
        <v>8.3000000000000007</v>
      </c>
      <c r="W52" s="31">
        <v>9</v>
      </c>
      <c r="X52" s="31">
        <v>7</v>
      </c>
      <c r="Y52" s="31">
        <v>8.6999999999999993</v>
      </c>
      <c r="Z52" s="31">
        <v>9.4</v>
      </c>
      <c r="AA52" s="31">
        <v>7.7</v>
      </c>
      <c r="AB52" s="31">
        <v>9.3000000000000007</v>
      </c>
      <c r="AC52" s="31">
        <v>8.9</v>
      </c>
      <c r="AD52" s="31">
        <v>9.4</v>
      </c>
      <c r="AE52" s="31">
        <v>7.6</v>
      </c>
      <c r="AF52" s="31">
        <v>8.6</v>
      </c>
      <c r="AG52" s="31">
        <v>9.3000000000000007</v>
      </c>
      <c r="AH52" s="63">
        <v>8.6999999999999993</v>
      </c>
      <c r="AI52" s="63">
        <v>8.1999999999999993</v>
      </c>
      <c r="AJ52" s="63">
        <v>7.7</v>
      </c>
      <c r="AK52" s="63">
        <v>6.8</v>
      </c>
      <c r="AL52" s="63">
        <v>7.9</v>
      </c>
      <c r="AM52" s="63">
        <v>9.5</v>
      </c>
      <c r="AN52" s="63">
        <v>8.5</v>
      </c>
      <c r="AO52" s="63">
        <v>8.1</v>
      </c>
      <c r="AP52" s="63">
        <v>8.4</v>
      </c>
      <c r="AQ52" s="63">
        <v>8</v>
      </c>
      <c r="AR52" s="63">
        <v>7.1</v>
      </c>
      <c r="AS52" s="63">
        <v>8.5</v>
      </c>
      <c r="AT52" s="63">
        <v>9</v>
      </c>
      <c r="AU52" s="63">
        <v>7.3</v>
      </c>
      <c r="AV52" s="63"/>
      <c r="AW52" s="63"/>
      <c r="AX52" s="63">
        <v>8.9</v>
      </c>
      <c r="AY52" s="151">
        <f t="shared" si="53"/>
        <v>8</v>
      </c>
      <c r="AZ52" s="85" t="s">
        <v>1465</v>
      </c>
      <c r="BA52" s="85"/>
      <c r="BB52" s="32">
        <f t="shared" si="54"/>
        <v>59</v>
      </c>
      <c r="BC52" s="194" t="str">
        <f t="shared" si="55"/>
        <v>15D4011291</v>
      </c>
      <c r="BD52" s="194" t="str">
        <f t="shared" si="56"/>
        <v>Hoàng Thị Kim</v>
      </c>
      <c r="BE52" s="194" t="str">
        <f t="shared" si="57"/>
        <v>Yến</v>
      </c>
      <c r="BF52" s="194" t="str">
        <f t="shared" si="58"/>
        <v>20/09/1997</v>
      </c>
      <c r="BG52" s="171">
        <f t="shared" si="59"/>
        <v>3</v>
      </c>
      <c r="BH52" s="171">
        <f t="shared" si="60"/>
        <v>2</v>
      </c>
      <c r="BI52" s="171">
        <f t="shared" si="61"/>
        <v>3</v>
      </c>
      <c r="BJ52" s="171">
        <f t="shared" si="62"/>
        <v>2</v>
      </c>
      <c r="BK52" s="171">
        <f t="shared" si="63"/>
        <v>3</v>
      </c>
      <c r="BL52" s="171">
        <f t="shared" si="64"/>
        <v>3</v>
      </c>
      <c r="BM52" s="171">
        <f t="shared" si="65"/>
        <v>4</v>
      </c>
      <c r="BN52" s="171">
        <f t="shared" si="66"/>
        <v>4</v>
      </c>
      <c r="BO52" s="171">
        <f t="shared" si="67"/>
        <v>2</v>
      </c>
      <c r="BP52" s="171">
        <f t="shared" si="68"/>
        <v>3</v>
      </c>
      <c r="BQ52" s="171">
        <f t="shared" si="69"/>
        <v>3</v>
      </c>
      <c r="BR52" s="171">
        <f t="shared" si="70"/>
        <v>3</v>
      </c>
      <c r="BS52" s="171">
        <f t="shared" si="71"/>
        <v>1</v>
      </c>
      <c r="BT52" s="171">
        <f t="shared" si="72"/>
        <v>3</v>
      </c>
      <c r="BU52" s="171">
        <f t="shared" si="73"/>
        <v>3</v>
      </c>
      <c r="BV52" s="171">
        <f t="shared" si="74"/>
        <v>3</v>
      </c>
      <c r="BW52" s="171">
        <f t="shared" si="75"/>
        <v>3</v>
      </c>
      <c r="BX52" s="171">
        <f t="shared" si="76"/>
        <v>4</v>
      </c>
      <c r="BY52" s="171">
        <f t="shared" si="77"/>
        <v>3</v>
      </c>
      <c r="BZ52" s="171">
        <f t="shared" si="78"/>
        <v>4</v>
      </c>
      <c r="CA52" s="171">
        <f t="shared" si="79"/>
        <v>4</v>
      </c>
      <c r="CB52" s="171">
        <f t="shared" si="80"/>
        <v>3</v>
      </c>
      <c r="CC52" s="171">
        <f t="shared" si="81"/>
        <v>4</v>
      </c>
      <c r="CD52" s="171">
        <f t="shared" si="82"/>
        <v>4</v>
      </c>
      <c r="CE52" s="171">
        <f t="shared" si="83"/>
        <v>4</v>
      </c>
      <c r="CF52" s="171">
        <f t="shared" si="84"/>
        <v>3</v>
      </c>
      <c r="CG52" s="171">
        <f t="shared" si="85"/>
        <v>4</v>
      </c>
      <c r="CH52" s="171">
        <f t="shared" si="86"/>
        <v>4</v>
      </c>
      <c r="CI52" s="171">
        <f t="shared" si="87"/>
        <v>4</v>
      </c>
      <c r="CJ52" s="171">
        <f t="shared" si="88"/>
        <v>3</v>
      </c>
      <c r="CK52" s="171">
        <f t="shared" si="89"/>
        <v>3</v>
      </c>
      <c r="CL52" s="171">
        <f t="shared" si="90"/>
        <v>2</v>
      </c>
      <c r="CM52" s="171">
        <f t="shared" si="91"/>
        <v>3</v>
      </c>
      <c r="CN52" s="171">
        <f t="shared" si="92"/>
        <v>4</v>
      </c>
      <c r="CO52" s="171">
        <f t="shared" si="93"/>
        <v>4</v>
      </c>
      <c r="CP52" s="171">
        <f t="shared" si="94"/>
        <v>3</v>
      </c>
      <c r="CQ52" s="171">
        <f t="shared" si="95"/>
        <v>3</v>
      </c>
      <c r="CR52" s="171">
        <f t="shared" si="96"/>
        <v>3</v>
      </c>
      <c r="CS52" s="171">
        <f t="shared" si="97"/>
        <v>3</v>
      </c>
      <c r="CT52" s="171">
        <f t="shared" si="98"/>
        <v>4</v>
      </c>
      <c r="CU52" s="171">
        <f t="shared" si="99"/>
        <v>4</v>
      </c>
      <c r="CV52" s="171">
        <f t="shared" si="100"/>
        <v>3</v>
      </c>
      <c r="CW52" s="171">
        <f t="shared" si="101"/>
        <v>0</v>
      </c>
      <c r="CX52" s="171">
        <f t="shared" si="102"/>
        <v>0</v>
      </c>
      <c r="CY52" s="171">
        <f t="shared" si="103"/>
        <v>4</v>
      </c>
      <c r="CZ52" s="174">
        <f t="shared" si="104"/>
        <v>3.26</v>
      </c>
      <c r="DA52" s="121" t="str">
        <f t="shared" si="105"/>
        <v>Giỏi</v>
      </c>
      <c r="DB52" s="142"/>
      <c r="DC52" s="1"/>
      <c r="DD52" s="1"/>
      <c r="DE52" s="1"/>
      <c r="DF52" s="1"/>
    </row>
    <row r="53" spans="1:110" x14ac:dyDescent="0.25">
      <c r="A53" s="32">
        <v>12</v>
      </c>
      <c r="B53" s="33" t="s">
        <v>699</v>
      </c>
      <c r="C53" s="38" t="s">
        <v>376</v>
      </c>
      <c r="D53" s="152" t="s">
        <v>90</v>
      </c>
      <c r="E53" s="34" t="s">
        <v>700</v>
      </c>
      <c r="F53" s="86">
        <v>7.5</v>
      </c>
      <c r="G53" s="86">
        <v>5.2</v>
      </c>
      <c r="H53" s="86">
        <v>5.0999999999999996</v>
      </c>
      <c r="I53" s="86">
        <v>7.5</v>
      </c>
      <c r="J53" s="86">
        <v>6.4</v>
      </c>
      <c r="K53" s="86">
        <v>5.6</v>
      </c>
      <c r="L53" s="86">
        <v>5</v>
      </c>
      <c r="M53" s="86">
        <v>6.7</v>
      </c>
      <c r="N53" s="86">
        <v>5</v>
      </c>
      <c r="O53" s="86">
        <v>5.5</v>
      </c>
      <c r="P53" s="86">
        <v>4.4000000000000004</v>
      </c>
      <c r="Q53" s="86">
        <v>0</v>
      </c>
      <c r="R53" s="86">
        <v>0</v>
      </c>
      <c r="S53" s="86">
        <v>0</v>
      </c>
      <c r="T53" s="86">
        <v>0</v>
      </c>
      <c r="U53" s="86">
        <v>0</v>
      </c>
      <c r="V53" s="31">
        <v>0</v>
      </c>
      <c r="W53" s="31">
        <v>0</v>
      </c>
      <c r="X53" s="31">
        <v>0</v>
      </c>
      <c r="Y53" s="31">
        <v>0</v>
      </c>
      <c r="Z53" s="31">
        <v>0</v>
      </c>
      <c r="AA53" s="31">
        <v>0</v>
      </c>
      <c r="AB53" s="31">
        <v>2.8</v>
      </c>
      <c r="AC53" s="31">
        <v>0</v>
      </c>
      <c r="AD53" s="31">
        <v>0</v>
      </c>
      <c r="AE53" s="31">
        <v>0</v>
      </c>
      <c r="AF53" s="31">
        <v>0</v>
      </c>
      <c r="AG53" s="31">
        <v>0</v>
      </c>
      <c r="AH53" s="63">
        <v>0</v>
      </c>
      <c r="AI53" s="63">
        <v>0</v>
      </c>
      <c r="AJ53" s="63">
        <v>0</v>
      </c>
      <c r="AK53" s="63">
        <v>0</v>
      </c>
      <c r="AL53" s="63">
        <v>0</v>
      </c>
      <c r="AM53" s="63">
        <v>0</v>
      </c>
      <c r="AN53" s="63">
        <v>0</v>
      </c>
      <c r="AO53" s="63">
        <v>0</v>
      </c>
      <c r="AP53" s="63">
        <v>0</v>
      </c>
      <c r="AQ53" s="63">
        <v>0</v>
      </c>
      <c r="AR53" s="63">
        <v>0</v>
      </c>
      <c r="AS53" s="63">
        <v>0</v>
      </c>
      <c r="AT53" s="63">
        <v>0</v>
      </c>
      <c r="AU53" s="63">
        <v>0</v>
      </c>
      <c r="AV53" s="63"/>
      <c r="AW53" s="63"/>
      <c r="AX53" s="63"/>
      <c r="AY53" s="151">
        <f t="shared" si="53"/>
        <v>1.4</v>
      </c>
      <c r="AZ53" s="85"/>
      <c r="BA53" s="85"/>
      <c r="BB53" s="32">
        <f t="shared" si="54"/>
        <v>12</v>
      </c>
      <c r="BC53" s="194" t="str">
        <f t="shared" si="55"/>
        <v>15D4011062</v>
      </c>
      <c r="BD53" s="194" t="str">
        <f t="shared" si="56"/>
        <v>Nguyễn Thị Thanh</v>
      </c>
      <c r="BE53" s="194" t="str">
        <f t="shared" si="57"/>
        <v>Hiền</v>
      </c>
      <c r="BF53" s="194" t="str">
        <f t="shared" si="58"/>
        <v>29/09/1997</v>
      </c>
      <c r="BG53" s="171">
        <f t="shared" si="59"/>
        <v>3</v>
      </c>
      <c r="BH53" s="171">
        <f t="shared" si="60"/>
        <v>1</v>
      </c>
      <c r="BI53" s="171">
        <f t="shared" si="61"/>
        <v>1</v>
      </c>
      <c r="BJ53" s="171">
        <f t="shared" si="62"/>
        <v>3</v>
      </c>
      <c r="BK53" s="171">
        <f t="shared" si="63"/>
        <v>2</v>
      </c>
      <c r="BL53" s="171">
        <f t="shared" si="64"/>
        <v>2</v>
      </c>
      <c r="BM53" s="171">
        <f t="shared" si="65"/>
        <v>1</v>
      </c>
      <c r="BN53" s="171">
        <f t="shared" si="66"/>
        <v>2</v>
      </c>
      <c r="BO53" s="171">
        <f t="shared" si="67"/>
        <v>1</v>
      </c>
      <c r="BP53" s="171">
        <f t="shared" si="68"/>
        <v>2</v>
      </c>
      <c r="BQ53" s="171">
        <f t="shared" si="69"/>
        <v>1</v>
      </c>
      <c r="BR53" s="171">
        <f t="shared" si="70"/>
        <v>0</v>
      </c>
      <c r="BS53" s="171">
        <f t="shared" si="71"/>
        <v>0</v>
      </c>
      <c r="BT53" s="171">
        <f t="shared" si="72"/>
        <v>0</v>
      </c>
      <c r="BU53" s="171">
        <f t="shared" si="73"/>
        <v>0</v>
      </c>
      <c r="BV53" s="171">
        <f t="shared" si="74"/>
        <v>0</v>
      </c>
      <c r="BW53" s="171">
        <f t="shared" si="75"/>
        <v>0</v>
      </c>
      <c r="BX53" s="171">
        <f t="shared" si="76"/>
        <v>0</v>
      </c>
      <c r="BY53" s="171">
        <f t="shared" si="77"/>
        <v>0</v>
      </c>
      <c r="BZ53" s="171">
        <f t="shared" si="78"/>
        <v>0</v>
      </c>
      <c r="CA53" s="171">
        <f t="shared" si="79"/>
        <v>0</v>
      </c>
      <c r="CB53" s="171">
        <f t="shared" si="80"/>
        <v>0</v>
      </c>
      <c r="CC53" s="171">
        <f t="shared" si="81"/>
        <v>0</v>
      </c>
      <c r="CD53" s="171">
        <f t="shared" si="82"/>
        <v>0</v>
      </c>
      <c r="CE53" s="171">
        <f t="shared" si="83"/>
        <v>0</v>
      </c>
      <c r="CF53" s="171">
        <f t="shared" si="84"/>
        <v>0</v>
      </c>
      <c r="CG53" s="171">
        <f t="shared" si="85"/>
        <v>0</v>
      </c>
      <c r="CH53" s="171">
        <f t="shared" si="86"/>
        <v>0</v>
      </c>
      <c r="CI53" s="171">
        <f t="shared" si="87"/>
        <v>0</v>
      </c>
      <c r="CJ53" s="171">
        <f t="shared" si="88"/>
        <v>0</v>
      </c>
      <c r="CK53" s="171">
        <f t="shared" si="89"/>
        <v>0</v>
      </c>
      <c r="CL53" s="171">
        <f t="shared" si="90"/>
        <v>0</v>
      </c>
      <c r="CM53" s="171">
        <f t="shared" si="91"/>
        <v>0</v>
      </c>
      <c r="CN53" s="171">
        <f t="shared" si="92"/>
        <v>0</v>
      </c>
      <c r="CO53" s="171">
        <f t="shared" si="93"/>
        <v>0</v>
      </c>
      <c r="CP53" s="171">
        <f t="shared" si="94"/>
        <v>0</v>
      </c>
      <c r="CQ53" s="171">
        <f t="shared" si="95"/>
        <v>0</v>
      </c>
      <c r="CR53" s="171">
        <f t="shared" si="96"/>
        <v>0</v>
      </c>
      <c r="CS53" s="171">
        <f t="shared" si="97"/>
        <v>0</v>
      </c>
      <c r="CT53" s="171">
        <f t="shared" si="98"/>
        <v>0</v>
      </c>
      <c r="CU53" s="171">
        <f t="shared" si="99"/>
        <v>0</v>
      </c>
      <c r="CV53" s="171">
        <f t="shared" si="100"/>
        <v>0</v>
      </c>
      <c r="CW53" s="171">
        <f t="shared" si="101"/>
        <v>0</v>
      </c>
      <c r="CX53" s="171">
        <f t="shared" si="102"/>
        <v>0</v>
      </c>
      <c r="CY53" s="171">
        <f t="shared" si="103"/>
        <v>0</v>
      </c>
      <c r="CZ53" s="174">
        <f t="shared" si="104"/>
        <v>0.39</v>
      </c>
      <c r="DA53" s="121" t="str">
        <f t="shared" si="105"/>
        <v>Yếu</v>
      </c>
      <c r="DB53" s="142"/>
      <c r="DC53" s="1"/>
      <c r="DD53" s="1"/>
      <c r="DE53" s="1"/>
      <c r="DF53" s="1"/>
    </row>
    <row r="54" spans="1:110" x14ac:dyDescent="0.25">
      <c r="A54" s="32">
        <v>13</v>
      </c>
      <c r="B54" s="33" t="s">
        <v>701</v>
      </c>
      <c r="C54" s="38" t="s">
        <v>93</v>
      </c>
      <c r="D54" s="152" t="s">
        <v>90</v>
      </c>
      <c r="E54" s="34" t="s">
        <v>702</v>
      </c>
      <c r="F54" s="86">
        <v>7</v>
      </c>
      <c r="G54" s="86">
        <v>4.8</v>
      </c>
      <c r="H54" s="86">
        <v>4.9000000000000004</v>
      </c>
      <c r="I54" s="86">
        <v>6.1</v>
      </c>
      <c r="J54" s="86">
        <v>6.2</v>
      </c>
      <c r="K54" s="86">
        <v>8.4</v>
      </c>
      <c r="L54" s="86">
        <v>4.7</v>
      </c>
      <c r="M54" s="86">
        <v>8</v>
      </c>
      <c r="N54" s="86">
        <v>5.3</v>
      </c>
      <c r="O54" s="86">
        <v>7.2</v>
      </c>
      <c r="P54" s="86">
        <v>3.3</v>
      </c>
      <c r="Q54" s="86">
        <v>5.9</v>
      </c>
      <c r="R54" s="86">
        <v>5.3</v>
      </c>
      <c r="S54" s="86">
        <v>7.2</v>
      </c>
      <c r="T54" s="86">
        <v>6.4</v>
      </c>
      <c r="U54" s="86">
        <v>7.1</v>
      </c>
      <c r="V54" s="31">
        <v>7.3</v>
      </c>
      <c r="W54" s="31">
        <v>8.5</v>
      </c>
      <c r="X54" s="31">
        <v>5.7</v>
      </c>
      <c r="Y54" s="31">
        <v>8</v>
      </c>
      <c r="Z54" s="31">
        <v>8</v>
      </c>
      <c r="AA54" s="31">
        <v>5.5</v>
      </c>
      <c r="AB54" s="31">
        <v>9.1</v>
      </c>
      <c r="AC54" s="31">
        <v>6.1</v>
      </c>
      <c r="AD54" s="31">
        <v>8.4</v>
      </c>
      <c r="AE54" s="31">
        <v>7.7</v>
      </c>
      <c r="AF54" s="31">
        <v>5.8</v>
      </c>
      <c r="AG54" s="31">
        <v>9.3000000000000007</v>
      </c>
      <c r="AH54" s="63">
        <v>8.6999999999999993</v>
      </c>
      <c r="AI54" s="63">
        <v>8.3000000000000007</v>
      </c>
      <c r="AJ54" s="63">
        <v>7.3</v>
      </c>
      <c r="AK54" s="63">
        <v>4.9000000000000004</v>
      </c>
      <c r="AL54" s="63">
        <v>5.8</v>
      </c>
      <c r="AM54" s="63">
        <v>9.6</v>
      </c>
      <c r="AN54" s="63">
        <v>8.8000000000000007</v>
      </c>
      <c r="AO54" s="63">
        <v>5.6</v>
      </c>
      <c r="AP54" s="63">
        <v>7.9</v>
      </c>
      <c r="AQ54" s="63">
        <v>7.5</v>
      </c>
      <c r="AR54" s="63">
        <v>7.3</v>
      </c>
      <c r="AS54" s="63">
        <v>9</v>
      </c>
      <c r="AT54" s="63">
        <v>9</v>
      </c>
      <c r="AU54" s="63">
        <v>6.7</v>
      </c>
      <c r="AV54" s="63">
        <v>8.3000000000000007</v>
      </c>
      <c r="AW54" s="63">
        <v>8</v>
      </c>
      <c r="AX54" s="63"/>
      <c r="AY54" s="151">
        <f t="shared" si="53"/>
        <v>7</v>
      </c>
      <c r="AZ54" s="85" t="s">
        <v>1464</v>
      </c>
      <c r="BA54" s="85"/>
      <c r="BB54" s="32">
        <f t="shared" si="54"/>
        <v>13</v>
      </c>
      <c r="BC54" s="194" t="str">
        <f t="shared" si="55"/>
        <v>15D4011063</v>
      </c>
      <c r="BD54" s="194" t="str">
        <f t="shared" si="56"/>
        <v>Trần Thị Thu</v>
      </c>
      <c r="BE54" s="194" t="str">
        <f t="shared" si="57"/>
        <v>Hiền</v>
      </c>
      <c r="BF54" s="194" t="str">
        <f t="shared" si="58"/>
        <v>25/10/1997</v>
      </c>
      <c r="BG54" s="171">
        <f t="shared" si="59"/>
        <v>3</v>
      </c>
      <c r="BH54" s="171">
        <f t="shared" si="60"/>
        <v>1</v>
      </c>
      <c r="BI54" s="171">
        <f t="shared" si="61"/>
        <v>1</v>
      </c>
      <c r="BJ54" s="171">
        <f t="shared" si="62"/>
        <v>2</v>
      </c>
      <c r="BK54" s="171">
        <f t="shared" si="63"/>
        <v>2</v>
      </c>
      <c r="BL54" s="171">
        <f t="shared" si="64"/>
        <v>3</v>
      </c>
      <c r="BM54" s="171">
        <f t="shared" si="65"/>
        <v>1</v>
      </c>
      <c r="BN54" s="171">
        <f t="shared" si="66"/>
        <v>3</v>
      </c>
      <c r="BO54" s="171">
        <f t="shared" si="67"/>
        <v>1</v>
      </c>
      <c r="BP54" s="171">
        <f t="shared" si="68"/>
        <v>3</v>
      </c>
      <c r="BQ54" s="171">
        <f t="shared" si="69"/>
        <v>0</v>
      </c>
      <c r="BR54" s="171">
        <f t="shared" si="70"/>
        <v>2</v>
      </c>
      <c r="BS54" s="171">
        <f t="shared" si="71"/>
        <v>1</v>
      </c>
      <c r="BT54" s="171">
        <f t="shared" si="72"/>
        <v>3</v>
      </c>
      <c r="BU54" s="171">
        <f t="shared" si="73"/>
        <v>2</v>
      </c>
      <c r="BV54" s="171">
        <f t="shared" si="74"/>
        <v>3</v>
      </c>
      <c r="BW54" s="171">
        <f t="shared" si="75"/>
        <v>3</v>
      </c>
      <c r="BX54" s="171">
        <f t="shared" si="76"/>
        <v>4</v>
      </c>
      <c r="BY54" s="171">
        <f t="shared" si="77"/>
        <v>2</v>
      </c>
      <c r="BZ54" s="171">
        <f t="shared" si="78"/>
        <v>3</v>
      </c>
      <c r="CA54" s="171">
        <f t="shared" si="79"/>
        <v>3</v>
      </c>
      <c r="CB54" s="171">
        <f t="shared" si="80"/>
        <v>2</v>
      </c>
      <c r="CC54" s="171">
        <f t="shared" si="81"/>
        <v>4</v>
      </c>
      <c r="CD54" s="171">
        <f t="shared" si="82"/>
        <v>2</v>
      </c>
      <c r="CE54" s="171">
        <f t="shared" si="83"/>
        <v>3</v>
      </c>
      <c r="CF54" s="171">
        <f t="shared" si="84"/>
        <v>3</v>
      </c>
      <c r="CG54" s="171">
        <f t="shared" si="85"/>
        <v>2</v>
      </c>
      <c r="CH54" s="171">
        <f t="shared" si="86"/>
        <v>4</v>
      </c>
      <c r="CI54" s="171">
        <f t="shared" si="87"/>
        <v>4</v>
      </c>
      <c r="CJ54" s="171">
        <f t="shared" si="88"/>
        <v>3</v>
      </c>
      <c r="CK54" s="171">
        <f t="shared" si="89"/>
        <v>3</v>
      </c>
      <c r="CL54" s="171">
        <f t="shared" si="90"/>
        <v>1</v>
      </c>
      <c r="CM54" s="171">
        <f t="shared" si="91"/>
        <v>2</v>
      </c>
      <c r="CN54" s="171">
        <f t="shared" si="92"/>
        <v>4</v>
      </c>
      <c r="CO54" s="171">
        <f t="shared" si="93"/>
        <v>4</v>
      </c>
      <c r="CP54" s="171">
        <f t="shared" si="94"/>
        <v>2</v>
      </c>
      <c r="CQ54" s="171">
        <f t="shared" si="95"/>
        <v>3</v>
      </c>
      <c r="CR54" s="171">
        <f t="shared" si="96"/>
        <v>3</v>
      </c>
      <c r="CS54" s="171">
        <f t="shared" si="97"/>
        <v>3</v>
      </c>
      <c r="CT54" s="171">
        <f t="shared" si="98"/>
        <v>4</v>
      </c>
      <c r="CU54" s="171">
        <f t="shared" si="99"/>
        <v>4</v>
      </c>
      <c r="CV54" s="171">
        <f t="shared" si="100"/>
        <v>2</v>
      </c>
      <c r="CW54" s="171">
        <f t="shared" si="101"/>
        <v>3</v>
      </c>
      <c r="CX54" s="171">
        <f t="shared" si="102"/>
        <v>3</v>
      </c>
      <c r="CY54" s="171">
        <f t="shared" si="103"/>
        <v>0</v>
      </c>
      <c r="CZ54" s="174">
        <f t="shared" si="104"/>
        <v>2.54</v>
      </c>
      <c r="DA54" s="121" t="str">
        <f t="shared" si="105"/>
        <v>Khá</v>
      </c>
      <c r="DB54" s="142"/>
      <c r="DC54" s="1"/>
      <c r="DD54" s="1"/>
      <c r="DE54" s="1"/>
      <c r="DF54" s="1"/>
    </row>
    <row r="55" spans="1:110" x14ac:dyDescent="0.25">
      <c r="A55" s="32">
        <v>26</v>
      </c>
      <c r="B55" s="33" t="s">
        <v>729</v>
      </c>
      <c r="C55" s="38" t="s">
        <v>730</v>
      </c>
      <c r="D55" s="152" t="s">
        <v>14</v>
      </c>
      <c r="E55" s="34" t="s">
        <v>731</v>
      </c>
      <c r="F55" s="86">
        <v>5.0999999999999996</v>
      </c>
      <c r="G55" s="86">
        <v>4.5999999999999996</v>
      </c>
      <c r="H55" s="86">
        <v>5.3</v>
      </c>
      <c r="I55" s="86">
        <v>7.2</v>
      </c>
      <c r="J55" s="86">
        <v>5.9</v>
      </c>
      <c r="K55" s="86">
        <v>5.5</v>
      </c>
      <c r="L55" s="86">
        <v>2.1</v>
      </c>
      <c r="M55" s="86">
        <v>4.4000000000000004</v>
      </c>
      <c r="N55" s="86">
        <v>6.4</v>
      </c>
      <c r="O55" s="86">
        <v>5.0999999999999996</v>
      </c>
      <c r="P55" s="87">
        <v>3.6</v>
      </c>
      <c r="Q55" s="86">
        <v>4.5999999999999996</v>
      </c>
      <c r="R55" s="87">
        <v>4.9000000000000004</v>
      </c>
      <c r="S55" s="86">
        <v>5.6</v>
      </c>
      <c r="T55" s="86">
        <v>2.8</v>
      </c>
      <c r="U55" s="86">
        <v>6.9</v>
      </c>
      <c r="V55" s="31">
        <v>7.5</v>
      </c>
      <c r="W55" s="31">
        <v>9</v>
      </c>
      <c r="X55" s="31">
        <v>6.5</v>
      </c>
      <c r="Y55" s="31">
        <v>5.0999999999999996</v>
      </c>
      <c r="Z55" s="31">
        <v>8</v>
      </c>
      <c r="AA55" s="31">
        <v>4.5999999999999996</v>
      </c>
      <c r="AB55" s="31">
        <v>8.4</v>
      </c>
      <c r="AC55" s="31">
        <v>8.6999999999999993</v>
      </c>
      <c r="AD55" s="31">
        <v>6.2</v>
      </c>
      <c r="AE55" s="31">
        <v>7.4</v>
      </c>
      <c r="AF55" s="31">
        <v>5.9</v>
      </c>
      <c r="AG55" s="31">
        <v>8.6</v>
      </c>
      <c r="AH55" s="63">
        <v>6.8</v>
      </c>
      <c r="AI55" s="63">
        <v>9</v>
      </c>
      <c r="AJ55" s="63">
        <v>7</v>
      </c>
      <c r="AK55" s="63">
        <v>2.2000000000000002</v>
      </c>
      <c r="AL55" s="63">
        <v>1.4</v>
      </c>
      <c r="AM55" s="63">
        <v>9.4</v>
      </c>
      <c r="AN55" s="63">
        <v>0</v>
      </c>
      <c r="AO55" s="63">
        <v>3.8</v>
      </c>
      <c r="AP55" s="63">
        <v>6.4</v>
      </c>
      <c r="AQ55" s="63">
        <v>7</v>
      </c>
      <c r="AR55" s="63">
        <v>4.2</v>
      </c>
      <c r="AS55" s="63">
        <v>7.5</v>
      </c>
      <c r="AT55" s="63">
        <v>7</v>
      </c>
      <c r="AU55" s="63">
        <v>5.6</v>
      </c>
      <c r="AV55" s="63">
        <v>0</v>
      </c>
      <c r="AW55" s="63">
        <v>0</v>
      </c>
      <c r="AX55" s="63"/>
      <c r="AY55" s="151">
        <f t="shared" si="53"/>
        <v>5.3</v>
      </c>
      <c r="AZ55" s="85" t="s">
        <v>1464</v>
      </c>
      <c r="BA55" s="85"/>
      <c r="BB55" s="32">
        <f t="shared" si="54"/>
        <v>26</v>
      </c>
      <c r="BC55" s="194" t="str">
        <f t="shared" si="55"/>
        <v>15D4011126</v>
      </c>
      <c r="BD55" s="194" t="str">
        <f t="shared" si="56"/>
        <v>Trương Thị</v>
      </c>
      <c r="BE55" s="194" t="str">
        <f t="shared" si="57"/>
        <v>Ngọc</v>
      </c>
      <c r="BF55" s="194" t="str">
        <f t="shared" si="58"/>
        <v>22/11/1997</v>
      </c>
      <c r="BG55" s="171">
        <f t="shared" si="59"/>
        <v>1</v>
      </c>
      <c r="BH55" s="171">
        <f t="shared" si="60"/>
        <v>1</v>
      </c>
      <c r="BI55" s="171">
        <f t="shared" si="61"/>
        <v>1</v>
      </c>
      <c r="BJ55" s="171">
        <f t="shared" si="62"/>
        <v>3</v>
      </c>
      <c r="BK55" s="171">
        <f t="shared" si="63"/>
        <v>2</v>
      </c>
      <c r="BL55" s="171">
        <f t="shared" si="64"/>
        <v>2</v>
      </c>
      <c r="BM55" s="171">
        <f t="shared" si="65"/>
        <v>0</v>
      </c>
      <c r="BN55" s="171">
        <f t="shared" si="66"/>
        <v>1</v>
      </c>
      <c r="BO55" s="171">
        <f t="shared" si="67"/>
        <v>2</v>
      </c>
      <c r="BP55" s="171">
        <f t="shared" si="68"/>
        <v>1</v>
      </c>
      <c r="BQ55" s="171">
        <f t="shared" si="69"/>
        <v>0</v>
      </c>
      <c r="BR55" s="171">
        <f t="shared" si="70"/>
        <v>1</v>
      </c>
      <c r="BS55" s="171">
        <f t="shared" si="71"/>
        <v>1</v>
      </c>
      <c r="BT55" s="171">
        <f t="shared" si="72"/>
        <v>2</v>
      </c>
      <c r="BU55" s="171">
        <f t="shared" si="73"/>
        <v>0</v>
      </c>
      <c r="BV55" s="171">
        <f t="shared" si="74"/>
        <v>2</v>
      </c>
      <c r="BW55" s="171">
        <f t="shared" si="75"/>
        <v>3</v>
      </c>
      <c r="BX55" s="171">
        <f t="shared" si="76"/>
        <v>4</v>
      </c>
      <c r="BY55" s="171">
        <f t="shared" si="77"/>
        <v>2</v>
      </c>
      <c r="BZ55" s="171">
        <f t="shared" si="78"/>
        <v>1</v>
      </c>
      <c r="CA55" s="171">
        <f t="shared" si="79"/>
        <v>3</v>
      </c>
      <c r="CB55" s="171">
        <f t="shared" si="80"/>
        <v>1</v>
      </c>
      <c r="CC55" s="171">
        <f t="shared" si="81"/>
        <v>3</v>
      </c>
      <c r="CD55" s="171">
        <f t="shared" si="82"/>
        <v>4</v>
      </c>
      <c r="CE55" s="171">
        <f t="shared" si="83"/>
        <v>2</v>
      </c>
      <c r="CF55" s="171">
        <f t="shared" si="84"/>
        <v>3</v>
      </c>
      <c r="CG55" s="171">
        <f t="shared" si="85"/>
        <v>2</v>
      </c>
      <c r="CH55" s="171">
        <f t="shared" si="86"/>
        <v>4</v>
      </c>
      <c r="CI55" s="171">
        <f t="shared" si="87"/>
        <v>2</v>
      </c>
      <c r="CJ55" s="171">
        <f t="shared" si="88"/>
        <v>4</v>
      </c>
      <c r="CK55" s="171">
        <f t="shared" si="89"/>
        <v>3</v>
      </c>
      <c r="CL55" s="171">
        <f t="shared" si="90"/>
        <v>0</v>
      </c>
      <c r="CM55" s="171">
        <f t="shared" si="91"/>
        <v>0</v>
      </c>
      <c r="CN55" s="171">
        <f t="shared" si="92"/>
        <v>4</v>
      </c>
      <c r="CO55" s="171">
        <f t="shared" si="93"/>
        <v>0</v>
      </c>
      <c r="CP55" s="171">
        <f t="shared" si="94"/>
        <v>0</v>
      </c>
      <c r="CQ55" s="171">
        <f t="shared" si="95"/>
        <v>2</v>
      </c>
      <c r="CR55" s="171">
        <f t="shared" si="96"/>
        <v>3</v>
      </c>
      <c r="CS55" s="171">
        <f t="shared" si="97"/>
        <v>1</v>
      </c>
      <c r="CT55" s="171">
        <f t="shared" si="98"/>
        <v>3</v>
      </c>
      <c r="CU55" s="171">
        <f t="shared" si="99"/>
        <v>3</v>
      </c>
      <c r="CV55" s="171">
        <f t="shared" si="100"/>
        <v>2</v>
      </c>
      <c r="CW55" s="171">
        <f t="shared" si="101"/>
        <v>0</v>
      </c>
      <c r="CX55" s="171">
        <f t="shared" si="102"/>
        <v>0</v>
      </c>
      <c r="CY55" s="171">
        <f t="shared" si="103"/>
        <v>0</v>
      </c>
      <c r="CZ55" s="174">
        <f t="shared" si="104"/>
        <v>1.71</v>
      </c>
      <c r="DA55" s="121" t="str">
        <f t="shared" si="105"/>
        <v>Yếu</v>
      </c>
      <c r="DB55" s="142"/>
      <c r="DC55" s="1"/>
      <c r="DD55" s="1"/>
      <c r="DE55" s="1"/>
      <c r="DF55" s="1"/>
    </row>
    <row r="56" spans="1:110" x14ac:dyDescent="0.25">
      <c r="A56" s="32">
        <v>30</v>
      </c>
      <c r="B56" s="33" t="s">
        <v>740</v>
      </c>
      <c r="C56" s="38" t="s">
        <v>8</v>
      </c>
      <c r="D56" s="152" t="s">
        <v>161</v>
      </c>
      <c r="E56" s="34" t="s">
        <v>741</v>
      </c>
      <c r="F56" s="86">
        <v>7.2</v>
      </c>
      <c r="G56" s="86">
        <v>4.2</v>
      </c>
      <c r="H56" s="87">
        <v>6.8</v>
      </c>
      <c r="I56" s="87">
        <v>4.8</v>
      </c>
      <c r="J56" s="86">
        <v>4.5999999999999996</v>
      </c>
      <c r="K56" s="86">
        <v>6.9</v>
      </c>
      <c r="L56" s="86">
        <v>5.4</v>
      </c>
      <c r="M56" s="86">
        <v>5.7</v>
      </c>
      <c r="N56" s="86">
        <v>5.4</v>
      </c>
      <c r="O56" s="86">
        <v>6.1</v>
      </c>
      <c r="P56" s="87">
        <v>4.9000000000000004</v>
      </c>
      <c r="Q56" s="86">
        <v>5.8</v>
      </c>
      <c r="R56" s="87">
        <v>5.4</v>
      </c>
      <c r="S56" s="86">
        <v>5.9</v>
      </c>
      <c r="T56" s="86">
        <v>6.2</v>
      </c>
      <c r="U56" s="86">
        <v>6.4</v>
      </c>
      <c r="V56" s="31">
        <v>8.4</v>
      </c>
      <c r="W56" s="31">
        <v>9</v>
      </c>
      <c r="X56" s="31">
        <v>5.3</v>
      </c>
      <c r="Y56" s="31">
        <v>8.6999999999999993</v>
      </c>
      <c r="Z56" s="31">
        <v>8.6999999999999993</v>
      </c>
      <c r="AA56" s="31">
        <v>7.7</v>
      </c>
      <c r="AB56" s="31">
        <v>9.1</v>
      </c>
      <c r="AC56" s="31">
        <v>8.6999999999999993</v>
      </c>
      <c r="AD56" s="31">
        <v>9.4</v>
      </c>
      <c r="AE56" s="31">
        <v>6.6</v>
      </c>
      <c r="AF56" s="31">
        <v>7.5</v>
      </c>
      <c r="AG56" s="31">
        <v>9.3000000000000007</v>
      </c>
      <c r="AH56" s="63">
        <v>6.2</v>
      </c>
      <c r="AI56" s="63">
        <v>8.9</v>
      </c>
      <c r="AJ56" s="63">
        <v>6.3</v>
      </c>
      <c r="AK56" s="63">
        <v>3.5</v>
      </c>
      <c r="AL56" s="63">
        <v>4.7</v>
      </c>
      <c r="AM56" s="63">
        <v>9</v>
      </c>
      <c r="AN56" s="63">
        <v>9</v>
      </c>
      <c r="AO56" s="63">
        <v>8.3000000000000007</v>
      </c>
      <c r="AP56" s="63">
        <v>7.3</v>
      </c>
      <c r="AQ56" s="63">
        <v>8.5</v>
      </c>
      <c r="AR56" s="63">
        <v>8</v>
      </c>
      <c r="AS56" s="63">
        <v>9</v>
      </c>
      <c r="AT56" s="63">
        <v>9</v>
      </c>
      <c r="AU56" s="63">
        <v>6.5</v>
      </c>
      <c r="AV56" s="63">
        <v>8.1999999999999993</v>
      </c>
      <c r="AW56" s="63">
        <v>8.4</v>
      </c>
      <c r="AX56" s="63"/>
      <c r="AY56" s="151">
        <f t="shared" si="53"/>
        <v>7</v>
      </c>
      <c r="AZ56" s="85" t="s">
        <v>1464</v>
      </c>
      <c r="BA56" s="85"/>
      <c r="BB56" s="32">
        <f t="shared" si="54"/>
        <v>30</v>
      </c>
      <c r="BC56" s="194" t="str">
        <f t="shared" si="55"/>
        <v>15D4011152</v>
      </c>
      <c r="BD56" s="194" t="str">
        <f t="shared" si="56"/>
        <v>Nguyễn Thị</v>
      </c>
      <c r="BE56" s="194" t="str">
        <f t="shared" si="57"/>
        <v>Như</v>
      </c>
      <c r="BF56" s="194" t="str">
        <f t="shared" si="58"/>
        <v>13/08/1997</v>
      </c>
      <c r="BG56" s="171">
        <f t="shared" si="59"/>
        <v>3</v>
      </c>
      <c r="BH56" s="171">
        <f t="shared" si="60"/>
        <v>1</v>
      </c>
      <c r="BI56" s="171">
        <f t="shared" si="61"/>
        <v>2</v>
      </c>
      <c r="BJ56" s="171">
        <f t="shared" si="62"/>
        <v>1</v>
      </c>
      <c r="BK56" s="171">
        <f t="shared" si="63"/>
        <v>1</v>
      </c>
      <c r="BL56" s="171">
        <f t="shared" si="64"/>
        <v>2</v>
      </c>
      <c r="BM56" s="171">
        <f t="shared" si="65"/>
        <v>1</v>
      </c>
      <c r="BN56" s="171">
        <f t="shared" si="66"/>
        <v>2</v>
      </c>
      <c r="BO56" s="171">
        <f t="shared" si="67"/>
        <v>1</v>
      </c>
      <c r="BP56" s="171">
        <f t="shared" si="68"/>
        <v>2</v>
      </c>
      <c r="BQ56" s="171">
        <f t="shared" si="69"/>
        <v>1</v>
      </c>
      <c r="BR56" s="171">
        <f t="shared" si="70"/>
        <v>2</v>
      </c>
      <c r="BS56" s="171">
        <f t="shared" si="71"/>
        <v>1</v>
      </c>
      <c r="BT56" s="171">
        <f t="shared" si="72"/>
        <v>2</v>
      </c>
      <c r="BU56" s="171">
        <f t="shared" si="73"/>
        <v>2</v>
      </c>
      <c r="BV56" s="171">
        <f t="shared" si="74"/>
        <v>2</v>
      </c>
      <c r="BW56" s="171">
        <f t="shared" si="75"/>
        <v>3</v>
      </c>
      <c r="BX56" s="171">
        <f t="shared" si="76"/>
        <v>4</v>
      </c>
      <c r="BY56" s="171">
        <f t="shared" si="77"/>
        <v>1</v>
      </c>
      <c r="BZ56" s="171">
        <f t="shared" si="78"/>
        <v>4</v>
      </c>
      <c r="CA56" s="171">
        <f t="shared" si="79"/>
        <v>4</v>
      </c>
      <c r="CB56" s="171">
        <f t="shared" si="80"/>
        <v>3</v>
      </c>
      <c r="CC56" s="171">
        <f t="shared" si="81"/>
        <v>4</v>
      </c>
      <c r="CD56" s="171">
        <f t="shared" si="82"/>
        <v>4</v>
      </c>
      <c r="CE56" s="171">
        <f t="shared" si="83"/>
        <v>4</v>
      </c>
      <c r="CF56" s="171">
        <f t="shared" si="84"/>
        <v>2</v>
      </c>
      <c r="CG56" s="171">
        <f t="shared" si="85"/>
        <v>3</v>
      </c>
      <c r="CH56" s="171">
        <f t="shared" si="86"/>
        <v>4</v>
      </c>
      <c r="CI56" s="171">
        <f t="shared" si="87"/>
        <v>2</v>
      </c>
      <c r="CJ56" s="171">
        <f t="shared" si="88"/>
        <v>4</v>
      </c>
      <c r="CK56" s="171">
        <f t="shared" si="89"/>
        <v>2</v>
      </c>
      <c r="CL56" s="171">
        <f t="shared" si="90"/>
        <v>0</v>
      </c>
      <c r="CM56" s="171">
        <f t="shared" si="91"/>
        <v>1</v>
      </c>
      <c r="CN56" s="171">
        <f t="shared" si="92"/>
        <v>4</v>
      </c>
      <c r="CO56" s="171">
        <f t="shared" si="93"/>
        <v>4</v>
      </c>
      <c r="CP56" s="171">
        <f t="shared" si="94"/>
        <v>3</v>
      </c>
      <c r="CQ56" s="171">
        <f t="shared" si="95"/>
        <v>3</v>
      </c>
      <c r="CR56" s="171">
        <f t="shared" si="96"/>
        <v>4</v>
      </c>
      <c r="CS56" s="171">
        <f t="shared" si="97"/>
        <v>3</v>
      </c>
      <c r="CT56" s="171">
        <f t="shared" si="98"/>
        <v>4</v>
      </c>
      <c r="CU56" s="171">
        <f t="shared" si="99"/>
        <v>4</v>
      </c>
      <c r="CV56" s="171">
        <f t="shared" si="100"/>
        <v>2</v>
      </c>
      <c r="CW56" s="171">
        <f t="shared" si="101"/>
        <v>3</v>
      </c>
      <c r="CX56" s="171">
        <f t="shared" si="102"/>
        <v>3</v>
      </c>
      <c r="CY56" s="171">
        <f t="shared" si="103"/>
        <v>0</v>
      </c>
      <c r="CZ56" s="174">
        <f t="shared" si="104"/>
        <v>2.5</v>
      </c>
      <c r="DA56" s="121" t="str">
        <f t="shared" si="105"/>
        <v>Khá</v>
      </c>
      <c r="DB56" s="142"/>
      <c r="DC56" s="1"/>
      <c r="DD56" s="1"/>
      <c r="DE56" s="1"/>
      <c r="DF56" s="1"/>
    </row>
    <row r="57" spans="1:110" x14ac:dyDescent="0.25">
      <c r="A57" s="32">
        <v>31</v>
      </c>
      <c r="B57" s="33" t="s">
        <v>742</v>
      </c>
      <c r="C57" s="38" t="s">
        <v>743</v>
      </c>
      <c r="D57" s="152" t="s">
        <v>161</v>
      </c>
      <c r="E57" s="34" t="s">
        <v>106</v>
      </c>
      <c r="F57" s="86">
        <v>5.8</v>
      </c>
      <c r="G57" s="86">
        <v>5.7</v>
      </c>
      <c r="H57" s="86">
        <v>4.2</v>
      </c>
      <c r="I57" s="86">
        <v>4</v>
      </c>
      <c r="J57" s="86">
        <v>5.8</v>
      </c>
      <c r="K57" s="86">
        <v>6.3</v>
      </c>
      <c r="L57" s="86">
        <v>4.0999999999999996</v>
      </c>
      <c r="M57" s="86">
        <v>7.9</v>
      </c>
      <c r="N57" s="86">
        <v>5.7</v>
      </c>
      <c r="O57" s="86">
        <v>6.3</v>
      </c>
      <c r="P57" s="86">
        <v>2.2000000000000002</v>
      </c>
      <c r="Q57" s="86">
        <v>7.9</v>
      </c>
      <c r="R57" s="86">
        <v>2.1</v>
      </c>
      <c r="S57" s="86">
        <v>5.6</v>
      </c>
      <c r="T57" s="86">
        <v>7.7</v>
      </c>
      <c r="U57" s="86">
        <v>7.3</v>
      </c>
      <c r="V57" s="31">
        <v>2.7</v>
      </c>
      <c r="W57" s="31">
        <v>9</v>
      </c>
      <c r="X57" s="31">
        <v>2.5</v>
      </c>
      <c r="Y57" s="31">
        <v>2.6</v>
      </c>
      <c r="Z57" s="31">
        <v>2.8</v>
      </c>
      <c r="AA57" s="31">
        <v>2.4</v>
      </c>
      <c r="AB57" s="31">
        <v>2.8</v>
      </c>
      <c r="AC57" s="31">
        <v>0</v>
      </c>
      <c r="AD57" s="31">
        <v>0</v>
      </c>
      <c r="AE57" s="31">
        <v>0</v>
      </c>
      <c r="AF57" s="31">
        <v>0</v>
      </c>
      <c r="AG57" s="31">
        <v>0</v>
      </c>
      <c r="AH57" s="63">
        <v>0</v>
      </c>
      <c r="AI57" s="63">
        <v>0</v>
      </c>
      <c r="AJ57" s="63">
        <v>0</v>
      </c>
      <c r="AK57" s="63">
        <v>0</v>
      </c>
      <c r="AL57" s="63">
        <v>0</v>
      </c>
      <c r="AM57" s="63">
        <v>0</v>
      </c>
      <c r="AN57" s="63">
        <v>0</v>
      </c>
      <c r="AO57" s="63">
        <v>0</v>
      </c>
      <c r="AP57" s="63">
        <v>0</v>
      </c>
      <c r="AQ57" s="63">
        <v>0</v>
      </c>
      <c r="AR57" s="63">
        <v>0</v>
      </c>
      <c r="AS57" s="63">
        <v>0</v>
      </c>
      <c r="AT57" s="63">
        <v>0</v>
      </c>
      <c r="AU57" s="63">
        <v>0</v>
      </c>
      <c r="AV57" s="63"/>
      <c r="AW57" s="63"/>
      <c r="AX57" s="63"/>
      <c r="AY57" s="151">
        <f t="shared" si="53"/>
        <v>2.5</v>
      </c>
      <c r="AZ57" s="85"/>
      <c r="BA57" s="85"/>
      <c r="BB57" s="32">
        <f t="shared" si="54"/>
        <v>31</v>
      </c>
      <c r="BC57" s="194" t="str">
        <f t="shared" si="55"/>
        <v>15D4011153</v>
      </c>
      <c r="BD57" s="194" t="str">
        <f t="shared" si="56"/>
        <v>Tô Thị Tố</v>
      </c>
      <c r="BE57" s="194" t="str">
        <f t="shared" si="57"/>
        <v>Như</v>
      </c>
      <c r="BF57" s="194" t="str">
        <f t="shared" si="58"/>
        <v>20/10/1997</v>
      </c>
      <c r="BG57" s="171">
        <f t="shared" si="59"/>
        <v>2</v>
      </c>
      <c r="BH57" s="171">
        <f t="shared" si="60"/>
        <v>2</v>
      </c>
      <c r="BI57" s="171">
        <f t="shared" si="61"/>
        <v>1</v>
      </c>
      <c r="BJ57" s="171">
        <f t="shared" si="62"/>
        <v>1</v>
      </c>
      <c r="BK57" s="171">
        <f t="shared" si="63"/>
        <v>2</v>
      </c>
      <c r="BL57" s="171">
        <f t="shared" si="64"/>
        <v>2</v>
      </c>
      <c r="BM57" s="171">
        <f t="shared" si="65"/>
        <v>1</v>
      </c>
      <c r="BN57" s="171">
        <f t="shared" si="66"/>
        <v>3</v>
      </c>
      <c r="BO57" s="171">
        <f t="shared" si="67"/>
        <v>2</v>
      </c>
      <c r="BP57" s="171">
        <f t="shared" si="68"/>
        <v>2</v>
      </c>
      <c r="BQ57" s="171">
        <f t="shared" si="69"/>
        <v>0</v>
      </c>
      <c r="BR57" s="171">
        <f t="shared" si="70"/>
        <v>3</v>
      </c>
      <c r="BS57" s="171">
        <f t="shared" si="71"/>
        <v>0</v>
      </c>
      <c r="BT57" s="171">
        <f t="shared" si="72"/>
        <v>2</v>
      </c>
      <c r="BU57" s="171">
        <f t="shared" si="73"/>
        <v>3</v>
      </c>
      <c r="BV57" s="171">
        <f t="shared" si="74"/>
        <v>3</v>
      </c>
      <c r="BW57" s="171">
        <f t="shared" si="75"/>
        <v>0</v>
      </c>
      <c r="BX57" s="171">
        <f t="shared" si="76"/>
        <v>4</v>
      </c>
      <c r="BY57" s="171">
        <f t="shared" si="77"/>
        <v>0</v>
      </c>
      <c r="BZ57" s="171">
        <f t="shared" si="78"/>
        <v>0</v>
      </c>
      <c r="CA57" s="171">
        <f t="shared" si="79"/>
        <v>0</v>
      </c>
      <c r="CB57" s="171">
        <f t="shared" si="80"/>
        <v>0</v>
      </c>
      <c r="CC57" s="171">
        <f t="shared" si="81"/>
        <v>0</v>
      </c>
      <c r="CD57" s="171">
        <f t="shared" si="82"/>
        <v>0</v>
      </c>
      <c r="CE57" s="171">
        <f t="shared" si="83"/>
        <v>0</v>
      </c>
      <c r="CF57" s="171">
        <f t="shared" si="84"/>
        <v>0</v>
      </c>
      <c r="CG57" s="171">
        <f t="shared" si="85"/>
        <v>0</v>
      </c>
      <c r="CH57" s="171">
        <f t="shared" si="86"/>
        <v>0</v>
      </c>
      <c r="CI57" s="171">
        <f t="shared" si="87"/>
        <v>0</v>
      </c>
      <c r="CJ57" s="171">
        <f t="shared" si="88"/>
        <v>0</v>
      </c>
      <c r="CK57" s="171">
        <f t="shared" si="89"/>
        <v>0</v>
      </c>
      <c r="CL57" s="171">
        <f t="shared" si="90"/>
        <v>0</v>
      </c>
      <c r="CM57" s="171">
        <f t="shared" si="91"/>
        <v>0</v>
      </c>
      <c r="CN57" s="171">
        <f t="shared" si="92"/>
        <v>0</v>
      </c>
      <c r="CO57" s="171">
        <f t="shared" si="93"/>
        <v>0</v>
      </c>
      <c r="CP57" s="171">
        <f t="shared" si="94"/>
        <v>0</v>
      </c>
      <c r="CQ57" s="171">
        <f t="shared" si="95"/>
        <v>0</v>
      </c>
      <c r="CR57" s="171">
        <f t="shared" si="96"/>
        <v>0</v>
      </c>
      <c r="CS57" s="171">
        <f t="shared" si="97"/>
        <v>0</v>
      </c>
      <c r="CT57" s="171">
        <f t="shared" si="98"/>
        <v>0</v>
      </c>
      <c r="CU57" s="171">
        <f t="shared" si="99"/>
        <v>0</v>
      </c>
      <c r="CV57" s="171">
        <f t="shared" si="100"/>
        <v>0</v>
      </c>
      <c r="CW57" s="171">
        <f t="shared" si="101"/>
        <v>0</v>
      </c>
      <c r="CX57" s="171">
        <f t="shared" si="102"/>
        <v>0</v>
      </c>
      <c r="CY57" s="171">
        <f t="shared" si="103"/>
        <v>0</v>
      </c>
      <c r="CZ57" s="174">
        <f t="shared" si="104"/>
        <v>0.73</v>
      </c>
      <c r="DA57" s="121" t="str">
        <f t="shared" si="105"/>
        <v>Yếu</v>
      </c>
      <c r="DB57" s="142"/>
      <c r="DC57" s="1"/>
      <c r="DD57" s="1"/>
      <c r="DE57" s="1"/>
      <c r="DF57" s="1"/>
    </row>
    <row r="58" spans="1:110" x14ac:dyDescent="0.25">
      <c r="A58" s="32">
        <v>32</v>
      </c>
      <c r="B58" s="33" t="s">
        <v>744</v>
      </c>
      <c r="C58" s="38" t="s">
        <v>745</v>
      </c>
      <c r="D58" s="152" t="s">
        <v>36</v>
      </c>
      <c r="E58" s="34" t="s">
        <v>746</v>
      </c>
      <c r="F58" s="86">
        <v>7.3</v>
      </c>
      <c r="G58" s="86">
        <v>6.6</v>
      </c>
      <c r="H58" s="86">
        <v>3</v>
      </c>
      <c r="I58" s="86">
        <v>3.9</v>
      </c>
      <c r="J58" s="86">
        <v>4.8</v>
      </c>
      <c r="K58" s="86">
        <v>6.3</v>
      </c>
      <c r="L58" s="86">
        <v>5.3</v>
      </c>
      <c r="M58" s="86">
        <v>5.8</v>
      </c>
      <c r="N58" s="86">
        <v>5.2</v>
      </c>
      <c r="O58" s="86">
        <v>4.0999999999999996</v>
      </c>
      <c r="P58" s="91">
        <v>3</v>
      </c>
      <c r="Q58" s="86">
        <v>0</v>
      </c>
      <c r="R58" s="86">
        <v>0</v>
      </c>
      <c r="S58" s="86">
        <v>0</v>
      </c>
      <c r="T58" s="86">
        <v>0</v>
      </c>
      <c r="U58" s="86">
        <v>0</v>
      </c>
      <c r="V58" s="31">
        <v>0</v>
      </c>
      <c r="W58" s="31">
        <v>0</v>
      </c>
      <c r="X58" s="31">
        <v>0</v>
      </c>
      <c r="Y58" s="31">
        <v>0</v>
      </c>
      <c r="Z58" s="31">
        <v>0</v>
      </c>
      <c r="AA58" s="31">
        <v>0</v>
      </c>
      <c r="AB58" s="31">
        <v>2.8</v>
      </c>
      <c r="AC58" s="31">
        <v>0</v>
      </c>
      <c r="AD58" s="31">
        <v>0</v>
      </c>
      <c r="AE58" s="31">
        <v>0</v>
      </c>
      <c r="AF58" s="31">
        <v>0</v>
      </c>
      <c r="AG58" s="31">
        <v>0</v>
      </c>
      <c r="AH58" s="63">
        <v>0</v>
      </c>
      <c r="AI58" s="63">
        <v>0</v>
      </c>
      <c r="AJ58" s="63">
        <v>0</v>
      </c>
      <c r="AK58" s="63">
        <v>0</v>
      </c>
      <c r="AL58" s="63">
        <v>0</v>
      </c>
      <c r="AM58" s="63">
        <v>0</v>
      </c>
      <c r="AN58" s="63">
        <v>0</v>
      </c>
      <c r="AO58" s="63">
        <v>0</v>
      </c>
      <c r="AP58" s="63">
        <v>0</v>
      </c>
      <c r="AQ58" s="63">
        <v>0</v>
      </c>
      <c r="AR58" s="63">
        <v>0</v>
      </c>
      <c r="AS58" s="63">
        <v>0</v>
      </c>
      <c r="AT58" s="63">
        <v>0</v>
      </c>
      <c r="AU58" s="63">
        <v>0</v>
      </c>
      <c r="AV58" s="63"/>
      <c r="AW58" s="63"/>
      <c r="AX58" s="63"/>
      <c r="AY58" s="151">
        <f t="shared" si="53"/>
        <v>1.2</v>
      </c>
      <c r="AZ58" s="85"/>
      <c r="BA58" s="85"/>
      <c r="BB58" s="32">
        <f t="shared" si="54"/>
        <v>32</v>
      </c>
      <c r="BC58" s="194" t="str">
        <f t="shared" si="55"/>
        <v>15D4011161</v>
      </c>
      <c r="BD58" s="194" t="str">
        <f t="shared" si="56"/>
        <v>Hồ</v>
      </c>
      <c r="BE58" s="194" t="str">
        <f t="shared" si="57"/>
        <v>Phi</v>
      </c>
      <c r="BF58" s="194" t="str">
        <f t="shared" si="58"/>
        <v>13/05/1996</v>
      </c>
      <c r="BG58" s="171">
        <f t="shared" si="59"/>
        <v>3</v>
      </c>
      <c r="BH58" s="171">
        <f t="shared" si="60"/>
        <v>2</v>
      </c>
      <c r="BI58" s="171">
        <f t="shared" si="61"/>
        <v>0</v>
      </c>
      <c r="BJ58" s="171">
        <f t="shared" si="62"/>
        <v>0</v>
      </c>
      <c r="BK58" s="171">
        <f t="shared" si="63"/>
        <v>1</v>
      </c>
      <c r="BL58" s="171">
        <f t="shared" si="64"/>
        <v>2</v>
      </c>
      <c r="BM58" s="171">
        <f t="shared" si="65"/>
        <v>1</v>
      </c>
      <c r="BN58" s="171">
        <f t="shared" si="66"/>
        <v>2</v>
      </c>
      <c r="BO58" s="171">
        <f t="shared" si="67"/>
        <v>1</v>
      </c>
      <c r="BP58" s="171">
        <f t="shared" si="68"/>
        <v>1</v>
      </c>
      <c r="BQ58" s="171">
        <f t="shared" si="69"/>
        <v>0</v>
      </c>
      <c r="BR58" s="171">
        <f t="shared" si="70"/>
        <v>0</v>
      </c>
      <c r="BS58" s="171">
        <f t="shared" si="71"/>
        <v>0</v>
      </c>
      <c r="BT58" s="171">
        <f t="shared" si="72"/>
        <v>0</v>
      </c>
      <c r="BU58" s="171">
        <f t="shared" si="73"/>
        <v>0</v>
      </c>
      <c r="BV58" s="171">
        <f t="shared" si="74"/>
        <v>0</v>
      </c>
      <c r="BW58" s="171">
        <f t="shared" si="75"/>
        <v>0</v>
      </c>
      <c r="BX58" s="171">
        <f t="shared" si="76"/>
        <v>0</v>
      </c>
      <c r="BY58" s="171">
        <f t="shared" si="77"/>
        <v>0</v>
      </c>
      <c r="BZ58" s="171">
        <f t="shared" si="78"/>
        <v>0</v>
      </c>
      <c r="CA58" s="171">
        <f t="shared" si="79"/>
        <v>0</v>
      </c>
      <c r="CB58" s="171">
        <f t="shared" si="80"/>
        <v>0</v>
      </c>
      <c r="CC58" s="171">
        <f t="shared" si="81"/>
        <v>0</v>
      </c>
      <c r="CD58" s="171">
        <f t="shared" si="82"/>
        <v>0</v>
      </c>
      <c r="CE58" s="171">
        <f t="shared" si="83"/>
        <v>0</v>
      </c>
      <c r="CF58" s="171">
        <f t="shared" si="84"/>
        <v>0</v>
      </c>
      <c r="CG58" s="171">
        <f t="shared" si="85"/>
        <v>0</v>
      </c>
      <c r="CH58" s="171">
        <f t="shared" si="86"/>
        <v>0</v>
      </c>
      <c r="CI58" s="171">
        <f t="shared" si="87"/>
        <v>0</v>
      </c>
      <c r="CJ58" s="171">
        <f t="shared" si="88"/>
        <v>0</v>
      </c>
      <c r="CK58" s="171">
        <f t="shared" si="89"/>
        <v>0</v>
      </c>
      <c r="CL58" s="171">
        <f t="shared" si="90"/>
        <v>0</v>
      </c>
      <c r="CM58" s="171">
        <f t="shared" si="91"/>
        <v>0</v>
      </c>
      <c r="CN58" s="171">
        <f t="shared" si="92"/>
        <v>0</v>
      </c>
      <c r="CO58" s="171">
        <f t="shared" si="93"/>
        <v>0</v>
      </c>
      <c r="CP58" s="171">
        <f t="shared" si="94"/>
        <v>0</v>
      </c>
      <c r="CQ58" s="171">
        <f t="shared" si="95"/>
        <v>0</v>
      </c>
      <c r="CR58" s="171">
        <f t="shared" si="96"/>
        <v>0</v>
      </c>
      <c r="CS58" s="171">
        <f t="shared" si="97"/>
        <v>0</v>
      </c>
      <c r="CT58" s="171">
        <f t="shared" si="98"/>
        <v>0</v>
      </c>
      <c r="CU58" s="171">
        <f t="shared" si="99"/>
        <v>0</v>
      </c>
      <c r="CV58" s="171">
        <f t="shared" si="100"/>
        <v>0</v>
      </c>
      <c r="CW58" s="171">
        <f t="shared" si="101"/>
        <v>0</v>
      </c>
      <c r="CX58" s="171">
        <f t="shared" si="102"/>
        <v>0</v>
      </c>
      <c r="CY58" s="171">
        <f t="shared" si="103"/>
        <v>0</v>
      </c>
      <c r="CZ58" s="174">
        <f t="shared" si="104"/>
        <v>0.26</v>
      </c>
      <c r="DA58" s="121" t="str">
        <f t="shared" si="105"/>
        <v>Yếu</v>
      </c>
      <c r="DB58" s="142"/>
      <c r="DC58" s="1"/>
      <c r="DD58" s="1"/>
      <c r="DE58" s="1"/>
      <c r="DF58" s="1"/>
    </row>
    <row r="59" spans="1:110" x14ac:dyDescent="0.25">
      <c r="A59" s="32">
        <v>41</v>
      </c>
      <c r="B59" s="33" t="s">
        <v>763</v>
      </c>
      <c r="C59" s="38" t="s">
        <v>764</v>
      </c>
      <c r="D59" s="152" t="s">
        <v>371</v>
      </c>
      <c r="E59" s="34" t="s">
        <v>765</v>
      </c>
      <c r="F59" s="86">
        <v>2.7</v>
      </c>
      <c r="G59" s="86">
        <v>5.8</v>
      </c>
      <c r="H59" s="86">
        <v>8.1999999999999993</v>
      </c>
      <c r="I59" s="86">
        <v>9</v>
      </c>
      <c r="J59" s="86">
        <v>6.4</v>
      </c>
      <c r="K59" s="86">
        <v>6.7</v>
      </c>
      <c r="L59" s="86">
        <v>8.6999999999999993</v>
      </c>
      <c r="M59" s="86">
        <v>5.6</v>
      </c>
      <c r="N59" s="86">
        <v>6.3</v>
      </c>
      <c r="O59" s="86">
        <v>5.8</v>
      </c>
      <c r="P59" s="86">
        <v>8.3000000000000007</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0</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53"/>
        <v>1.6</v>
      </c>
      <c r="AZ59" s="85"/>
      <c r="BA59" s="85"/>
      <c r="BB59" s="32">
        <f t="shared" si="54"/>
        <v>41</v>
      </c>
      <c r="BC59" s="194" t="str">
        <f t="shared" si="55"/>
        <v>15D4011212</v>
      </c>
      <c r="BD59" s="194" t="str">
        <f t="shared" si="56"/>
        <v>Hoàng Thị Phương</v>
      </c>
      <c r="BE59" s="194" t="str">
        <f t="shared" si="57"/>
        <v>Thảo</v>
      </c>
      <c r="BF59" s="194" t="str">
        <f t="shared" si="58"/>
        <v>02/10/1997</v>
      </c>
      <c r="BG59" s="171">
        <f t="shared" si="59"/>
        <v>0</v>
      </c>
      <c r="BH59" s="171">
        <f t="shared" si="60"/>
        <v>2</v>
      </c>
      <c r="BI59" s="171">
        <f t="shared" si="61"/>
        <v>3</v>
      </c>
      <c r="BJ59" s="171">
        <f t="shared" si="62"/>
        <v>4</v>
      </c>
      <c r="BK59" s="171">
        <f t="shared" si="63"/>
        <v>2</v>
      </c>
      <c r="BL59" s="171">
        <f t="shared" si="64"/>
        <v>2</v>
      </c>
      <c r="BM59" s="171">
        <f t="shared" si="65"/>
        <v>4</v>
      </c>
      <c r="BN59" s="171">
        <f t="shared" si="66"/>
        <v>2</v>
      </c>
      <c r="BO59" s="171">
        <f t="shared" si="67"/>
        <v>2</v>
      </c>
      <c r="BP59" s="171">
        <f t="shared" si="68"/>
        <v>2</v>
      </c>
      <c r="BQ59" s="171">
        <f t="shared" si="69"/>
        <v>3</v>
      </c>
      <c r="BR59" s="171">
        <f t="shared" si="70"/>
        <v>0</v>
      </c>
      <c r="BS59" s="171">
        <f t="shared" si="71"/>
        <v>0</v>
      </c>
      <c r="BT59" s="171">
        <f t="shared" si="72"/>
        <v>0</v>
      </c>
      <c r="BU59" s="171">
        <f t="shared" si="73"/>
        <v>0</v>
      </c>
      <c r="BV59" s="171">
        <f t="shared" si="74"/>
        <v>0</v>
      </c>
      <c r="BW59" s="171">
        <f t="shared" si="75"/>
        <v>0</v>
      </c>
      <c r="BX59" s="171">
        <f t="shared" si="76"/>
        <v>0</v>
      </c>
      <c r="BY59" s="171">
        <f t="shared" si="77"/>
        <v>0</v>
      </c>
      <c r="BZ59" s="171">
        <f t="shared" si="78"/>
        <v>0</v>
      </c>
      <c r="CA59" s="171">
        <f t="shared" si="79"/>
        <v>0</v>
      </c>
      <c r="CB59" s="171">
        <f t="shared" si="80"/>
        <v>0</v>
      </c>
      <c r="CC59" s="171">
        <f t="shared" si="81"/>
        <v>0</v>
      </c>
      <c r="CD59" s="171">
        <f t="shared" si="82"/>
        <v>0</v>
      </c>
      <c r="CE59" s="171">
        <f t="shared" si="83"/>
        <v>0</v>
      </c>
      <c r="CF59" s="171">
        <f t="shared" si="84"/>
        <v>0</v>
      </c>
      <c r="CG59" s="171">
        <f t="shared" si="85"/>
        <v>0</v>
      </c>
      <c r="CH59" s="171">
        <f t="shared" si="86"/>
        <v>0</v>
      </c>
      <c r="CI59" s="171">
        <f t="shared" si="87"/>
        <v>0</v>
      </c>
      <c r="CJ59" s="171">
        <f t="shared" si="88"/>
        <v>0</v>
      </c>
      <c r="CK59" s="171">
        <f t="shared" si="89"/>
        <v>0</v>
      </c>
      <c r="CL59" s="171">
        <f t="shared" si="90"/>
        <v>0</v>
      </c>
      <c r="CM59" s="171">
        <f t="shared" si="91"/>
        <v>0</v>
      </c>
      <c r="CN59" s="171">
        <f t="shared" si="92"/>
        <v>0</v>
      </c>
      <c r="CO59" s="171">
        <f t="shared" si="93"/>
        <v>0</v>
      </c>
      <c r="CP59" s="171">
        <f t="shared" si="94"/>
        <v>0</v>
      </c>
      <c r="CQ59" s="171">
        <f t="shared" si="95"/>
        <v>0</v>
      </c>
      <c r="CR59" s="171">
        <f t="shared" si="96"/>
        <v>0</v>
      </c>
      <c r="CS59" s="171">
        <f t="shared" si="97"/>
        <v>0</v>
      </c>
      <c r="CT59" s="171">
        <f t="shared" si="98"/>
        <v>0</v>
      </c>
      <c r="CU59" s="171">
        <f t="shared" si="99"/>
        <v>0</v>
      </c>
      <c r="CV59" s="171">
        <f t="shared" si="100"/>
        <v>0</v>
      </c>
      <c r="CW59" s="171">
        <f t="shared" si="101"/>
        <v>0</v>
      </c>
      <c r="CX59" s="171">
        <f t="shared" si="102"/>
        <v>0</v>
      </c>
      <c r="CY59" s="171">
        <f t="shared" si="103"/>
        <v>0</v>
      </c>
      <c r="CZ59" s="174">
        <f t="shared" si="104"/>
        <v>0.55000000000000004</v>
      </c>
      <c r="DA59" s="121" t="str">
        <f t="shared" si="105"/>
        <v>Yếu</v>
      </c>
      <c r="DB59" s="142"/>
      <c r="DC59" s="1"/>
      <c r="DD59" s="1"/>
      <c r="DE59" s="1"/>
      <c r="DF59" s="1"/>
    </row>
    <row r="60" spans="1:110" x14ac:dyDescent="0.25">
      <c r="A60" s="32">
        <v>43</v>
      </c>
      <c r="B60" s="33" t="s">
        <v>770</v>
      </c>
      <c r="C60" s="38" t="s">
        <v>771</v>
      </c>
      <c r="D60" s="152" t="s">
        <v>201</v>
      </c>
      <c r="E60" s="34" t="s">
        <v>772</v>
      </c>
      <c r="F60" s="86">
        <v>8.6999999999999993</v>
      </c>
      <c r="G60" s="86">
        <v>5.8</v>
      </c>
      <c r="H60" s="86">
        <v>6.5</v>
      </c>
      <c r="I60" s="86">
        <v>6.5</v>
      </c>
      <c r="J60" s="86">
        <v>5.8</v>
      </c>
      <c r="K60" s="86">
        <v>7.5</v>
      </c>
      <c r="L60" s="86">
        <v>7.7</v>
      </c>
      <c r="M60" s="86">
        <v>6</v>
      </c>
      <c r="N60" s="86">
        <v>7</v>
      </c>
      <c r="O60" s="86">
        <v>6.2</v>
      </c>
      <c r="P60" s="86">
        <v>5.2</v>
      </c>
      <c r="Q60" s="86">
        <v>0</v>
      </c>
      <c r="R60" s="86">
        <v>0</v>
      </c>
      <c r="S60" s="86">
        <v>0</v>
      </c>
      <c r="T60" s="86">
        <v>0</v>
      </c>
      <c r="U60" s="86">
        <v>0</v>
      </c>
      <c r="V60" s="31">
        <v>0</v>
      </c>
      <c r="W60" s="31">
        <v>0</v>
      </c>
      <c r="X60" s="31">
        <v>0</v>
      </c>
      <c r="Y60" s="31">
        <v>0</v>
      </c>
      <c r="Z60" s="31">
        <v>0</v>
      </c>
      <c r="AA60" s="31">
        <v>0</v>
      </c>
      <c r="AB60" s="31">
        <v>2.8</v>
      </c>
      <c r="AC60" s="31">
        <v>0</v>
      </c>
      <c r="AD60" s="31">
        <v>0</v>
      </c>
      <c r="AE60" s="31">
        <v>0</v>
      </c>
      <c r="AF60" s="31">
        <v>0</v>
      </c>
      <c r="AG60" s="31">
        <v>0</v>
      </c>
      <c r="AH60" s="63">
        <v>0</v>
      </c>
      <c r="AI60" s="63">
        <v>0</v>
      </c>
      <c r="AJ60" s="63">
        <v>0</v>
      </c>
      <c r="AK60" s="63">
        <v>0</v>
      </c>
      <c r="AL60" s="63">
        <v>0</v>
      </c>
      <c r="AM60" s="63">
        <v>0</v>
      </c>
      <c r="AN60" s="63">
        <v>0</v>
      </c>
      <c r="AO60" s="63">
        <v>0</v>
      </c>
      <c r="AP60" s="63">
        <v>0</v>
      </c>
      <c r="AQ60" s="63">
        <v>0</v>
      </c>
      <c r="AR60" s="63">
        <v>0</v>
      </c>
      <c r="AS60" s="63">
        <v>0</v>
      </c>
      <c r="AT60" s="63">
        <v>0</v>
      </c>
      <c r="AU60" s="63">
        <v>0</v>
      </c>
      <c r="AV60" s="63"/>
      <c r="AW60" s="63"/>
      <c r="AX60" s="63"/>
      <c r="AY60" s="151">
        <f t="shared" si="53"/>
        <v>1.5</v>
      </c>
      <c r="AZ60" s="85"/>
      <c r="BA60" s="85"/>
      <c r="BB60" s="32">
        <f t="shared" si="54"/>
        <v>43</v>
      </c>
      <c r="BC60" s="194" t="str">
        <f t="shared" si="55"/>
        <v>15D4011222</v>
      </c>
      <c r="BD60" s="194" t="str">
        <f t="shared" si="56"/>
        <v>Hồ Thị Kim</v>
      </c>
      <c r="BE60" s="194" t="str">
        <f t="shared" si="57"/>
        <v>Thi</v>
      </c>
      <c r="BF60" s="194" t="str">
        <f t="shared" si="58"/>
        <v>28/06/1997</v>
      </c>
      <c r="BG60" s="171">
        <f t="shared" si="59"/>
        <v>4</v>
      </c>
      <c r="BH60" s="171">
        <f t="shared" si="60"/>
        <v>2</v>
      </c>
      <c r="BI60" s="171">
        <f t="shared" si="61"/>
        <v>2</v>
      </c>
      <c r="BJ60" s="171">
        <f t="shared" si="62"/>
        <v>2</v>
      </c>
      <c r="BK60" s="171">
        <f t="shared" si="63"/>
        <v>2</v>
      </c>
      <c r="BL60" s="171">
        <f t="shared" si="64"/>
        <v>3</v>
      </c>
      <c r="BM60" s="171">
        <f t="shared" si="65"/>
        <v>3</v>
      </c>
      <c r="BN60" s="171">
        <f t="shared" si="66"/>
        <v>2</v>
      </c>
      <c r="BO60" s="171">
        <f t="shared" si="67"/>
        <v>3</v>
      </c>
      <c r="BP60" s="171">
        <f t="shared" si="68"/>
        <v>2</v>
      </c>
      <c r="BQ60" s="171">
        <f t="shared" si="69"/>
        <v>1</v>
      </c>
      <c r="BR60" s="171">
        <f t="shared" si="70"/>
        <v>0</v>
      </c>
      <c r="BS60" s="171">
        <f t="shared" si="71"/>
        <v>0</v>
      </c>
      <c r="BT60" s="171">
        <f t="shared" si="72"/>
        <v>0</v>
      </c>
      <c r="BU60" s="171">
        <f t="shared" si="73"/>
        <v>0</v>
      </c>
      <c r="BV60" s="171">
        <f t="shared" si="74"/>
        <v>0</v>
      </c>
      <c r="BW60" s="171">
        <f t="shared" si="75"/>
        <v>0</v>
      </c>
      <c r="BX60" s="171">
        <f t="shared" si="76"/>
        <v>0</v>
      </c>
      <c r="BY60" s="171">
        <f t="shared" si="77"/>
        <v>0</v>
      </c>
      <c r="BZ60" s="171">
        <f t="shared" si="78"/>
        <v>0</v>
      </c>
      <c r="CA60" s="171">
        <f t="shared" si="79"/>
        <v>0</v>
      </c>
      <c r="CB60" s="171">
        <f t="shared" si="80"/>
        <v>0</v>
      </c>
      <c r="CC60" s="171">
        <f t="shared" si="81"/>
        <v>0</v>
      </c>
      <c r="CD60" s="171">
        <f t="shared" si="82"/>
        <v>0</v>
      </c>
      <c r="CE60" s="171">
        <f t="shared" si="83"/>
        <v>0</v>
      </c>
      <c r="CF60" s="171">
        <f t="shared" si="84"/>
        <v>0</v>
      </c>
      <c r="CG60" s="171">
        <f t="shared" si="85"/>
        <v>0</v>
      </c>
      <c r="CH60" s="171">
        <f t="shared" si="86"/>
        <v>0</v>
      </c>
      <c r="CI60" s="171">
        <f t="shared" si="87"/>
        <v>0</v>
      </c>
      <c r="CJ60" s="171">
        <f t="shared" si="88"/>
        <v>0</v>
      </c>
      <c r="CK60" s="171">
        <f t="shared" si="89"/>
        <v>0</v>
      </c>
      <c r="CL60" s="171">
        <f t="shared" si="90"/>
        <v>0</v>
      </c>
      <c r="CM60" s="171">
        <f t="shared" si="91"/>
        <v>0</v>
      </c>
      <c r="CN60" s="171">
        <f t="shared" si="92"/>
        <v>0</v>
      </c>
      <c r="CO60" s="171">
        <f t="shared" si="93"/>
        <v>0</v>
      </c>
      <c r="CP60" s="171">
        <f t="shared" si="94"/>
        <v>0</v>
      </c>
      <c r="CQ60" s="171">
        <f t="shared" si="95"/>
        <v>0</v>
      </c>
      <c r="CR60" s="171">
        <f t="shared" si="96"/>
        <v>0</v>
      </c>
      <c r="CS60" s="171">
        <f t="shared" si="97"/>
        <v>0</v>
      </c>
      <c r="CT60" s="171">
        <f t="shared" si="98"/>
        <v>0</v>
      </c>
      <c r="CU60" s="171">
        <f t="shared" si="99"/>
        <v>0</v>
      </c>
      <c r="CV60" s="171">
        <f t="shared" si="100"/>
        <v>0</v>
      </c>
      <c r="CW60" s="171">
        <f t="shared" si="101"/>
        <v>0</v>
      </c>
      <c r="CX60" s="171">
        <f t="shared" si="102"/>
        <v>0</v>
      </c>
      <c r="CY60" s="171">
        <f t="shared" si="103"/>
        <v>0</v>
      </c>
      <c r="CZ60" s="174">
        <f t="shared" si="104"/>
        <v>0.53</v>
      </c>
      <c r="DA60" s="121" t="str">
        <f t="shared" si="105"/>
        <v>Yếu</v>
      </c>
      <c r="DB60" s="142"/>
      <c r="DC60" s="1"/>
      <c r="DD60" s="1"/>
      <c r="DE60" s="1"/>
      <c r="DF60" s="1"/>
    </row>
    <row r="61" spans="1:110" x14ac:dyDescent="0.25">
      <c r="A61" s="32">
        <v>44</v>
      </c>
      <c r="B61" s="33" t="s">
        <v>773</v>
      </c>
      <c r="C61" s="38" t="s">
        <v>8</v>
      </c>
      <c r="D61" s="152" t="s">
        <v>638</v>
      </c>
      <c r="E61" s="34" t="s">
        <v>774</v>
      </c>
      <c r="F61" s="86">
        <v>6.7</v>
      </c>
      <c r="G61" s="86">
        <v>6</v>
      </c>
      <c r="H61" s="87">
        <v>6.9</v>
      </c>
      <c r="I61" s="87">
        <v>4.9000000000000004</v>
      </c>
      <c r="J61" s="87">
        <v>7.2</v>
      </c>
      <c r="K61" s="86">
        <v>7</v>
      </c>
      <c r="L61" s="86">
        <v>8.4</v>
      </c>
      <c r="M61" s="86">
        <v>7.2</v>
      </c>
      <c r="N61" s="86">
        <v>4.7</v>
      </c>
      <c r="O61" s="86">
        <v>6.2</v>
      </c>
      <c r="P61" s="87">
        <v>6.7</v>
      </c>
      <c r="Q61" s="86">
        <v>6.1</v>
      </c>
      <c r="R61" s="87">
        <v>6.1</v>
      </c>
      <c r="S61" s="86">
        <v>5.8</v>
      </c>
      <c r="T61" s="86">
        <v>6.7</v>
      </c>
      <c r="U61" s="86">
        <v>9.1</v>
      </c>
      <c r="V61" s="31">
        <v>7.5</v>
      </c>
      <c r="W61" s="31">
        <v>8.8000000000000007</v>
      </c>
      <c r="X61" s="31">
        <v>4.5999999999999996</v>
      </c>
      <c r="Y61" s="31">
        <v>4.7</v>
      </c>
      <c r="Z61" s="31">
        <v>7.3</v>
      </c>
      <c r="AA61" s="31">
        <v>5.9</v>
      </c>
      <c r="AB61" s="31">
        <v>8.4</v>
      </c>
      <c r="AC61" s="31">
        <v>9.4</v>
      </c>
      <c r="AD61" s="31">
        <v>8.8000000000000007</v>
      </c>
      <c r="AE61" s="31">
        <v>8.1999999999999993</v>
      </c>
      <c r="AF61" s="31">
        <v>8</v>
      </c>
      <c r="AG61" s="31">
        <v>9.3000000000000007</v>
      </c>
      <c r="AH61" s="63">
        <v>0</v>
      </c>
      <c r="AI61" s="63">
        <v>0</v>
      </c>
      <c r="AJ61" s="63">
        <v>0</v>
      </c>
      <c r="AK61" s="63">
        <v>0</v>
      </c>
      <c r="AL61" s="63">
        <v>0</v>
      </c>
      <c r="AM61" s="63">
        <v>0</v>
      </c>
      <c r="AN61" s="63">
        <v>0</v>
      </c>
      <c r="AO61" s="63">
        <v>0</v>
      </c>
      <c r="AP61" s="63">
        <v>0</v>
      </c>
      <c r="AQ61" s="63">
        <v>0</v>
      </c>
      <c r="AR61" s="63">
        <v>0</v>
      </c>
      <c r="AS61" s="63">
        <v>0</v>
      </c>
      <c r="AT61" s="63">
        <v>0</v>
      </c>
      <c r="AU61" s="63">
        <v>0</v>
      </c>
      <c r="AV61" s="63">
        <v>0</v>
      </c>
      <c r="AW61" s="63">
        <v>0</v>
      </c>
      <c r="AX61" s="63"/>
      <c r="AY61" s="151">
        <f t="shared" si="53"/>
        <v>4.7</v>
      </c>
      <c r="AZ61" s="85" t="s">
        <v>1464</v>
      </c>
      <c r="BA61" s="85"/>
      <c r="BB61" s="32">
        <f t="shared" si="54"/>
        <v>44</v>
      </c>
      <c r="BC61" s="194" t="str">
        <f t="shared" si="55"/>
        <v>15D4011229</v>
      </c>
      <c r="BD61" s="194" t="str">
        <f t="shared" si="56"/>
        <v>Nguyễn Thị</v>
      </c>
      <c r="BE61" s="194" t="str">
        <f t="shared" si="57"/>
        <v>Thu</v>
      </c>
      <c r="BF61" s="194" t="str">
        <f t="shared" si="58"/>
        <v>15/01/1997</v>
      </c>
      <c r="BG61" s="171">
        <f t="shared" si="59"/>
        <v>2</v>
      </c>
      <c r="BH61" s="171">
        <f t="shared" si="60"/>
        <v>2</v>
      </c>
      <c r="BI61" s="171">
        <f t="shared" si="61"/>
        <v>2</v>
      </c>
      <c r="BJ61" s="171">
        <f t="shared" si="62"/>
        <v>1</v>
      </c>
      <c r="BK61" s="171">
        <f t="shared" si="63"/>
        <v>3</v>
      </c>
      <c r="BL61" s="171">
        <f t="shared" si="64"/>
        <v>3</v>
      </c>
      <c r="BM61" s="171">
        <f t="shared" si="65"/>
        <v>3</v>
      </c>
      <c r="BN61" s="171">
        <f t="shared" si="66"/>
        <v>3</v>
      </c>
      <c r="BO61" s="171">
        <f t="shared" si="67"/>
        <v>1</v>
      </c>
      <c r="BP61" s="171">
        <f t="shared" si="68"/>
        <v>2</v>
      </c>
      <c r="BQ61" s="171">
        <f t="shared" si="69"/>
        <v>2</v>
      </c>
      <c r="BR61" s="171">
        <f t="shared" si="70"/>
        <v>2</v>
      </c>
      <c r="BS61" s="171">
        <f t="shared" si="71"/>
        <v>2</v>
      </c>
      <c r="BT61" s="171">
        <f t="shared" si="72"/>
        <v>2</v>
      </c>
      <c r="BU61" s="171">
        <f t="shared" si="73"/>
        <v>2</v>
      </c>
      <c r="BV61" s="171">
        <f t="shared" si="74"/>
        <v>4</v>
      </c>
      <c r="BW61" s="171">
        <f t="shared" si="75"/>
        <v>3</v>
      </c>
      <c r="BX61" s="171">
        <f t="shared" si="76"/>
        <v>4</v>
      </c>
      <c r="BY61" s="171">
        <f t="shared" si="77"/>
        <v>1</v>
      </c>
      <c r="BZ61" s="171">
        <f t="shared" si="78"/>
        <v>1</v>
      </c>
      <c r="CA61" s="171">
        <f t="shared" si="79"/>
        <v>3</v>
      </c>
      <c r="CB61" s="171">
        <f t="shared" si="80"/>
        <v>2</v>
      </c>
      <c r="CC61" s="171">
        <f t="shared" si="81"/>
        <v>3</v>
      </c>
      <c r="CD61" s="171">
        <f t="shared" si="82"/>
        <v>4</v>
      </c>
      <c r="CE61" s="171">
        <f t="shared" si="83"/>
        <v>4</v>
      </c>
      <c r="CF61" s="171">
        <f t="shared" si="84"/>
        <v>3</v>
      </c>
      <c r="CG61" s="171">
        <f t="shared" si="85"/>
        <v>3</v>
      </c>
      <c r="CH61" s="171">
        <f t="shared" si="86"/>
        <v>4</v>
      </c>
      <c r="CI61" s="171">
        <f t="shared" si="87"/>
        <v>0</v>
      </c>
      <c r="CJ61" s="171">
        <f t="shared" si="88"/>
        <v>0</v>
      </c>
      <c r="CK61" s="171">
        <f t="shared" si="89"/>
        <v>0</v>
      </c>
      <c r="CL61" s="171">
        <f t="shared" si="90"/>
        <v>0</v>
      </c>
      <c r="CM61" s="171">
        <f t="shared" si="91"/>
        <v>0</v>
      </c>
      <c r="CN61" s="171">
        <f t="shared" si="92"/>
        <v>0</v>
      </c>
      <c r="CO61" s="171">
        <f t="shared" si="93"/>
        <v>0</v>
      </c>
      <c r="CP61" s="171">
        <f t="shared" si="94"/>
        <v>0</v>
      </c>
      <c r="CQ61" s="171">
        <f t="shared" si="95"/>
        <v>0</v>
      </c>
      <c r="CR61" s="171">
        <f t="shared" si="96"/>
        <v>0</v>
      </c>
      <c r="CS61" s="171">
        <f t="shared" si="97"/>
        <v>0</v>
      </c>
      <c r="CT61" s="171">
        <f t="shared" si="98"/>
        <v>0</v>
      </c>
      <c r="CU61" s="171">
        <f t="shared" si="99"/>
        <v>0</v>
      </c>
      <c r="CV61" s="171">
        <f t="shared" si="100"/>
        <v>0</v>
      </c>
      <c r="CW61" s="171">
        <f t="shared" si="101"/>
        <v>0</v>
      </c>
      <c r="CX61" s="171">
        <f t="shared" si="102"/>
        <v>0</v>
      </c>
      <c r="CY61" s="171">
        <f t="shared" si="103"/>
        <v>0</v>
      </c>
      <c r="CZ61" s="174">
        <f t="shared" si="104"/>
        <v>1.69</v>
      </c>
      <c r="DA61" s="121" t="str">
        <f t="shared" si="105"/>
        <v>Yếu</v>
      </c>
      <c r="DB61" s="142"/>
      <c r="DC61" s="1"/>
      <c r="DD61" s="1"/>
      <c r="DE61" s="1"/>
      <c r="DF61" s="1"/>
    </row>
    <row r="62" spans="1:110" x14ac:dyDescent="0.25">
      <c r="A62" s="32">
        <v>48</v>
      </c>
      <c r="B62" s="33" t="s">
        <v>781</v>
      </c>
      <c r="C62" s="38" t="s">
        <v>782</v>
      </c>
      <c r="D62" s="152" t="s">
        <v>15</v>
      </c>
      <c r="E62" s="34" t="s">
        <v>783</v>
      </c>
      <c r="F62" s="86">
        <v>8.1999999999999993</v>
      </c>
      <c r="G62" s="86">
        <v>6.4</v>
      </c>
      <c r="H62" s="86">
        <v>8.6</v>
      </c>
      <c r="I62" s="86">
        <v>6.6</v>
      </c>
      <c r="J62" s="86">
        <v>8.1</v>
      </c>
      <c r="K62" s="86">
        <v>7.7</v>
      </c>
      <c r="L62" s="86">
        <v>7.7</v>
      </c>
      <c r="M62" s="86">
        <v>6.1</v>
      </c>
      <c r="N62" s="86">
        <v>8.9</v>
      </c>
      <c r="O62" s="86">
        <v>7.1</v>
      </c>
      <c r="P62" s="86">
        <v>5.0999999999999996</v>
      </c>
      <c r="Q62" s="86">
        <v>0</v>
      </c>
      <c r="R62" s="86">
        <v>0</v>
      </c>
      <c r="S62" s="86">
        <v>0</v>
      </c>
      <c r="T62" s="86">
        <v>0</v>
      </c>
      <c r="U62" s="86">
        <v>0</v>
      </c>
      <c r="V62" s="31">
        <v>0</v>
      </c>
      <c r="W62" s="31">
        <v>0</v>
      </c>
      <c r="X62" s="31">
        <v>0</v>
      </c>
      <c r="Y62" s="31">
        <v>0</v>
      </c>
      <c r="Z62" s="31">
        <v>0</v>
      </c>
      <c r="AA62" s="31">
        <v>0</v>
      </c>
      <c r="AB62" s="31">
        <v>2.8</v>
      </c>
      <c r="AC62" s="31">
        <v>0</v>
      </c>
      <c r="AD62" s="31">
        <v>0</v>
      </c>
      <c r="AE62" s="31">
        <v>0</v>
      </c>
      <c r="AF62" s="31">
        <v>0</v>
      </c>
      <c r="AG62" s="31">
        <v>0</v>
      </c>
      <c r="AH62" s="63">
        <v>0</v>
      </c>
      <c r="AI62" s="63">
        <v>0</v>
      </c>
      <c r="AJ62" s="63">
        <v>0</v>
      </c>
      <c r="AK62" s="63">
        <v>0</v>
      </c>
      <c r="AL62" s="63">
        <v>0</v>
      </c>
      <c r="AM62" s="63">
        <v>0</v>
      </c>
      <c r="AN62" s="63">
        <v>0</v>
      </c>
      <c r="AO62" s="63">
        <v>0</v>
      </c>
      <c r="AP62" s="63">
        <v>0</v>
      </c>
      <c r="AQ62" s="63">
        <v>0</v>
      </c>
      <c r="AR62" s="63">
        <v>0</v>
      </c>
      <c r="AS62" s="63">
        <v>0</v>
      </c>
      <c r="AT62" s="63">
        <v>0</v>
      </c>
      <c r="AU62" s="63">
        <v>0</v>
      </c>
      <c r="AV62" s="63"/>
      <c r="AW62" s="63"/>
      <c r="AX62" s="63"/>
      <c r="AY62" s="151">
        <f t="shared" si="53"/>
        <v>1.7</v>
      </c>
      <c r="AZ62" s="85"/>
      <c r="BA62" s="85"/>
      <c r="BB62" s="32">
        <f t="shared" si="54"/>
        <v>48</v>
      </c>
      <c r="BC62" s="194" t="str">
        <f t="shared" si="55"/>
        <v>15D4011238</v>
      </c>
      <c r="BD62" s="194" t="str">
        <f t="shared" si="56"/>
        <v>Phan Thị Diệu</v>
      </c>
      <c r="BE62" s="194" t="str">
        <f t="shared" si="57"/>
        <v>Thùy</v>
      </c>
      <c r="BF62" s="194" t="str">
        <f t="shared" si="58"/>
        <v>16/06/1997</v>
      </c>
      <c r="BG62" s="171">
        <f t="shared" si="59"/>
        <v>3</v>
      </c>
      <c r="BH62" s="171">
        <f t="shared" si="60"/>
        <v>2</v>
      </c>
      <c r="BI62" s="171">
        <f t="shared" si="61"/>
        <v>4</v>
      </c>
      <c r="BJ62" s="171">
        <f t="shared" si="62"/>
        <v>2</v>
      </c>
      <c r="BK62" s="171">
        <f t="shared" si="63"/>
        <v>3</v>
      </c>
      <c r="BL62" s="171">
        <f t="shared" si="64"/>
        <v>3</v>
      </c>
      <c r="BM62" s="171">
        <f t="shared" si="65"/>
        <v>3</v>
      </c>
      <c r="BN62" s="171">
        <f t="shared" si="66"/>
        <v>2</v>
      </c>
      <c r="BO62" s="171">
        <f t="shared" si="67"/>
        <v>4</v>
      </c>
      <c r="BP62" s="171">
        <f t="shared" si="68"/>
        <v>3</v>
      </c>
      <c r="BQ62" s="171">
        <f t="shared" si="69"/>
        <v>1</v>
      </c>
      <c r="BR62" s="171">
        <f t="shared" si="70"/>
        <v>0</v>
      </c>
      <c r="BS62" s="171">
        <f t="shared" si="71"/>
        <v>0</v>
      </c>
      <c r="BT62" s="171">
        <f t="shared" si="72"/>
        <v>0</v>
      </c>
      <c r="BU62" s="171">
        <f t="shared" si="73"/>
        <v>0</v>
      </c>
      <c r="BV62" s="171">
        <f t="shared" si="74"/>
        <v>0</v>
      </c>
      <c r="BW62" s="171">
        <f t="shared" si="75"/>
        <v>0</v>
      </c>
      <c r="BX62" s="171">
        <f t="shared" si="76"/>
        <v>0</v>
      </c>
      <c r="BY62" s="171">
        <f t="shared" si="77"/>
        <v>0</v>
      </c>
      <c r="BZ62" s="171">
        <f t="shared" si="78"/>
        <v>0</v>
      </c>
      <c r="CA62" s="171">
        <f t="shared" si="79"/>
        <v>0</v>
      </c>
      <c r="CB62" s="171">
        <f t="shared" si="80"/>
        <v>0</v>
      </c>
      <c r="CC62" s="171">
        <f t="shared" si="81"/>
        <v>0</v>
      </c>
      <c r="CD62" s="171">
        <f t="shared" si="82"/>
        <v>0</v>
      </c>
      <c r="CE62" s="171">
        <f t="shared" si="83"/>
        <v>0</v>
      </c>
      <c r="CF62" s="171">
        <f t="shared" si="84"/>
        <v>0</v>
      </c>
      <c r="CG62" s="171">
        <f t="shared" si="85"/>
        <v>0</v>
      </c>
      <c r="CH62" s="171">
        <f t="shared" si="86"/>
        <v>0</v>
      </c>
      <c r="CI62" s="171">
        <f t="shared" si="87"/>
        <v>0</v>
      </c>
      <c r="CJ62" s="171">
        <f t="shared" si="88"/>
        <v>0</v>
      </c>
      <c r="CK62" s="171">
        <f t="shared" si="89"/>
        <v>0</v>
      </c>
      <c r="CL62" s="171">
        <f t="shared" si="90"/>
        <v>0</v>
      </c>
      <c r="CM62" s="171">
        <f t="shared" si="91"/>
        <v>0</v>
      </c>
      <c r="CN62" s="171">
        <f t="shared" si="92"/>
        <v>0</v>
      </c>
      <c r="CO62" s="171">
        <f t="shared" si="93"/>
        <v>0</v>
      </c>
      <c r="CP62" s="171">
        <f t="shared" si="94"/>
        <v>0</v>
      </c>
      <c r="CQ62" s="171">
        <f t="shared" si="95"/>
        <v>0</v>
      </c>
      <c r="CR62" s="171">
        <f t="shared" si="96"/>
        <v>0</v>
      </c>
      <c r="CS62" s="171">
        <f t="shared" si="97"/>
        <v>0</v>
      </c>
      <c r="CT62" s="171">
        <f t="shared" si="98"/>
        <v>0</v>
      </c>
      <c r="CU62" s="171">
        <f t="shared" si="99"/>
        <v>0</v>
      </c>
      <c r="CV62" s="171">
        <f t="shared" si="100"/>
        <v>0</v>
      </c>
      <c r="CW62" s="171">
        <f t="shared" si="101"/>
        <v>0</v>
      </c>
      <c r="CX62" s="171">
        <f t="shared" si="102"/>
        <v>0</v>
      </c>
      <c r="CY62" s="171">
        <f t="shared" si="103"/>
        <v>0</v>
      </c>
      <c r="CZ62" s="174">
        <f t="shared" si="104"/>
        <v>0.61</v>
      </c>
      <c r="DA62" s="121" t="str">
        <f t="shared" si="105"/>
        <v>Yếu</v>
      </c>
      <c r="DB62" s="142"/>
      <c r="DC62" s="1"/>
      <c r="DD62" s="1"/>
      <c r="DE62" s="1"/>
      <c r="DF62" s="1"/>
    </row>
    <row r="63" spans="1:110" x14ac:dyDescent="0.25">
      <c r="A63" s="32">
        <v>49</v>
      </c>
      <c r="B63" s="33" t="s">
        <v>784</v>
      </c>
      <c r="C63" s="38" t="s">
        <v>785</v>
      </c>
      <c r="D63" s="152" t="s">
        <v>377</v>
      </c>
      <c r="E63" s="34" t="s">
        <v>786</v>
      </c>
      <c r="F63" s="86">
        <v>5.2</v>
      </c>
      <c r="G63" s="86">
        <v>4.5</v>
      </c>
      <c r="H63" s="87">
        <v>6.8</v>
      </c>
      <c r="I63" s="86">
        <v>4.0999999999999996</v>
      </c>
      <c r="J63" s="86">
        <v>5.7</v>
      </c>
      <c r="K63" s="86">
        <v>2.7</v>
      </c>
      <c r="L63" s="86">
        <v>0.6</v>
      </c>
      <c r="M63" s="86">
        <v>2</v>
      </c>
      <c r="N63" s="86">
        <v>0.5</v>
      </c>
      <c r="O63" s="86">
        <v>3.2</v>
      </c>
      <c r="P63" s="86">
        <v>0.2</v>
      </c>
      <c r="Q63" s="86">
        <v>3.2</v>
      </c>
      <c r="R63" s="87">
        <v>5.6</v>
      </c>
      <c r="S63" s="86">
        <v>2.4</v>
      </c>
      <c r="T63" s="86">
        <v>2.5</v>
      </c>
      <c r="U63" s="86">
        <v>2.4</v>
      </c>
      <c r="V63" s="31">
        <v>7.5</v>
      </c>
      <c r="W63" s="31">
        <v>8.8000000000000007</v>
      </c>
      <c r="X63" s="31">
        <v>6</v>
      </c>
      <c r="Y63" s="31">
        <v>6.9</v>
      </c>
      <c r="Z63" s="31">
        <v>7.7</v>
      </c>
      <c r="AA63" s="31">
        <v>5.4</v>
      </c>
      <c r="AB63" s="31">
        <v>2.8</v>
      </c>
      <c r="AC63" s="31">
        <v>2.7</v>
      </c>
      <c r="AD63" s="31">
        <v>2.8</v>
      </c>
      <c r="AE63" s="31">
        <v>2.6</v>
      </c>
      <c r="AF63" s="31">
        <v>2.4</v>
      </c>
      <c r="AG63" s="31">
        <v>0</v>
      </c>
      <c r="AH63" s="63">
        <v>0</v>
      </c>
      <c r="AI63" s="63">
        <v>0</v>
      </c>
      <c r="AJ63" s="63">
        <v>0</v>
      </c>
      <c r="AK63" s="63">
        <v>0</v>
      </c>
      <c r="AL63" s="63">
        <v>0</v>
      </c>
      <c r="AM63" s="63">
        <v>0</v>
      </c>
      <c r="AN63" s="63">
        <v>0</v>
      </c>
      <c r="AO63" s="63">
        <v>0</v>
      </c>
      <c r="AP63" s="63">
        <v>0</v>
      </c>
      <c r="AQ63" s="63">
        <v>0</v>
      </c>
      <c r="AR63" s="63">
        <v>0</v>
      </c>
      <c r="AS63" s="63">
        <v>0</v>
      </c>
      <c r="AT63" s="63">
        <v>0</v>
      </c>
      <c r="AU63" s="63">
        <v>0</v>
      </c>
      <c r="AV63" s="63"/>
      <c r="AW63" s="63"/>
      <c r="AX63" s="63"/>
      <c r="AY63" s="151">
        <f t="shared" si="53"/>
        <v>2.5</v>
      </c>
      <c r="AZ63" s="85"/>
      <c r="BA63" s="85"/>
      <c r="BB63" s="32">
        <f t="shared" si="54"/>
        <v>49</v>
      </c>
      <c r="BC63" s="194" t="str">
        <f t="shared" si="55"/>
        <v>15D4011239</v>
      </c>
      <c r="BD63" s="194" t="str">
        <f t="shared" si="56"/>
        <v>Hoàng Thị Kim</v>
      </c>
      <c r="BE63" s="194" t="str">
        <f t="shared" si="57"/>
        <v>Thúy</v>
      </c>
      <c r="BF63" s="194" t="str">
        <f t="shared" si="58"/>
        <v>16/06/1995</v>
      </c>
      <c r="BG63" s="171">
        <f t="shared" si="59"/>
        <v>1</v>
      </c>
      <c r="BH63" s="171">
        <f t="shared" si="60"/>
        <v>1</v>
      </c>
      <c r="BI63" s="171">
        <f t="shared" si="61"/>
        <v>2</v>
      </c>
      <c r="BJ63" s="171">
        <f t="shared" si="62"/>
        <v>1</v>
      </c>
      <c r="BK63" s="171">
        <f t="shared" si="63"/>
        <v>2</v>
      </c>
      <c r="BL63" s="171">
        <f t="shared" si="64"/>
        <v>0</v>
      </c>
      <c r="BM63" s="171">
        <f t="shared" si="65"/>
        <v>0</v>
      </c>
      <c r="BN63" s="171">
        <f t="shared" si="66"/>
        <v>0</v>
      </c>
      <c r="BO63" s="171">
        <f t="shared" si="67"/>
        <v>0</v>
      </c>
      <c r="BP63" s="171">
        <f t="shared" si="68"/>
        <v>0</v>
      </c>
      <c r="BQ63" s="171">
        <f t="shared" si="69"/>
        <v>0</v>
      </c>
      <c r="BR63" s="171">
        <f t="shared" si="70"/>
        <v>0</v>
      </c>
      <c r="BS63" s="171">
        <f t="shared" si="71"/>
        <v>2</v>
      </c>
      <c r="BT63" s="171">
        <f t="shared" si="72"/>
        <v>0</v>
      </c>
      <c r="BU63" s="171">
        <f t="shared" si="73"/>
        <v>0</v>
      </c>
      <c r="BV63" s="171">
        <f t="shared" si="74"/>
        <v>0</v>
      </c>
      <c r="BW63" s="171">
        <f t="shared" si="75"/>
        <v>3</v>
      </c>
      <c r="BX63" s="171">
        <f t="shared" si="76"/>
        <v>4</v>
      </c>
      <c r="BY63" s="171">
        <f t="shared" si="77"/>
        <v>2</v>
      </c>
      <c r="BZ63" s="171">
        <f t="shared" si="78"/>
        <v>2</v>
      </c>
      <c r="CA63" s="171">
        <f t="shared" si="79"/>
        <v>3</v>
      </c>
      <c r="CB63" s="171">
        <f t="shared" si="80"/>
        <v>1</v>
      </c>
      <c r="CC63" s="171">
        <f t="shared" si="81"/>
        <v>0</v>
      </c>
      <c r="CD63" s="171">
        <f t="shared" si="82"/>
        <v>0</v>
      </c>
      <c r="CE63" s="171">
        <f t="shared" si="83"/>
        <v>0</v>
      </c>
      <c r="CF63" s="171">
        <f t="shared" si="84"/>
        <v>0</v>
      </c>
      <c r="CG63" s="171">
        <f t="shared" si="85"/>
        <v>0</v>
      </c>
      <c r="CH63" s="171">
        <f t="shared" si="86"/>
        <v>0</v>
      </c>
      <c r="CI63" s="171">
        <f t="shared" si="87"/>
        <v>0</v>
      </c>
      <c r="CJ63" s="171">
        <f t="shared" si="88"/>
        <v>0</v>
      </c>
      <c r="CK63" s="171">
        <f t="shared" si="89"/>
        <v>0</v>
      </c>
      <c r="CL63" s="171">
        <f t="shared" si="90"/>
        <v>0</v>
      </c>
      <c r="CM63" s="171">
        <f t="shared" si="91"/>
        <v>0</v>
      </c>
      <c r="CN63" s="171">
        <f t="shared" si="92"/>
        <v>0</v>
      </c>
      <c r="CO63" s="171">
        <f t="shared" si="93"/>
        <v>0</v>
      </c>
      <c r="CP63" s="171">
        <f t="shared" si="94"/>
        <v>0</v>
      </c>
      <c r="CQ63" s="171">
        <f t="shared" si="95"/>
        <v>0</v>
      </c>
      <c r="CR63" s="171">
        <f t="shared" si="96"/>
        <v>0</v>
      </c>
      <c r="CS63" s="171">
        <f t="shared" si="97"/>
        <v>0</v>
      </c>
      <c r="CT63" s="171">
        <f t="shared" si="98"/>
        <v>0</v>
      </c>
      <c r="CU63" s="171">
        <f t="shared" si="99"/>
        <v>0</v>
      </c>
      <c r="CV63" s="171">
        <f t="shared" si="100"/>
        <v>0</v>
      </c>
      <c r="CW63" s="171">
        <f t="shared" si="101"/>
        <v>0</v>
      </c>
      <c r="CX63" s="171">
        <f t="shared" si="102"/>
        <v>0</v>
      </c>
      <c r="CY63" s="171">
        <f t="shared" si="103"/>
        <v>0</v>
      </c>
      <c r="CZ63" s="174">
        <f t="shared" si="104"/>
        <v>0.55000000000000004</v>
      </c>
      <c r="DA63" s="121" t="str">
        <f t="shared" si="105"/>
        <v>Yếu</v>
      </c>
      <c r="DB63" s="142"/>
      <c r="DC63" s="1"/>
      <c r="DD63" s="1"/>
      <c r="DE63" s="1"/>
      <c r="DF63" s="1"/>
    </row>
    <row r="64" spans="1:110" x14ac:dyDescent="0.25">
      <c r="A64" s="32">
        <v>56</v>
      </c>
      <c r="B64" s="33" t="s">
        <v>800</v>
      </c>
      <c r="C64" s="38" t="s">
        <v>801</v>
      </c>
      <c r="D64" s="152" t="s">
        <v>802</v>
      </c>
      <c r="E64" s="34" t="s">
        <v>455</v>
      </c>
      <c r="F64" s="86">
        <v>7</v>
      </c>
      <c r="G64" s="86">
        <v>5.0999999999999996</v>
      </c>
      <c r="H64" s="86">
        <v>5.4</v>
      </c>
      <c r="I64" s="86">
        <v>5.3</v>
      </c>
      <c r="J64" s="86">
        <v>6</v>
      </c>
      <c r="K64" s="86">
        <v>5.5</v>
      </c>
      <c r="L64" s="86">
        <v>2.6</v>
      </c>
      <c r="M64" s="86">
        <v>6.2</v>
      </c>
      <c r="N64" s="86">
        <v>6.1</v>
      </c>
      <c r="O64" s="86">
        <v>4.4000000000000004</v>
      </c>
      <c r="P64" s="86">
        <v>2.7</v>
      </c>
      <c r="Q64" s="86">
        <v>4.4000000000000004</v>
      </c>
      <c r="R64" s="86">
        <v>1.9</v>
      </c>
      <c r="S64" s="86">
        <v>5.9</v>
      </c>
      <c r="T64" s="87">
        <v>4.2</v>
      </c>
      <c r="U64" s="86">
        <v>7.4</v>
      </c>
      <c r="V64" s="31">
        <v>8.3000000000000007</v>
      </c>
      <c r="W64" s="31">
        <v>8.5</v>
      </c>
      <c r="X64" s="31">
        <v>4.4000000000000004</v>
      </c>
      <c r="Y64" s="31">
        <v>6.8</v>
      </c>
      <c r="Z64" s="31">
        <v>8.3000000000000007</v>
      </c>
      <c r="AA64" s="31">
        <v>7.3</v>
      </c>
      <c r="AB64" s="31">
        <v>8.4</v>
      </c>
      <c r="AC64" s="31">
        <v>8.1</v>
      </c>
      <c r="AD64" s="31">
        <v>5.3</v>
      </c>
      <c r="AE64" s="31">
        <v>7.3</v>
      </c>
      <c r="AF64" s="31">
        <v>5.9</v>
      </c>
      <c r="AG64" s="31">
        <v>9.3000000000000007</v>
      </c>
      <c r="AH64" s="63">
        <v>8.6999999999999993</v>
      </c>
      <c r="AI64" s="63">
        <v>8.3000000000000007</v>
      </c>
      <c r="AJ64" s="63">
        <v>5.2</v>
      </c>
      <c r="AK64" s="63">
        <v>6.8</v>
      </c>
      <c r="AL64" s="63">
        <v>6.1</v>
      </c>
      <c r="AM64" s="63">
        <v>9.1999999999999993</v>
      </c>
      <c r="AN64" s="63">
        <v>8.5</v>
      </c>
      <c r="AO64" s="63">
        <v>5.3</v>
      </c>
      <c r="AP64" s="63">
        <v>8.1</v>
      </c>
      <c r="AQ64" s="63">
        <v>9</v>
      </c>
      <c r="AR64" s="63">
        <v>6.2</v>
      </c>
      <c r="AS64" s="63">
        <v>9</v>
      </c>
      <c r="AT64" s="63">
        <v>8</v>
      </c>
      <c r="AU64" s="63">
        <v>6.2</v>
      </c>
      <c r="AV64" s="63">
        <v>8.6</v>
      </c>
      <c r="AW64" s="63">
        <v>0</v>
      </c>
      <c r="AX64" s="63"/>
      <c r="AY64" s="151">
        <f t="shared" si="53"/>
        <v>6.1</v>
      </c>
      <c r="AZ64" s="85" t="s">
        <v>1464</v>
      </c>
      <c r="BA64" s="85"/>
      <c r="BB64" s="32">
        <f t="shared" si="54"/>
        <v>56</v>
      </c>
      <c r="BC64" s="194" t="str">
        <f t="shared" si="55"/>
        <v>15D4011280</v>
      </c>
      <c r="BD64" s="194" t="str">
        <f t="shared" si="56"/>
        <v>Thẩm Thị Thanh</v>
      </c>
      <c r="BE64" s="194" t="str">
        <f t="shared" si="57"/>
        <v>Uyên</v>
      </c>
      <c r="BF64" s="194" t="str">
        <f t="shared" si="58"/>
        <v>02/09/1997</v>
      </c>
      <c r="BG64" s="171">
        <f t="shared" si="59"/>
        <v>3</v>
      </c>
      <c r="BH64" s="171">
        <f t="shared" si="60"/>
        <v>1</v>
      </c>
      <c r="BI64" s="171">
        <f t="shared" si="61"/>
        <v>1</v>
      </c>
      <c r="BJ64" s="171">
        <f t="shared" si="62"/>
        <v>1</v>
      </c>
      <c r="BK64" s="171">
        <f t="shared" si="63"/>
        <v>2</v>
      </c>
      <c r="BL64" s="171">
        <f t="shared" si="64"/>
        <v>2</v>
      </c>
      <c r="BM64" s="171">
        <f t="shared" si="65"/>
        <v>0</v>
      </c>
      <c r="BN64" s="171">
        <f t="shared" si="66"/>
        <v>2</v>
      </c>
      <c r="BO64" s="171">
        <f t="shared" si="67"/>
        <v>2</v>
      </c>
      <c r="BP64" s="171">
        <f t="shared" si="68"/>
        <v>1</v>
      </c>
      <c r="BQ64" s="171">
        <f t="shared" si="69"/>
        <v>0</v>
      </c>
      <c r="BR64" s="171">
        <f t="shared" si="70"/>
        <v>1</v>
      </c>
      <c r="BS64" s="171">
        <f t="shared" si="71"/>
        <v>0</v>
      </c>
      <c r="BT64" s="171">
        <f t="shared" si="72"/>
        <v>2</v>
      </c>
      <c r="BU64" s="171">
        <f t="shared" si="73"/>
        <v>1</v>
      </c>
      <c r="BV64" s="171">
        <f t="shared" si="74"/>
        <v>3</v>
      </c>
      <c r="BW64" s="171">
        <f t="shared" si="75"/>
        <v>3</v>
      </c>
      <c r="BX64" s="171">
        <f t="shared" si="76"/>
        <v>4</v>
      </c>
      <c r="BY64" s="171">
        <f t="shared" si="77"/>
        <v>1</v>
      </c>
      <c r="BZ64" s="171">
        <f t="shared" si="78"/>
        <v>2</v>
      </c>
      <c r="CA64" s="171">
        <f t="shared" si="79"/>
        <v>3</v>
      </c>
      <c r="CB64" s="171">
        <f t="shared" si="80"/>
        <v>3</v>
      </c>
      <c r="CC64" s="171">
        <f t="shared" si="81"/>
        <v>3</v>
      </c>
      <c r="CD64" s="171">
        <f t="shared" si="82"/>
        <v>3</v>
      </c>
      <c r="CE64" s="171">
        <f t="shared" si="83"/>
        <v>1</v>
      </c>
      <c r="CF64" s="171">
        <f t="shared" si="84"/>
        <v>3</v>
      </c>
      <c r="CG64" s="171">
        <f t="shared" si="85"/>
        <v>2</v>
      </c>
      <c r="CH64" s="171">
        <f t="shared" si="86"/>
        <v>4</v>
      </c>
      <c r="CI64" s="171">
        <f t="shared" si="87"/>
        <v>4</v>
      </c>
      <c r="CJ64" s="171">
        <f t="shared" si="88"/>
        <v>3</v>
      </c>
      <c r="CK64" s="171">
        <f t="shared" si="89"/>
        <v>1</v>
      </c>
      <c r="CL64" s="171">
        <f t="shared" si="90"/>
        <v>2</v>
      </c>
      <c r="CM64" s="171">
        <f t="shared" si="91"/>
        <v>2</v>
      </c>
      <c r="CN64" s="171">
        <f t="shared" si="92"/>
        <v>4</v>
      </c>
      <c r="CO64" s="171">
        <f t="shared" si="93"/>
        <v>4</v>
      </c>
      <c r="CP64" s="171">
        <f t="shared" si="94"/>
        <v>1</v>
      </c>
      <c r="CQ64" s="171">
        <f t="shared" si="95"/>
        <v>3</v>
      </c>
      <c r="CR64" s="171">
        <f t="shared" si="96"/>
        <v>4</v>
      </c>
      <c r="CS64" s="171">
        <f t="shared" si="97"/>
        <v>2</v>
      </c>
      <c r="CT64" s="171">
        <f t="shared" si="98"/>
        <v>4</v>
      </c>
      <c r="CU64" s="171">
        <f t="shared" si="99"/>
        <v>3</v>
      </c>
      <c r="CV64" s="171">
        <f t="shared" si="100"/>
        <v>2</v>
      </c>
      <c r="CW64" s="171">
        <f t="shared" si="101"/>
        <v>4</v>
      </c>
      <c r="CX64" s="171">
        <f t="shared" si="102"/>
        <v>0</v>
      </c>
      <c r="CY64" s="171">
        <f t="shared" si="103"/>
        <v>0</v>
      </c>
      <c r="CZ64" s="174">
        <f t="shared" si="104"/>
        <v>2.09</v>
      </c>
      <c r="DA64" s="121" t="str">
        <f t="shared" si="105"/>
        <v>Trung bình</v>
      </c>
      <c r="DB64" s="142"/>
      <c r="DC64" s="1"/>
      <c r="DD64" s="1"/>
      <c r="DE64" s="1"/>
      <c r="DF64" s="1"/>
    </row>
    <row r="65" spans="1:110" x14ac:dyDescent="0.25">
      <c r="A65" s="57">
        <v>57</v>
      </c>
      <c r="B65" s="57" t="s">
        <v>803</v>
      </c>
      <c r="C65" s="59" t="s">
        <v>804</v>
      </c>
      <c r="D65" s="165" t="s">
        <v>805</v>
      </c>
      <c r="E65" s="58" t="s">
        <v>806</v>
      </c>
      <c r="F65" s="86">
        <v>7.4</v>
      </c>
      <c r="G65" s="86">
        <v>6.1</v>
      </c>
      <c r="H65" s="86">
        <v>6.5</v>
      </c>
      <c r="I65" s="86">
        <v>6.5</v>
      </c>
      <c r="J65" s="86">
        <v>7.4</v>
      </c>
      <c r="K65" s="86">
        <v>2.7</v>
      </c>
      <c r="L65" s="86">
        <v>2.9</v>
      </c>
      <c r="M65" s="86">
        <v>3.2</v>
      </c>
      <c r="N65" s="86">
        <v>2.2000000000000002</v>
      </c>
      <c r="O65" s="86">
        <v>3.4</v>
      </c>
      <c r="P65" s="86">
        <v>1.4</v>
      </c>
      <c r="Q65" s="86">
        <v>0</v>
      </c>
      <c r="R65" s="86">
        <v>0</v>
      </c>
      <c r="S65" s="86">
        <v>0</v>
      </c>
      <c r="T65" s="86">
        <v>0</v>
      </c>
      <c r="U65" s="86">
        <v>0</v>
      </c>
      <c r="V65" s="31">
        <v>0</v>
      </c>
      <c r="W65" s="31">
        <v>0</v>
      </c>
      <c r="X65" s="31">
        <v>0</v>
      </c>
      <c r="Y65" s="31">
        <v>0</v>
      </c>
      <c r="Z65" s="31">
        <v>0</v>
      </c>
      <c r="AA65" s="31">
        <v>0</v>
      </c>
      <c r="AB65" s="31">
        <v>2.8</v>
      </c>
      <c r="AC65" s="31">
        <v>0</v>
      </c>
      <c r="AD65" s="31">
        <v>0</v>
      </c>
      <c r="AE65" s="31">
        <v>0</v>
      </c>
      <c r="AF65" s="31">
        <v>0</v>
      </c>
      <c r="AG65" s="31">
        <v>0</v>
      </c>
      <c r="AH65" s="63">
        <v>0</v>
      </c>
      <c r="AI65" s="63">
        <v>0</v>
      </c>
      <c r="AJ65" s="63">
        <v>0</v>
      </c>
      <c r="AK65" s="63">
        <v>0</v>
      </c>
      <c r="AL65" s="63">
        <v>0</v>
      </c>
      <c r="AM65" s="63">
        <v>0</v>
      </c>
      <c r="AN65" s="63">
        <v>0</v>
      </c>
      <c r="AO65" s="63">
        <v>0</v>
      </c>
      <c r="AP65" s="63">
        <v>0</v>
      </c>
      <c r="AQ65" s="63">
        <v>0</v>
      </c>
      <c r="AR65" s="63">
        <v>0</v>
      </c>
      <c r="AS65" s="63">
        <v>0</v>
      </c>
      <c r="AT65" s="63">
        <v>0</v>
      </c>
      <c r="AU65" s="63">
        <v>0</v>
      </c>
      <c r="AV65" s="63"/>
      <c r="AW65" s="63"/>
      <c r="AX65" s="63"/>
      <c r="AY65" s="151">
        <f t="shared" si="53"/>
        <v>1.1000000000000001</v>
      </c>
      <c r="AZ65" s="85"/>
      <c r="BA65" s="85"/>
      <c r="BB65" s="32">
        <f t="shared" si="54"/>
        <v>57</v>
      </c>
      <c r="BC65" s="194" t="str">
        <f t="shared" si="55"/>
        <v>15D4011281</v>
      </c>
      <c r="BD65" s="194" t="str">
        <f t="shared" si="56"/>
        <v>Hà Thị Bé</v>
      </c>
      <c r="BE65" s="194" t="str">
        <f t="shared" si="57"/>
        <v>Út</v>
      </c>
      <c r="BF65" s="194" t="str">
        <f t="shared" si="58"/>
        <v>02/05/1997</v>
      </c>
      <c r="BG65" s="171">
        <f t="shared" si="59"/>
        <v>3</v>
      </c>
      <c r="BH65" s="171">
        <f t="shared" si="60"/>
        <v>2</v>
      </c>
      <c r="BI65" s="171">
        <f t="shared" si="61"/>
        <v>2</v>
      </c>
      <c r="BJ65" s="171">
        <f t="shared" si="62"/>
        <v>2</v>
      </c>
      <c r="BK65" s="171">
        <f t="shared" si="63"/>
        <v>3</v>
      </c>
      <c r="BL65" s="171">
        <f t="shared" si="64"/>
        <v>0</v>
      </c>
      <c r="BM65" s="171">
        <f t="shared" si="65"/>
        <v>0</v>
      </c>
      <c r="BN65" s="171">
        <f t="shared" si="66"/>
        <v>0</v>
      </c>
      <c r="BO65" s="171">
        <f t="shared" si="67"/>
        <v>0</v>
      </c>
      <c r="BP65" s="171">
        <f t="shared" si="68"/>
        <v>0</v>
      </c>
      <c r="BQ65" s="171">
        <f t="shared" si="69"/>
        <v>0</v>
      </c>
      <c r="BR65" s="171">
        <f t="shared" si="70"/>
        <v>0</v>
      </c>
      <c r="BS65" s="171">
        <f t="shared" si="71"/>
        <v>0</v>
      </c>
      <c r="BT65" s="171">
        <f t="shared" si="72"/>
        <v>0</v>
      </c>
      <c r="BU65" s="171">
        <f t="shared" si="73"/>
        <v>0</v>
      </c>
      <c r="BV65" s="171">
        <f t="shared" si="74"/>
        <v>0</v>
      </c>
      <c r="BW65" s="171">
        <f t="shared" si="75"/>
        <v>0</v>
      </c>
      <c r="BX65" s="171">
        <f t="shared" si="76"/>
        <v>0</v>
      </c>
      <c r="BY65" s="171">
        <f t="shared" si="77"/>
        <v>0</v>
      </c>
      <c r="BZ65" s="171">
        <f t="shared" si="78"/>
        <v>0</v>
      </c>
      <c r="CA65" s="171">
        <f t="shared" si="79"/>
        <v>0</v>
      </c>
      <c r="CB65" s="171">
        <f t="shared" si="80"/>
        <v>0</v>
      </c>
      <c r="CC65" s="171">
        <f t="shared" si="81"/>
        <v>0</v>
      </c>
      <c r="CD65" s="171">
        <f t="shared" si="82"/>
        <v>0</v>
      </c>
      <c r="CE65" s="171">
        <f t="shared" si="83"/>
        <v>0</v>
      </c>
      <c r="CF65" s="171">
        <f t="shared" si="84"/>
        <v>0</v>
      </c>
      <c r="CG65" s="171">
        <f t="shared" si="85"/>
        <v>0</v>
      </c>
      <c r="CH65" s="171">
        <f t="shared" si="86"/>
        <v>0</v>
      </c>
      <c r="CI65" s="171">
        <f t="shared" si="87"/>
        <v>0</v>
      </c>
      <c r="CJ65" s="171">
        <f t="shared" si="88"/>
        <v>0</v>
      </c>
      <c r="CK65" s="171">
        <f t="shared" si="89"/>
        <v>0</v>
      </c>
      <c r="CL65" s="171">
        <f t="shared" si="90"/>
        <v>0</v>
      </c>
      <c r="CM65" s="171">
        <f t="shared" si="91"/>
        <v>0</v>
      </c>
      <c r="CN65" s="171">
        <f t="shared" si="92"/>
        <v>0</v>
      </c>
      <c r="CO65" s="171">
        <f t="shared" si="93"/>
        <v>0</v>
      </c>
      <c r="CP65" s="171">
        <f t="shared" si="94"/>
        <v>0</v>
      </c>
      <c r="CQ65" s="171">
        <f t="shared" si="95"/>
        <v>0</v>
      </c>
      <c r="CR65" s="171">
        <f t="shared" si="96"/>
        <v>0</v>
      </c>
      <c r="CS65" s="171">
        <f t="shared" si="97"/>
        <v>0</v>
      </c>
      <c r="CT65" s="171">
        <f t="shared" si="98"/>
        <v>0</v>
      </c>
      <c r="CU65" s="171">
        <f t="shared" si="99"/>
        <v>0</v>
      </c>
      <c r="CV65" s="171">
        <f t="shared" si="100"/>
        <v>0</v>
      </c>
      <c r="CW65" s="171">
        <f t="shared" si="101"/>
        <v>0</v>
      </c>
      <c r="CX65" s="171">
        <f t="shared" si="102"/>
        <v>0</v>
      </c>
      <c r="CY65" s="171">
        <f t="shared" si="103"/>
        <v>0</v>
      </c>
      <c r="CZ65" s="174">
        <f t="shared" si="104"/>
        <v>0.24</v>
      </c>
      <c r="DA65" s="121" t="str">
        <f t="shared" si="105"/>
        <v>Yếu</v>
      </c>
      <c r="DB65" s="142"/>
      <c r="DC65" s="1"/>
      <c r="DD65" s="1"/>
      <c r="DE65" s="1"/>
      <c r="DF65" s="1"/>
    </row>
    <row r="67" spans="1:110" x14ac:dyDescent="0.2">
      <c r="A67" s="166">
        <v>59</v>
      </c>
    </row>
  </sheetData>
  <sortState ref="A8:DF65">
    <sortCondition descending="1" ref="DB8:DB65"/>
  </sortState>
  <mergeCells count="12">
    <mergeCell ref="BB1:BD1"/>
    <mergeCell ref="BE1:BN1"/>
    <mergeCell ref="BB6:BB7"/>
    <mergeCell ref="BC6:BC7"/>
    <mergeCell ref="BD6:BE7"/>
    <mergeCell ref="BF6:BF7"/>
    <mergeCell ref="A1:C1"/>
    <mergeCell ref="D1:M1"/>
    <mergeCell ref="A6:A7"/>
    <mergeCell ref="B6:B7"/>
    <mergeCell ref="C6:D7"/>
    <mergeCell ref="E6:E7"/>
  </mergeCells>
  <conditionalFormatting sqref="F8:AX65">
    <cfRule type="cellIs" dxfId="61" priority="6" operator="lessThan">
      <formula>4</formula>
    </cfRule>
  </conditionalFormatting>
  <conditionalFormatting sqref="BG8:CY65">
    <cfRule type="cellIs" dxfId="60" priority="3" operator="lessThan">
      <formula>1</formula>
    </cfRule>
  </conditionalFormatting>
  <conditionalFormatting sqref="CW8:CY65">
    <cfRule type="cellIs" dxfId="59" priority="2" operator="equal">
      <formula>0</formula>
    </cfRule>
  </conditionalFormatting>
  <conditionalFormatting sqref="DB8:DB65">
    <cfRule type="cellIs" dxfId="58" priority="1" operator="equal">
      <formula>"CTN"</formula>
    </cfRule>
  </conditionalFormatting>
  <pageMargins left="0.7" right="0.7" top="0.75" bottom="0.75" header="0.3" footer="0.3"/>
  <pageSetup scale="60" orientation="landscape"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T69"/>
  <sheetViews>
    <sheetView topLeftCell="A53" zoomScale="70" zoomScaleNormal="70" workbookViewId="0">
      <selection activeCell="DA53" sqref="DA1:DA1048576"/>
    </sheetView>
  </sheetViews>
  <sheetFormatPr defaultColWidth="10" defaultRowHeight="15.75" x14ac:dyDescent="0.2"/>
  <cols>
    <col min="1" max="1" width="5" style="166" bestFit="1" customWidth="1"/>
    <col min="2" max="2" width="14.7109375" style="166" bestFit="1" customWidth="1"/>
    <col min="3" max="3" width="21.28515625" style="4" bestFit="1" customWidth="1"/>
    <col min="4" max="4" width="8.7109375" style="9" bestFit="1" customWidth="1"/>
    <col min="5" max="5" width="13"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7" width="3.7109375" style="4" bestFit="1" customWidth="1"/>
    <col min="28" max="28" width="3.5703125" style="4" bestFit="1" customWidth="1"/>
    <col min="29" max="29" width="4.5703125" style="4" bestFit="1" customWidth="1"/>
    <col min="30" max="40" width="3.5703125" style="4" bestFit="1" customWidth="1"/>
    <col min="41" max="42" width="4.140625" style="4" bestFit="1" customWidth="1"/>
    <col min="43" max="43" width="4.7109375" style="4" bestFit="1" customWidth="1"/>
    <col min="44" max="44" width="4.140625" style="4" bestFit="1" customWidth="1"/>
    <col min="45" max="45" width="5.5703125" style="4" customWidth="1"/>
    <col min="46" max="47" width="4.140625" style="4" bestFit="1" customWidth="1"/>
    <col min="48" max="50" width="4.140625" style="4" customWidth="1"/>
    <col min="51" max="51" width="4.42578125" style="4" bestFit="1" customWidth="1"/>
    <col min="52" max="52" width="4" style="4" bestFit="1" customWidth="1"/>
    <col min="53" max="53" width="10" style="4"/>
    <col min="54" max="54" width="5.140625" style="4" bestFit="1" customWidth="1"/>
    <col min="55" max="55" width="14.7109375" style="4" bestFit="1" customWidth="1"/>
    <col min="56" max="56" width="22.28515625" style="4" bestFit="1" customWidth="1"/>
    <col min="57" max="57" width="10" style="160"/>
    <col min="58" max="58" width="13" style="4" bestFit="1" customWidth="1"/>
    <col min="59" max="73" width="3.7109375" style="4" bestFit="1" customWidth="1"/>
    <col min="74" max="74" width="4.7109375" style="4" bestFit="1" customWidth="1"/>
    <col min="75" max="75" width="4.140625" style="4" bestFit="1" customWidth="1"/>
    <col min="76" max="76" width="4.7109375" style="4" bestFit="1" customWidth="1"/>
    <col min="77" max="81" width="4.140625" style="4" bestFit="1" customWidth="1"/>
    <col min="82" max="82" width="4.7109375" style="4" bestFit="1" customWidth="1"/>
    <col min="83" max="95" width="4.140625" style="4" bestFit="1" customWidth="1"/>
    <col min="96" max="96" width="4.7109375" style="4" bestFit="1" customWidth="1"/>
    <col min="97" max="97" width="4.140625" style="4" bestFit="1" customWidth="1"/>
    <col min="98" max="98" width="4.7109375" style="4" bestFit="1" customWidth="1"/>
    <col min="99" max="103" width="4.140625" style="4" bestFit="1" customWidth="1"/>
    <col min="104" max="104" width="5" style="4" bestFit="1" customWidth="1"/>
    <col min="105" max="105" width="11.42578125" style="8" bestFit="1" customWidth="1"/>
    <col min="106" max="110" width="6.7109375" style="8" customWidth="1"/>
    <col min="111" max="202" width="10" style="8"/>
    <col min="203" max="16384" width="10" style="4"/>
  </cols>
  <sheetData>
    <row r="1" spans="1:202" s="10" customFormat="1" ht="35.25" customHeight="1" x14ac:dyDescent="0.2">
      <c r="A1" s="345" t="s">
        <v>1427</v>
      </c>
      <c r="B1" s="345"/>
      <c r="C1" s="345"/>
      <c r="D1" s="346" t="s">
        <v>19</v>
      </c>
      <c r="E1" s="346"/>
      <c r="F1" s="346"/>
      <c r="G1" s="346"/>
      <c r="H1" s="346"/>
      <c r="I1" s="346"/>
      <c r="J1" s="346"/>
      <c r="K1" s="346"/>
      <c r="L1" s="346"/>
      <c r="M1" s="346"/>
      <c r="BB1" s="345" t="s">
        <v>1427</v>
      </c>
      <c r="BC1" s="345"/>
      <c r="BD1" s="345"/>
      <c r="BE1" s="346" t="s">
        <v>19</v>
      </c>
      <c r="BF1" s="346"/>
      <c r="BG1" s="346"/>
      <c r="BH1" s="346"/>
      <c r="BI1" s="346"/>
      <c r="BJ1" s="346"/>
      <c r="BK1" s="346"/>
      <c r="BL1" s="346"/>
      <c r="BM1" s="346"/>
      <c r="BN1" s="346"/>
    </row>
    <row r="2" spans="1:202" s="8" customFormat="1" ht="14.25" x14ac:dyDescent="0.2">
      <c r="B2" s="115"/>
      <c r="C2" s="115"/>
      <c r="D2" s="115" t="s">
        <v>20</v>
      </c>
      <c r="E2" s="115"/>
      <c r="F2" s="115"/>
      <c r="G2" s="115"/>
      <c r="H2" s="115"/>
      <c r="I2" s="115"/>
      <c r="J2" s="115"/>
      <c r="K2" s="115"/>
      <c r="L2" s="115"/>
      <c r="M2" s="115"/>
      <c r="BC2" s="115"/>
      <c r="BD2" s="115"/>
      <c r="BE2" s="132" t="s">
        <v>20</v>
      </c>
      <c r="BF2" s="115"/>
      <c r="BG2" s="115"/>
      <c r="BH2" s="115"/>
      <c r="BI2" s="115"/>
      <c r="BJ2" s="115"/>
      <c r="BK2" s="115"/>
      <c r="BL2" s="115"/>
      <c r="BM2" s="115"/>
      <c r="BN2" s="115"/>
    </row>
    <row r="3" spans="1:202" s="8" customFormat="1" ht="14.25" x14ac:dyDescent="0.2">
      <c r="B3" s="115"/>
      <c r="C3" s="115"/>
      <c r="D3" s="115" t="s">
        <v>500</v>
      </c>
      <c r="E3" s="115"/>
      <c r="F3" s="115"/>
      <c r="G3" s="115"/>
      <c r="H3" s="115"/>
      <c r="I3" s="115"/>
      <c r="J3" s="115"/>
      <c r="K3" s="115"/>
      <c r="L3" s="115"/>
      <c r="M3" s="115"/>
      <c r="BC3" s="115"/>
      <c r="BD3" s="115"/>
      <c r="BE3" s="132" t="s">
        <v>500</v>
      </c>
      <c r="BF3" s="115"/>
      <c r="BG3" s="115"/>
      <c r="BH3" s="115"/>
      <c r="BI3" s="115"/>
      <c r="BJ3" s="115"/>
      <c r="BK3" s="115"/>
      <c r="BL3" s="115"/>
      <c r="BM3" s="115"/>
      <c r="BN3" s="115"/>
    </row>
    <row r="4" spans="1:202" s="8" customFormat="1" ht="14.25" x14ac:dyDescent="0.2">
      <c r="B4" s="115"/>
      <c r="C4" s="115"/>
      <c r="D4" s="115" t="s">
        <v>812</v>
      </c>
      <c r="E4" s="115"/>
      <c r="F4" s="115"/>
      <c r="G4" s="115"/>
      <c r="H4" s="115"/>
      <c r="I4" s="115"/>
      <c r="J4" s="115"/>
      <c r="K4" s="115"/>
      <c r="L4" s="115"/>
      <c r="M4" s="115"/>
      <c r="BC4" s="115"/>
      <c r="BD4" s="115"/>
      <c r="BE4" s="132" t="s">
        <v>812</v>
      </c>
      <c r="BF4" s="115"/>
      <c r="BG4" s="115"/>
      <c r="BH4" s="115"/>
      <c r="BI4" s="115"/>
      <c r="BJ4" s="115"/>
      <c r="BK4" s="115"/>
      <c r="BL4" s="115"/>
      <c r="BM4" s="115"/>
      <c r="BN4" s="115"/>
    </row>
    <row r="5" spans="1:202"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78"/>
      <c r="BD5" s="6"/>
      <c r="BE5" s="3"/>
      <c r="BF5" s="3"/>
      <c r="BG5">
        <v>1</v>
      </c>
      <c r="BH5"/>
      <c r="BI5"/>
      <c r="BJ5"/>
      <c r="BK5"/>
      <c r="BL5">
        <v>2</v>
      </c>
      <c r="BM5"/>
      <c r="BN5"/>
      <c r="BO5"/>
      <c r="BP5"/>
      <c r="BQ5"/>
      <c r="BR5">
        <v>3</v>
      </c>
      <c r="BS5"/>
      <c r="BT5"/>
      <c r="BU5"/>
      <c r="BV5"/>
      <c r="BW5" s="3">
        <v>4</v>
      </c>
      <c r="BX5" s="3"/>
      <c r="BY5" s="3"/>
      <c r="BZ5" s="3"/>
      <c r="CA5" s="3"/>
      <c r="CB5" s="3"/>
      <c r="CC5" s="5">
        <v>5</v>
      </c>
      <c r="CI5" s="4">
        <v>6</v>
      </c>
      <c r="CP5" s="4">
        <v>7</v>
      </c>
    </row>
    <row r="6" spans="1:202" s="121" customFormat="1" ht="273" customHeight="1" x14ac:dyDescent="0.2">
      <c r="A6" s="347" t="s">
        <v>0</v>
      </c>
      <c r="B6" s="347" t="s">
        <v>2</v>
      </c>
      <c r="C6" s="349" t="s">
        <v>1</v>
      </c>
      <c r="D6" s="350"/>
      <c r="E6" s="353"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6" t="s">
        <v>1396</v>
      </c>
      <c r="AI6" s="26" t="s">
        <v>1397</v>
      </c>
      <c r="AJ6" s="26" t="s">
        <v>1398</v>
      </c>
      <c r="AK6" s="26" t="s">
        <v>1394</v>
      </c>
      <c r="AL6" s="26" t="s">
        <v>1408</v>
      </c>
      <c r="AM6" s="26" t="s">
        <v>1399</v>
      </c>
      <c r="AN6" s="26" t="s">
        <v>1400</v>
      </c>
      <c r="AO6" s="196" t="s">
        <v>1434</v>
      </c>
      <c r="AP6" s="26" t="s">
        <v>1402</v>
      </c>
      <c r="AQ6" s="26" t="s">
        <v>1435</v>
      </c>
      <c r="AR6" s="26" t="s">
        <v>1382</v>
      </c>
      <c r="AS6" s="26" t="s">
        <v>1445</v>
      </c>
      <c r="AT6" s="26" t="s">
        <v>1446</v>
      </c>
      <c r="AU6" s="26" t="s">
        <v>1403</v>
      </c>
      <c r="AV6" s="26" t="s">
        <v>1470</v>
      </c>
      <c r="AW6" s="26" t="s">
        <v>1461</v>
      </c>
      <c r="AX6" s="26" t="s">
        <v>1467</v>
      </c>
      <c r="AY6" s="24" t="s">
        <v>3</v>
      </c>
      <c r="AZ6" s="83"/>
      <c r="BA6" s="83"/>
      <c r="BB6" s="347" t="s">
        <v>0</v>
      </c>
      <c r="BC6" s="347" t="s">
        <v>2</v>
      </c>
      <c r="BD6" s="349" t="s">
        <v>1</v>
      </c>
      <c r="BE6" s="350"/>
      <c r="BF6" s="353" t="s">
        <v>1476</v>
      </c>
      <c r="BG6" s="93" t="s">
        <v>1355</v>
      </c>
      <c r="BH6" s="93" t="s">
        <v>1369</v>
      </c>
      <c r="BI6" s="94" t="s">
        <v>1356</v>
      </c>
      <c r="BJ6" s="94" t="s">
        <v>1357</v>
      </c>
      <c r="BK6" s="94" t="s">
        <v>1358</v>
      </c>
      <c r="BL6" s="94" t="s">
        <v>1359</v>
      </c>
      <c r="BM6" s="94" t="s">
        <v>1370</v>
      </c>
      <c r="BN6" s="94" t="s">
        <v>1371</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26" t="s">
        <v>245</v>
      </c>
      <c r="CD6" s="26" t="s">
        <v>1376</v>
      </c>
      <c r="CE6" s="26" t="s">
        <v>1377</v>
      </c>
      <c r="CF6" s="27" t="s">
        <v>417</v>
      </c>
      <c r="CG6" s="27" t="s">
        <v>1378</v>
      </c>
      <c r="CH6" s="27" t="s">
        <v>1379</v>
      </c>
      <c r="CI6" s="26" t="s">
        <v>1396</v>
      </c>
      <c r="CJ6" s="26" t="s">
        <v>1397</v>
      </c>
      <c r="CK6" s="26" t="s">
        <v>1398</v>
      </c>
      <c r="CL6" s="26" t="s">
        <v>1394</v>
      </c>
      <c r="CM6" s="26" t="s">
        <v>1408</v>
      </c>
      <c r="CN6" s="26" t="s">
        <v>1399</v>
      </c>
      <c r="CO6" s="26" t="s">
        <v>1400</v>
      </c>
      <c r="CP6" s="196" t="s">
        <v>1434</v>
      </c>
      <c r="CQ6" s="26" t="s">
        <v>1402</v>
      </c>
      <c r="CR6" s="26" t="s">
        <v>1435</v>
      </c>
      <c r="CS6" s="26" t="s">
        <v>1382</v>
      </c>
      <c r="CT6" s="26" t="s">
        <v>1445</v>
      </c>
      <c r="CU6" s="26" t="s">
        <v>1446</v>
      </c>
      <c r="CV6" s="26" t="s">
        <v>1403</v>
      </c>
      <c r="CW6" s="26" t="s">
        <v>1470</v>
      </c>
      <c r="CX6" s="26" t="s">
        <v>1461</v>
      </c>
      <c r="CY6" s="26" t="s">
        <v>1467</v>
      </c>
      <c r="CZ6" s="24" t="s">
        <v>3</v>
      </c>
      <c r="DA6" s="192" t="s">
        <v>1474</v>
      </c>
      <c r="DB6" s="26"/>
      <c r="DC6" s="26"/>
      <c r="DD6" s="26"/>
      <c r="DE6" s="26"/>
      <c r="DF6" s="26"/>
      <c r="DG6" s="26"/>
      <c r="DH6" s="192"/>
      <c r="DI6" s="192"/>
      <c r="DJ6" s="192"/>
      <c r="DK6" s="192"/>
      <c r="DL6" s="192"/>
      <c r="DM6" s="192"/>
      <c r="DN6" s="192"/>
      <c r="DO6" s="192"/>
      <c r="DP6" s="192"/>
      <c r="DQ6" s="192"/>
      <c r="DR6" s="192"/>
      <c r="DS6" s="192"/>
      <c r="DT6" s="192"/>
      <c r="DU6" s="192"/>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92"/>
      <c r="FA6" s="192"/>
      <c r="FB6" s="192"/>
      <c r="FC6" s="192"/>
      <c r="FD6" s="192"/>
      <c r="FE6" s="192"/>
      <c r="FF6" s="192"/>
      <c r="FG6" s="192"/>
      <c r="FH6" s="192"/>
      <c r="FI6" s="192"/>
      <c r="FJ6" s="192"/>
      <c r="FK6" s="192"/>
      <c r="FL6" s="192"/>
      <c r="FM6" s="192"/>
      <c r="FN6" s="192"/>
      <c r="FO6" s="192"/>
      <c r="FP6" s="192"/>
      <c r="FQ6" s="192"/>
      <c r="FR6" s="192"/>
      <c r="FS6" s="192"/>
      <c r="FT6" s="192"/>
      <c r="FU6" s="192"/>
      <c r="FV6" s="192"/>
      <c r="FW6" s="192"/>
      <c r="FX6" s="192"/>
      <c r="FY6" s="192"/>
      <c r="FZ6" s="192"/>
      <c r="GA6" s="192"/>
      <c r="GB6" s="192"/>
      <c r="GC6" s="192"/>
      <c r="GD6" s="192"/>
      <c r="GE6" s="192"/>
      <c r="GF6" s="192"/>
      <c r="GG6" s="192"/>
      <c r="GH6" s="192"/>
      <c r="GI6" s="192"/>
      <c r="GJ6" s="192"/>
      <c r="GK6" s="192"/>
      <c r="GL6" s="192"/>
      <c r="GM6" s="192"/>
      <c r="GN6" s="192"/>
      <c r="GO6" s="192"/>
      <c r="GP6" s="192"/>
      <c r="GQ6" s="192"/>
      <c r="GR6" s="192"/>
      <c r="GS6" s="192"/>
      <c r="GT6" s="192"/>
    </row>
    <row r="7" spans="1:202" s="121" customFormat="1" x14ac:dyDescent="0.2">
      <c r="A7" s="348"/>
      <c r="B7" s="348"/>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5">
        <f>SUM(F7:AW7)</f>
        <v>114</v>
      </c>
      <c r="AZ7" s="84"/>
      <c r="BA7" s="84"/>
      <c r="BB7" s="348"/>
      <c r="BC7" s="348"/>
      <c r="BD7" s="351"/>
      <c r="BE7" s="352"/>
      <c r="BF7" s="354"/>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8">
        <v>3</v>
      </c>
      <c r="CM7" s="28">
        <v>3</v>
      </c>
      <c r="CN7" s="28">
        <v>2</v>
      </c>
      <c r="CO7" s="28">
        <v>2</v>
      </c>
      <c r="CP7" s="28">
        <v>2</v>
      </c>
      <c r="CQ7" s="28">
        <v>2</v>
      </c>
      <c r="CR7" s="28">
        <v>2</v>
      </c>
      <c r="CS7" s="28">
        <v>3</v>
      </c>
      <c r="CT7" s="28">
        <v>2</v>
      </c>
      <c r="CU7" s="28">
        <v>2</v>
      </c>
      <c r="CV7" s="28">
        <v>3</v>
      </c>
      <c r="CW7" s="28">
        <v>2</v>
      </c>
      <c r="CX7" s="28">
        <v>5</v>
      </c>
      <c r="CY7" s="28">
        <v>7</v>
      </c>
      <c r="CZ7" s="25">
        <f>SUM(BG7:CX7)</f>
        <v>114</v>
      </c>
      <c r="DA7" s="192"/>
      <c r="DB7" s="192"/>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c r="FN7" s="192"/>
      <c r="FO7" s="192"/>
      <c r="FP7" s="192"/>
      <c r="FQ7" s="192"/>
      <c r="FR7" s="192"/>
      <c r="FS7" s="192"/>
      <c r="FT7" s="192"/>
      <c r="FU7" s="192"/>
      <c r="FV7" s="192"/>
      <c r="FW7" s="192"/>
      <c r="FX7" s="192"/>
      <c r="FY7" s="192"/>
      <c r="FZ7" s="192"/>
      <c r="GA7" s="192"/>
      <c r="GB7" s="192"/>
      <c r="GC7" s="192"/>
      <c r="GD7" s="192"/>
      <c r="GE7" s="192"/>
      <c r="GF7" s="192"/>
      <c r="GG7" s="192"/>
      <c r="GH7" s="192"/>
      <c r="GI7" s="192"/>
      <c r="GJ7" s="192"/>
      <c r="GK7" s="192"/>
      <c r="GL7" s="192"/>
      <c r="GM7" s="192"/>
      <c r="GN7" s="192"/>
      <c r="GO7" s="192"/>
      <c r="GP7" s="192"/>
      <c r="GQ7" s="192"/>
      <c r="GR7" s="192"/>
      <c r="GS7" s="192"/>
      <c r="GT7" s="192"/>
    </row>
    <row r="8" spans="1:202" s="142" customFormat="1" ht="15" x14ac:dyDescent="0.25">
      <c r="A8" s="139">
        <v>2</v>
      </c>
      <c r="B8" s="144" t="s">
        <v>815</v>
      </c>
      <c r="C8" s="216" t="s">
        <v>816</v>
      </c>
      <c r="D8" s="239" t="s">
        <v>817</v>
      </c>
      <c r="E8" s="218" t="s">
        <v>818</v>
      </c>
      <c r="F8" s="87">
        <v>8.6</v>
      </c>
      <c r="G8" s="87">
        <v>5.0999999999999996</v>
      </c>
      <c r="H8" s="86">
        <v>4.2</v>
      </c>
      <c r="I8" s="86">
        <v>4.2</v>
      </c>
      <c r="J8" s="86">
        <v>5</v>
      </c>
      <c r="K8" s="86">
        <v>7.3</v>
      </c>
      <c r="L8" s="86">
        <v>7</v>
      </c>
      <c r="M8" s="86">
        <v>6.8</v>
      </c>
      <c r="N8" s="86">
        <v>6.1</v>
      </c>
      <c r="O8" s="86">
        <v>4.7</v>
      </c>
      <c r="P8" s="87">
        <v>5.6</v>
      </c>
      <c r="Q8" s="86">
        <v>8.5</v>
      </c>
      <c r="R8" s="86">
        <v>5</v>
      </c>
      <c r="S8" s="86">
        <v>6.6</v>
      </c>
      <c r="T8" s="86">
        <v>8</v>
      </c>
      <c r="U8" s="86">
        <v>6.4</v>
      </c>
      <c r="V8" s="31">
        <v>8</v>
      </c>
      <c r="W8" s="31">
        <v>8.5</v>
      </c>
      <c r="X8" s="31">
        <v>7.1</v>
      </c>
      <c r="Y8" s="31">
        <v>8.3000000000000007</v>
      </c>
      <c r="Z8" s="31">
        <v>8</v>
      </c>
      <c r="AA8" s="31">
        <v>6.8</v>
      </c>
      <c r="AB8" s="31">
        <v>8.4</v>
      </c>
      <c r="AC8" s="31">
        <v>8.6999999999999993</v>
      </c>
      <c r="AD8" s="31">
        <v>8.4</v>
      </c>
      <c r="AE8" s="31">
        <v>6.1</v>
      </c>
      <c r="AF8" s="31">
        <v>7.7</v>
      </c>
      <c r="AG8" s="31">
        <v>8.6</v>
      </c>
      <c r="AH8" s="63">
        <v>8.9</v>
      </c>
      <c r="AI8" s="63">
        <v>8.4</v>
      </c>
      <c r="AJ8" s="63">
        <v>8.1999999999999993</v>
      </c>
      <c r="AK8" s="63">
        <v>8</v>
      </c>
      <c r="AL8" s="63">
        <v>7.5</v>
      </c>
      <c r="AM8" s="63">
        <v>9.6</v>
      </c>
      <c r="AN8" s="63">
        <v>9</v>
      </c>
      <c r="AO8" s="63">
        <v>8.9</v>
      </c>
      <c r="AP8" s="63">
        <v>7.5</v>
      </c>
      <c r="AQ8" s="63">
        <v>9</v>
      </c>
      <c r="AR8" s="63">
        <v>6.4</v>
      </c>
      <c r="AS8" s="63">
        <v>9.5</v>
      </c>
      <c r="AT8" s="63">
        <v>8.5</v>
      </c>
      <c r="AU8" s="63">
        <v>6.6</v>
      </c>
      <c r="AV8" s="63">
        <v>8.8000000000000007</v>
      </c>
      <c r="AW8" s="63">
        <v>8.3000000000000007</v>
      </c>
      <c r="AX8" s="63"/>
      <c r="AY8" s="151">
        <f t="shared" ref="AY8:AY39" si="0">ROUND((SUMPRODUCT($F$7:$AU$7,F8:AU8)+MAX(AV8*$AV$7+AW8*$AW$7,AX8*$AX$7))/$AY$7,1)</f>
        <v>7.4</v>
      </c>
      <c r="AZ8" s="85" t="s">
        <v>1464</v>
      </c>
      <c r="BA8" s="85"/>
      <c r="BB8" s="139">
        <v>2</v>
      </c>
      <c r="BC8" s="144" t="s">
        <v>815</v>
      </c>
      <c r="BD8" s="216" t="s">
        <v>816</v>
      </c>
      <c r="BE8" s="214" t="s">
        <v>817</v>
      </c>
      <c r="BF8" s="218" t="s">
        <v>818</v>
      </c>
      <c r="BG8" s="171">
        <f t="shared" ref="BG8:BG39" si="1">IF(F8&gt;=8.5,4,IF(F8&gt;=7,3,IF(F8&gt;=5.5,2,IF(F8&gt;=4,1,0))))</f>
        <v>4</v>
      </c>
      <c r="BH8" s="171">
        <f t="shared" ref="BH8:BH39" si="2">IF(G8&gt;=8.5,4,IF(G8&gt;=7,3,IF(G8&gt;=5.5,2,IF(G8&gt;=4,1,0))))</f>
        <v>1</v>
      </c>
      <c r="BI8" s="171">
        <f t="shared" ref="BI8:BI39" si="3">IF(H8&gt;=8.5,4,IF(H8&gt;=7,3,IF(H8&gt;=5.5,2,IF(H8&gt;=4,1,0))))</f>
        <v>1</v>
      </c>
      <c r="BJ8" s="171">
        <f t="shared" ref="BJ8:BJ39" si="4">IF(I8&gt;=8.5,4,IF(I8&gt;=7,3,IF(I8&gt;=5.5,2,IF(I8&gt;=4,1,0))))</f>
        <v>1</v>
      </c>
      <c r="BK8" s="171">
        <f t="shared" ref="BK8:BK39" si="5">IF(J8&gt;=8.5,4,IF(J8&gt;=7,3,IF(J8&gt;=5.5,2,IF(J8&gt;=4,1,0))))</f>
        <v>1</v>
      </c>
      <c r="BL8" s="171">
        <f t="shared" ref="BL8:BL39" si="6">IF(K8&gt;=8.5,4,IF(K8&gt;=7,3,IF(K8&gt;=5.5,2,IF(K8&gt;=4,1,0))))</f>
        <v>3</v>
      </c>
      <c r="BM8" s="171">
        <f t="shared" ref="BM8:BM39" si="7">IF(L8&gt;=8.5,4,IF(L8&gt;=7,3,IF(L8&gt;=5.5,2,IF(L8&gt;=4,1,0))))</f>
        <v>3</v>
      </c>
      <c r="BN8" s="171">
        <f t="shared" ref="BN8:BN39" si="8">IF(M8&gt;=8.5,4,IF(M8&gt;=7,3,IF(M8&gt;=5.5,2,IF(M8&gt;=4,1,0))))</f>
        <v>2</v>
      </c>
      <c r="BO8" s="171">
        <f t="shared" ref="BO8:BO39" si="9">IF(N8&gt;=8.5,4,IF(N8&gt;=7,3,IF(N8&gt;=5.5,2,IF(N8&gt;=4,1,0))))</f>
        <v>2</v>
      </c>
      <c r="BP8" s="171">
        <f t="shared" ref="BP8:BP39" si="10">IF(O8&gt;=8.5,4,IF(O8&gt;=7,3,IF(O8&gt;=5.5,2,IF(O8&gt;=4,1,0))))</f>
        <v>1</v>
      </c>
      <c r="BQ8" s="171">
        <f t="shared" ref="BQ8:BQ39" si="11">IF(P8&gt;=8.5,4,IF(P8&gt;=7,3,IF(P8&gt;=5.5,2,IF(P8&gt;=4,1,0))))</f>
        <v>2</v>
      </c>
      <c r="BR8" s="171">
        <f t="shared" ref="BR8:BR39" si="12">IF(Q8&gt;=8.5,4,IF(Q8&gt;=7,3,IF(Q8&gt;=5.5,2,IF(Q8&gt;=4,1,0))))</f>
        <v>4</v>
      </c>
      <c r="BS8" s="171">
        <f t="shared" ref="BS8:BS39" si="13">IF(R8&gt;=8.5,4,IF(R8&gt;=7,3,IF(R8&gt;=5.5,2,IF(R8&gt;=4,1,0))))</f>
        <v>1</v>
      </c>
      <c r="BT8" s="171">
        <f t="shared" ref="BT8:BT39" si="14">IF(S8&gt;=8.5,4,IF(S8&gt;=7,3,IF(S8&gt;=5.5,2,IF(S8&gt;=4,1,0))))</f>
        <v>2</v>
      </c>
      <c r="BU8" s="171">
        <f t="shared" ref="BU8:BU39" si="15">IF(T8&gt;=8.5,4,IF(T8&gt;=7,3,IF(T8&gt;=5.5,2,IF(T8&gt;=4,1,0))))</f>
        <v>3</v>
      </c>
      <c r="BV8" s="171">
        <f t="shared" ref="BV8:BV39" si="16">IF(U8&gt;=8.5,4,IF(U8&gt;=7,3,IF(U8&gt;=5.5,2,IF(U8&gt;=4,1,0))))</f>
        <v>2</v>
      </c>
      <c r="BW8" s="171">
        <f t="shared" ref="BW8:BW39" si="17">IF(V8&gt;=8.5,4,IF(V8&gt;=7,3,IF(V8&gt;=5.5,2,IF(V8&gt;=4,1,0))))</f>
        <v>3</v>
      </c>
      <c r="BX8" s="171">
        <f t="shared" ref="BX8:BX39" si="18">IF(W8&gt;=8.5,4,IF(W8&gt;=7,3,IF(W8&gt;=5.5,2,IF(W8&gt;=4,1,0))))</f>
        <v>4</v>
      </c>
      <c r="BY8" s="171">
        <f t="shared" ref="BY8:BY39" si="19">IF(X8&gt;=8.5,4,IF(X8&gt;=7,3,IF(X8&gt;=5.5,2,IF(X8&gt;=4,1,0))))</f>
        <v>3</v>
      </c>
      <c r="BZ8" s="171">
        <f t="shared" ref="BZ8:BZ39" si="20">IF(Y8&gt;=8.5,4,IF(Y8&gt;=7,3,IF(Y8&gt;=5.5,2,IF(Y8&gt;=4,1,0))))</f>
        <v>3</v>
      </c>
      <c r="CA8" s="171">
        <f t="shared" ref="CA8:CA39" si="21">IF(Z8&gt;=8.5,4,IF(Z8&gt;=7,3,IF(Z8&gt;=5.5,2,IF(Z8&gt;=4,1,0))))</f>
        <v>3</v>
      </c>
      <c r="CB8" s="171">
        <f t="shared" ref="CB8:CB39" si="22">IF(AA8&gt;=8.5,4,IF(AA8&gt;=7,3,IF(AA8&gt;=5.5,2,IF(AA8&gt;=4,1,0))))</f>
        <v>2</v>
      </c>
      <c r="CC8" s="171">
        <f t="shared" ref="CC8:CC39" si="23">IF(AB8&gt;=8.5,4,IF(AB8&gt;=7,3,IF(AB8&gt;=5.5,2,IF(AB8&gt;=4,1,0))))</f>
        <v>3</v>
      </c>
      <c r="CD8" s="171">
        <f t="shared" ref="CD8:CD39" si="24">IF(AC8&gt;=8.5,4,IF(AC8&gt;=7,3,IF(AC8&gt;=5.5,2,IF(AC8&gt;=4,1,0))))</f>
        <v>4</v>
      </c>
      <c r="CE8" s="171">
        <f t="shared" ref="CE8:CE39" si="25">IF(AD8&gt;=8.5,4,IF(AD8&gt;=7,3,IF(AD8&gt;=5.5,2,IF(AD8&gt;=4,1,0))))</f>
        <v>3</v>
      </c>
      <c r="CF8" s="171">
        <f t="shared" ref="CF8:CF39" si="26">IF(AE8&gt;=8.5,4,IF(AE8&gt;=7,3,IF(AE8&gt;=5.5,2,IF(AE8&gt;=4,1,0))))</f>
        <v>2</v>
      </c>
      <c r="CG8" s="171">
        <f t="shared" ref="CG8:CG39" si="27">IF(AF8&gt;=8.5,4,IF(AF8&gt;=7,3,IF(AF8&gt;=5.5,2,IF(AF8&gt;=4,1,0))))</f>
        <v>3</v>
      </c>
      <c r="CH8" s="171">
        <f t="shared" ref="CH8:CH39" si="28">IF(AG8&gt;=8.5,4,IF(AG8&gt;=7,3,IF(AG8&gt;=5.5,2,IF(AG8&gt;=4,1,0))))</f>
        <v>4</v>
      </c>
      <c r="CI8" s="171">
        <f t="shared" ref="CI8:CI39" si="29">IF(AH8&gt;=8.5,4,IF(AH8&gt;=7,3,IF(AH8&gt;=5.5,2,IF(AH8&gt;=4,1,0))))</f>
        <v>4</v>
      </c>
      <c r="CJ8" s="171">
        <f t="shared" ref="CJ8:CJ39" si="30">IF(AI8&gt;=8.5,4,IF(AI8&gt;=7,3,IF(AI8&gt;=5.5,2,IF(AI8&gt;=4,1,0))))</f>
        <v>3</v>
      </c>
      <c r="CK8" s="171">
        <f t="shared" ref="CK8:CK39" si="31">IF(AJ8&gt;=8.5,4,IF(AJ8&gt;=7,3,IF(AJ8&gt;=5.5,2,IF(AJ8&gt;=4,1,0))))</f>
        <v>3</v>
      </c>
      <c r="CL8" s="171">
        <f t="shared" ref="CL8:CL39" si="32">IF(AK8&gt;=8.5,4,IF(AK8&gt;=7,3,IF(AK8&gt;=5.5,2,IF(AK8&gt;=4,1,0))))</f>
        <v>3</v>
      </c>
      <c r="CM8" s="171">
        <f t="shared" ref="CM8:CM39" si="33">IF(AL8&gt;=8.5,4,IF(AL8&gt;=7,3,IF(AL8&gt;=5.5,2,IF(AL8&gt;=4,1,0))))</f>
        <v>3</v>
      </c>
      <c r="CN8" s="171">
        <f t="shared" ref="CN8:CN39" si="34">IF(AM8&gt;=8.5,4,IF(AM8&gt;=7,3,IF(AM8&gt;=5.5,2,IF(AM8&gt;=4,1,0))))</f>
        <v>4</v>
      </c>
      <c r="CO8" s="171">
        <f t="shared" ref="CO8:CO39" si="35">IF(AN8&gt;=8.5,4,IF(AN8&gt;=7,3,IF(AN8&gt;=5.5,2,IF(AN8&gt;=4,1,0))))</f>
        <v>4</v>
      </c>
      <c r="CP8" s="171">
        <f t="shared" ref="CP8:CP39" si="36">IF(AO8&gt;=8.5,4,IF(AO8&gt;=7,3,IF(AO8&gt;=5.5,2,IF(AO8&gt;=4,1,0))))</f>
        <v>4</v>
      </c>
      <c r="CQ8" s="171">
        <f t="shared" ref="CQ8:CQ39" si="37">IF(AP8&gt;=8.5,4,IF(AP8&gt;=7,3,IF(AP8&gt;=5.5,2,IF(AP8&gt;=4,1,0))))</f>
        <v>3</v>
      </c>
      <c r="CR8" s="171">
        <f t="shared" ref="CR8:CR39" si="38">IF(AQ8&gt;=8.5,4,IF(AQ8&gt;=7,3,IF(AQ8&gt;=5.5,2,IF(AQ8&gt;=4,1,0))))</f>
        <v>4</v>
      </c>
      <c r="CS8" s="171">
        <f t="shared" ref="CS8:CS39" si="39">IF(AR8&gt;=8.5,4,IF(AR8&gt;=7,3,IF(AR8&gt;=5.5,2,IF(AR8&gt;=4,1,0))))</f>
        <v>2</v>
      </c>
      <c r="CT8" s="171">
        <f t="shared" ref="CT8:CT39" si="40">IF(AS8&gt;=8.5,4,IF(AS8&gt;=7,3,IF(AS8&gt;=5.5,2,IF(AS8&gt;=4,1,0))))</f>
        <v>4</v>
      </c>
      <c r="CU8" s="171">
        <f t="shared" ref="CU8:CU39" si="41">IF(AT8&gt;=8.5,4,IF(AT8&gt;=7,3,IF(AT8&gt;=5.5,2,IF(AT8&gt;=4,1,0))))</f>
        <v>4</v>
      </c>
      <c r="CV8" s="171">
        <f t="shared" ref="CV8:CV39" si="42">IF(AU8&gt;=8.5,4,IF(AU8&gt;=7,3,IF(AU8&gt;=5.5,2,IF(AU8&gt;=4,1,0))))</f>
        <v>2</v>
      </c>
      <c r="CW8" s="171">
        <f t="shared" ref="CW8:CW39" si="43">IF(AV8&gt;=8.5,4,IF(AV8&gt;=7,3,IF(AV8&gt;=5.5,2,IF(AV8&gt;=4,1,0))))</f>
        <v>4</v>
      </c>
      <c r="CX8" s="171">
        <f t="shared" ref="CX8:CX39" si="44">IF(AW8&gt;=8.5,4,IF(AW8&gt;=7,3,IF(AW8&gt;=5.5,2,IF(AW8&gt;=4,1,0))))</f>
        <v>3</v>
      </c>
      <c r="CY8" s="171">
        <f t="shared" ref="CY8:CY39" si="45">IF(AX8&gt;=8.5,4,IF(AX8&gt;=7,3,IF(AX8&gt;=5.5,2,IF(AX8&gt;=4,1,0))))</f>
        <v>0</v>
      </c>
      <c r="CZ8" s="174">
        <f t="shared" ref="CZ8:CZ39" si="46">ROUND((SUMPRODUCT($F$7:$AU$7,BG8:CV8)+MAX(CW8*$AV$7+CX8*$AW$7,CY8*$AX$7))/$AY$7,2)</f>
        <v>2.78</v>
      </c>
      <c r="DA8" s="135" t="str">
        <f t="shared" ref="DA8:DA39" si="47">IF(CZ8&gt;=3.6,"Xuất sắc",IF(CZ8&gt;=3.2,"Giỏi",IF(CZ8&gt;=2.5,"Khá",IF(CZ8&gt;=2,"Trung bình","Yếu"))))</f>
        <v>Khá</v>
      </c>
      <c r="DC8" s="135"/>
      <c r="DD8" s="135"/>
      <c r="DE8" s="135"/>
      <c r="DF8" s="135"/>
      <c r="DG8" s="135"/>
      <c r="DH8" s="135"/>
      <c r="DI8" s="135"/>
      <c r="DJ8" s="135"/>
      <c r="DK8" s="135"/>
      <c r="DL8" s="135"/>
      <c r="DM8" s="135"/>
      <c r="DN8" s="135"/>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c r="FY8" s="135"/>
      <c r="FZ8" s="135"/>
      <c r="GA8" s="135"/>
      <c r="GB8" s="135"/>
      <c r="GC8" s="135"/>
      <c r="GD8" s="135"/>
      <c r="GE8" s="135"/>
      <c r="GF8" s="135"/>
      <c r="GG8" s="135"/>
      <c r="GH8" s="135"/>
      <c r="GI8" s="135"/>
      <c r="GJ8" s="135"/>
      <c r="GK8" s="135"/>
      <c r="GL8" s="135"/>
      <c r="GM8" s="135"/>
      <c r="GN8" s="135"/>
      <c r="GO8" s="135"/>
      <c r="GP8" s="135"/>
      <c r="GQ8" s="135"/>
      <c r="GR8" s="135"/>
      <c r="GS8" s="135"/>
      <c r="GT8" s="135"/>
    </row>
    <row r="9" spans="1:202" s="142" customFormat="1" ht="15" x14ac:dyDescent="0.25">
      <c r="A9" s="139">
        <v>3</v>
      </c>
      <c r="B9" s="140" t="s">
        <v>819</v>
      </c>
      <c r="C9" s="216" t="s">
        <v>820</v>
      </c>
      <c r="D9" s="239" t="s">
        <v>821</v>
      </c>
      <c r="E9" s="218" t="s">
        <v>822</v>
      </c>
      <c r="F9" s="87">
        <v>8.6999999999999993</v>
      </c>
      <c r="G9" s="86">
        <v>4.5</v>
      </c>
      <c r="H9" s="86">
        <v>4.9000000000000004</v>
      </c>
      <c r="I9" s="87">
        <v>7.5</v>
      </c>
      <c r="J9" s="86">
        <v>5.2</v>
      </c>
      <c r="K9" s="86">
        <v>7.1</v>
      </c>
      <c r="L9" s="86">
        <v>4.7</v>
      </c>
      <c r="M9" s="86">
        <v>5</v>
      </c>
      <c r="N9" s="86">
        <v>8.6</v>
      </c>
      <c r="O9" s="86">
        <v>4.5</v>
      </c>
      <c r="P9" s="87">
        <v>5.3</v>
      </c>
      <c r="Q9" s="86">
        <v>4.9000000000000004</v>
      </c>
      <c r="R9" s="86">
        <v>4</v>
      </c>
      <c r="S9" s="86">
        <v>6.6</v>
      </c>
      <c r="T9" s="86">
        <v>7.3</v>
      </c>
      <c r="U9" s="87">
        <v>6</v>
      </c>
      <c r="V9" s="31">
        <v>6.1</v>
      </c>
      <c r="W9" s="31">
        <v>8.5</v>
      </c>
      <c r="X9" s="31">
        <v>5.4</v>
      </c>
      <c r="Y9" s="31">
        <v>7.6</v>
      </c>
      <c r="Z9" s="31">
        <v>8.5</v>
      </c>
      <c r="AA9" s="31">
        <v>6.2</v>
      </c>
      <c r="AB9" s="31">
        <v>8.4</v>
      </c>
      <c r="AC9" s="31">
        <v>7.5</v>
      </c>
      <c r="AD9" s="31">
        <v>8.4</v>
      </c>
      <c r="AE9" s="31">
        <v>8.4</v>
      </c>
      <c r="AF9" s="31">
        <v>8.4</v>
      </c>
      <c r="AG9" s="31">
        <v>8.6</v>
      </c>
      <c r="AH9" s="63">
        <v>4.2</v>
      </c>
      <c r="AI9" s="63">
        <v>8.6999999999999993</v>
      </c>
      <c r="AJ9" s="63">
        <v>7</v>
      </c>
      <c r="AK9" s="63">
        <v>7</v>
      </c>
      <c r="AL9" s="63">
        <v>4.2</v>
      </c>
      <c r="AM9" s="63">
        <v>9.5</v>
      </c>
      <c r="AN9" s="63">
        <v>9</v>
      </c>
      <c r="AO9" s="63">
        <v>8.6999999999999993</v>
      </c>
      <c r="AP9" s="63">
        <v>7.1</v>
      </c>
      <c r="AQ9" s="63">
        <v>8.5</v>
      </c>
      <c r="AR9" s="63">
        <v>6.5</v>
      </c>
      <c r="AS9" s="63">
        <v>9</v>
      </c>
      <c r="AT9" s="63">
        <v>8</v>
      </c>
      <c r="AU9" s="63">
        <v>7.4</v>
      </c>
      <c r="AV9" s="63">
        <v>8</v>
      </c>
      <c r="AW9" s="63">
        <v>8.4</v>
      </c>
      <c r="AX9" s="63"/>
      <c r="AY9" s="151">
        <f t="shared" si="0"/>
        <v>6.9</v>
      </c>
      <c r="AZ9" s="85" t="s">
        <v>1464</v>
      </c>
      <c r="BA9" s="85"/>
      <c r="BB9" s="139">
        <v>3</v>
      </c>
      <c r="BC9" s="140" t="s">
        <v>819</v>
      </c>
      <c r="BD9" s="216" t="s">
        <v>820</v>
      </c>
      <c r="BE9" s="214" t="s">
        <v>821</v>
      </c>
      <c r="BF9" s="218" t="s">
        <v>822</v>
      </c>
      <c r="BG9" s="171">
        <f t="shared" si="1"/>
        <v>4</v>
      </c>
      <c r="BH9" s="171">
        <f t="shared" si="2"/>
        <v>1</v>
      </c>
      <c r="BI9" s="171">
        <f t="shared" si="3"/>
        <v>1</v>
      </c>
      <c r="BJ9" s="171">
        <f t="shared" si="4"/>
        <v>3</v>
      </c>
      <c r="BK9" s="171">
        <f t="shared" si="5"/>
        <v>1</v>
      </c>
      <c r="BL9" s="171">
        <f t="shared" si="6"/>
        <v>3</v>
      </c>
      <c r="BM9" s="171">
        <f t="shared" si="7"/>
        <v>1</v>
      </c>
      <c r="BN9" s="171">
        <f t="shared" si="8"/>
        <v>1</v>
      </c>
      <c r="BO9" s="171">
        <f t="shared" si="9"/>
        <v>4</v>
      </c>
      <c r="BP9" s="171">
        <f t="shared" si="10"/>
        <v>1</v>
      </c>
      <c r="BQ9" s="171">
        <f t="shared" si="11"/>
        <v>1</v>
      </c>
      <c r="BR9" s="171">
        <f t="shared" si="12"/>
        <v>1</v>
      </c>
      <c r="BS9" s="171">
        <f t="shared" si="13"/>
        <v>1</v>
      </c>
      <c r="BT9" s="171">
        <f t="shared" si="14"/>
        <v>2</v>
      </c>
      <c r="BU9" s="171">
        <f t="shared" si="15"/>
        <v>3</v>
      </c>
      <c r="BV9" s="171">
        <f t="shared" si="16"/>
        <v>2</v>
      </c>
      <c r="BW9" s="171">
        <f t="shared" si="17"/>
        <v>2</v>
      </c>
      <c r="BX9" s="171">
        <f t="shared" si="18"/>
        <v>4</v>
      </c>
      <c r="BY9" s="171">
        <f t="shared" si="19"/>
        <v>1</v>
      </c>
      <c r="BZ9" s="171">
        <f t="shared" si="20"/>
        <v>3</v>
      </c>
      <c r="CA9" s="171">
        <f t="shared" si="21"/>
        <v>4</v>
      </c>
      <c r="CB9" s="171">
        <f t="shared" si="22"/>
        <v>2</v>
      </c>
      <c r="CC9" s="171">
        <f t="shared" si="23"/>
        <v>3</v>
      </c>
      <c r="CD9" s="171">
        <f t="shared" si="24"/>
        <v>3</v>
      </c>
      <c r="CE9" s="171">
        <f t="shared" si="25"/>
        <v>3</v>
      </c>
      <c r="CF9" s="171">
        <f t="shared" si="26"/>
        <v>3</v>
      </c>
      <c r="CG9" s="171">
        <f t="shared" si="27"/>
        <v>3</v>
      </c>
      <c r="CH9" s="171">
        <f t="shared" si="28"/>
        <v>4</v>
      </c>
      <c r="CI9" s="171">
        <f t="shared" si="29"/>
        <v>1</v>
      </c>
      <c r="CJ9" s="171">
        <f t="shared" si="30"/>
        <v>4</v>
      </c>
      <c r="CK9" s="171">
        <f t="shared" si="31"/>
        <v>3</v>
      </c>
      <c r="CL9" s="171">
        <f t="shared" si="32"/>
        <v>3</v>
      </c>
      <c r="CM9" s="171">
        <f t="shared" si="33"/>
        <v>1</v>
      </c>
      <c r="CN9" s="171">
        <f t="shared" si="34"/>
        <v>4</v>
      </c>
      <c r="CO9" s="171">
        <f t="shared" si="35"/>
        <v>4</v>
      </c>
      <c r="CP9" s="171">
        <f t="shared" si="36"/>
        <v>4</v>
      </c>
      <c r="CQ9" s="171">
        <f t="shared" si="37"/>
        <v>3</v>
      </c>
      <c r="CR9" s="171">
        <f t="shared" si="38"/>
        <v>4</v>
      </c>
      <c r="CS9" s="171">
        <f t="shared" si="39"/>
        <v>2</v>
      </c>
      <c r="CT9" s="171">
        <f t="shared" si="40"/>
        <v>4</v>
      </c>
      <c r="CU9" s="171">
        <f t="shared" si="41"/>
        <v>3</v>
      </c>
      <c r="CV9" s="171">
        <f t="shared" si="42"/>
        <v>3</v>
      </c>
      <c r="CW9" s="171">
        <f t="shared" si="43"/>
        <v>3</v>
      </c>
      <c r="CX9" s="171">
        <f t="shared" si="44"/>
        <v>3</v>
      </c>
      <c r="CY9" s="171">
        <f t="shared" si="45"/>
        <v>0</v>
      </c>
      <c r="CZ9" s="174">
        <f t="shared" si="46"/>
        <v>2.52</v>
      </c>
      <c r="DA9" s="135" t="str">
        <f t="shared" si="47"/>
        <v>Khá</v>
      </c>
      <c r="DC9" s="135"/>
      <c r="DD9" s="135"/>
      <c r="DE9" s="135"/>
      <c r="DF9" s="135"/>
      <c r="DG9" s="135"/>
      <c r="DH9" s="135"/>
      <c r="DI9" s="135"/>
      <c r="DJ9" s="135"/>
      <c r="DK9" s="135"/>
      <c r="DL9" s="135"/>
      <c r="DM9" s="135"/>
      <c r="DN9" s="135"/>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c r="FY9" s="135"/>
      <c r="FZ9" s="135"/>
      <c r="GA9" s="135"/>
      <c r="GB9" s="135"/>
      <c r="GC9" s="135"/>
      <c r="GD9" s="135"/>
      <c r="GE9" s="135"/>
      <c r="GF9" s="135"/>
      <c r="GG9" s="135"/>
      <c r="GH9" s="135"/>
      <c r="GI9" s="135"/>
      <c r="GJ9" s="135"/>
      <c r="GK9" s="135"/>
      <c r="GL9" s="135"/>
      <c r="GM9" s="135"/>
      <c r="GN9" s="135"/>
      <c r="GO9" s="135"/>
      <c r="GP9" s="135"/>
      <c r="GQ9" s="135"/>
      <c r="GR9" s="135"/>
      <c r="GS9" s="135"/>
      <c r="GT9" s="135"/>
    </row>
    <row r="10" spans="1:202" s="142" customFormat="1" ht="15" x14ac:dyDescent="0.25">
      <c r="A10" s="139">
        <v>4</v>
      </c>
      <c r="B10" s="144" t="s">
        <v>823</v>
      </c>
      <c r="C10" s="42" t="s">
        <v>125</v>
      </c>
      <c r="D10" s="240" t="s">
        <v>824</v>
      </c>
      <c r="E10" s="220" t="s">
        <v>374</v>
      </c>
      <c r="F10" s="86">
        <v>8.5</v>
      </c>
      <c r="G10" s="86">
        <v>8.4</v>
      </c>
      <c r="H10" s="86">
        <v>7.8</v>
      </c>
      <c r="I10" s="86">
        <v>7.1</v>
      </c>
      <c r="J10" s="86">
        <v>6.2</v>
      </c>
      <c r="K10" s="86">
        <v>9.1</v>
      </c>
      <c r="L10" s="86">
        <v>8.9</v>
      </c>
      <c r="M10" s="86">
        <v>8.8000000000000007</v>
      </c>
      <c r="N10" s="86">
        <v>6.8</v>
      </c>
      <c r="O10" s="86">
        <v>7.6</v>
      </c>
      <c r="P10" s="86">
        <v>8.6999999999999993</v>
      </c>
      <c r="Q10" s="86">
        <v>9.1</v>
      </c>
      <c r="R10" s="86">
        <v>7.8</v>
      </c>
      <c r="S10" s="86">
        <v>7.2</v>
      </c>
      <c r="T10" s="86">
        <v>7.9</v>
      </c>
      <c r="U10" s="86">
        <v>8.6999999999999993</v>
      </c>
      <c r="V10" s="31">
        <v>8.9</v>
      </c>
      <c r="W10" s="31">
        <v>9</v>
      </c>
      <c r="X10" s="31">
        <v>8</v>
      </c>
      <c r="Y10" s="31">
        <v>9.4</v>
      </c>
      <c r="Z10" s="31">
        <v>9</v>
      </c>
      <c r="AA10" s="31">
        <v>7.5</v>
      </c>
      <c r="AB10" s="31">
        <v>9.9</v>
      </c>
      <c r="AC10" s="31">
        <v>9.1</v>
      </c>
      <c r="AD10" s="31">
        <v>9.8000000000000007</v>
      </c>
      <c r="AE10" s="31">
        <v>7.5</v>
      </c>
      <c r="AF10" s="31">
        <v>8.4</v>
      </c>
      <c r="AG10" s="31">
        <v>9.3000000000000007</v>
      </c>
      <c r="AH10" s="63">
        <v>9.6</v>
      </c>
      <c r="AI10" s="63">
        <v>8.4</v>
      </c>
      <c r="AJ10" s="63">
        <v>8</v>
      </c>
      <c r="AK10" s="63">
        <v>8.8000000000000007</v>
      </c>
      <c r="AL10" s="63">
        <v>7.2</v>
      </c>
      <c r="AM10" s="63">
        <v>9.9</v>
      </c>
      <c r="AN10" s="63">
        <v>9.1999999999999993</v>
      </c>
      <c r="AO10" s="63">
        <v>9</v>
      </c>
      <c r="AP10" s="63">
        <v>7.9</v>
      </c>
      <c r="AQ10" s="63">
        <v>9</v>
      </c>
      <c r="AR10" s="63">
        <v>7.1</v>
      </c>
      <c r="AS10" s="63">
        <v>9.5</v>
      </c>
      <c r="AT10" s="63">
        <v>9</v>
      </c>
      <c r="AU10" s="63">
        <v>7.5</v>
      </c>
      <c r="AV10" s="63"/>
      <c r="AW10" s="63"/>
      <c r="AX10" s="63">
        <v>9.3000000000000007</v>
      </c>
      <c r="AY10" s="151">
        <f t="shared" si="0"/>
        <v>8.5</v>
      </c>
      <c r="AZ10" s="85" t="s">
        <v>1465</v>
      </c>
      <c r="BA10" s="85"/>
      <c r="BB10" s="139">
        <v>4</v>
      </c>
      <c r="BC10" s="144" t="s">
        <v>823</v>
      </c>
      <c r="BD10" s="42" t="s">
        <v>125</v>
      </c>
      <c r="BE10" s="162" t="s">
        <v>824</v>
      </c>
      <c r="BF10" s="220" t="s">
        <v>374</v>
      </c>
      <c r="BG10" s="171">
        <f t="shared" si="1"/>
        <v>4</v>
      </c>
      <c r="BH10" s="171">
        <f t="shared" si="2"/>
        <v>3</v>
      </c>
      <c r="BI10" s="171">
        <f t="shared" si="3"/>
        <v>3</v>
      </c>
      <c r="BJ10" s="171">
        <f t="shared" si="4"/>
        <v>3</v>
      </c>
      <c r="BK10" s="171">
        <f t="shared" si="5"/>
        <v>2</v>
      </c>
      <c r="BL10" s="171">
        <f t="shared" si="6"/>
        <v>4</v>
      </c>
      <c r="BM10" s="171">
        <f t="shared" si="7"/>
        <v>4</v>
      </c>
      <c r="BN10" s="171">
        <f t="shared" si="8"/>
        <v>4</v>
      </c>
      <c r="BO10" s="171">
        <f t="shared" si="9"/>
        <v>2</v>
      </c>
      <c r="BP10" s="171">
        <f t="shared" si="10"/>
        <v>3</v>
      </c>
      <c r="BQ10" s="171">
        <f t="shared" si="11"/>
        <v>4</v>
      </c>
      <c r="BR10" s="171">
        <f t="shared" si="12"/>
        <v>4</v>
      </c>
      <c r="BS10" s="171">
        <f t="shared" si="13"/>
        <v>3</v>
      </c>
      <c r="BT10" s="171">
        <f t="shared" si="14"/>
        <v>3</v>
      </c>
      <c r="BU10" s="171">
        <f t="shared" si="15"/>
        <v>3</v>
      </c>
      <c r="BV10" s="171">
        <f t="shared" si="16"/>
        <v>4</v>
      </c>
      <c r="BW10" s="171">
        <f t="shared" si="17"/>
        <v>4</v>
      </c>
      <c r="BX10" s="171">
        <f t="shared" si="18"/>
        <v>4</v>
      </c>
      <c r="BY10" s="171">
        <f t="shared" si="19"/>
        <v>3</v>
      </c>
      <c r="BZ10" s="171">
        <f t="shared" si="20"/>
        <v>4</v>
      </c>
      <c r="CA10" s="171">
        <f t="shared" si="21"/>
        <v>4</v>
      </c>
      <c r="CB10" s="171">
        <f t="shared" si="22"/>
        <v>3</v>
      </c>
      <c r="CC10" s="171">
        <f t="shared" si="23"/>
        <v>4</v>
      </c>
      <c r="CD10" s="171">
        <f t="shared" si="24"/>
        <v>4</v>
      </c>
      <c r="CE10" s="171">
        <f t="shared" si="25"/>
        <v>4</v>
      </c>
      <c r="CF10" s="171">
        <f t="shared" si="26"/>
        <v>3</v>
      </c>
      <c r="CG10" s="171">
        <f t="shared" si="27"/>
        <v>3</v>
      </c>
      <c r="CH10" s="171">
        <f t="shared" si="28"/>
        <v>4</v>
      </c>
      <c r="CI10" s="171">
        <f t="shared" si="29"/>
        <v>4</v>
      </c>
      <c r="CJ10" s="171">
        <f t="shared" si="30"/>
        <v>3</v>
      </c>
      <c r="CK10" s="171">
        <f t="shared" si="31"/>
        <v>3</v>
      </c>
      <c r="CL10" s="171">
        <f t="shared" si="32"/>
        <v>4</v>
      </c>
      <c r="CM10" s="171">
        <f t="shared" si="33"/>
        <v>3</v>
      </c>
      <c r="CN10" s="171">
        <f t="shared" si="34"/>
        <v>4</v>
      </c>
      <c r="CO10" s="171">
        <f t="shared" si="35"/>
        <v>4</v>
      </c>
      <c r="CP10" s="171">
        <f t="shared" si="36"/>
        <v>4</v>
      </c>
      <c r="CQ10" s="171">
        <f t="shared" si="37"/>
        <v>3</v>
      </c>
      <c r="CR10" s="171">
        <f t="shared" si="38"/>
        <v>4</v>
      </c>
      <c r="CS10" s="171">
        <f t="shared" si="39"/>
        <v>3</v>
      </c>
      <c r="CT10" s="171">
        <f t="shared" si="40"/>
        <v>4</v>
      </c>
      <c r="CU10" s="171">
        <f t="shared" si="41"/>
        <v>4</v>
      </c>
      <c r="CV10" s="171">
        <f t="shared" si="42"/>
        <v>3</v>
      </c>
      <c r="CW10" s="171">
        <f t="shared" si="43"/>
        <v>0</v>
      </c>
      <c r="CX10" s="171">
        <f t="shared" si="44"/>
        <v>0</v>
      </c>
      <c r="CY10" s="171">
        <f t="shared" si="45"/>
        <v>4</v>
      </c>
      <c r="CZ10" s="174">
        <f t="shared" si="46"/>
        <v>3.53</v>
      </c>
      <c r="DA10" s="135" t="str">
        <f t="shared" si="47"/>
        <v>Giỏi</v>
      </c>
      <c r="DC10" s="135"/>
      <c r="DD10" s="135"/>
      <c r="DE10" s="135"/>
      <c r="DF10" s="135"/>
      <c r="DG10" s="135"/>
      <c r="DH10" s="135"/>
      <c r="DI10" s="135"/>
      <c r="DJ10" s="135"/>
      <c r="DK10" s="135"/>
      <c r="DL10" s="135"/>
      <c r="DM10" s="135"/>
      <c r="DN10" s="135"/>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c r="FV10" s="135"/>
      <c r="FW10" s="135"/>
      <c r="FX10" s="135"/>
      <c r="FY10" s="135"/>
      <c r="FZ10" s="135"/>
      <c r="GA10" s="135"/>
      <c r="GB10" s="135"/>
      <c r="GC10" s="135"/>
      <c r="GD10" s="135"/>
      <c r="GE10" s="135"/>
      <c r="GF10" s="135"/>
      <c r="GG10" s="135"/>
      <c r="GH10" s="135"/>
      <c r="GI10" s="135"/>
      <c r="GJ10" s="135"/>
      <c r="GK10" s="135"/>
      <c r="GL10" s="135"/>
      <c r="GM10" s="135"/>
      <c r="GN10" s="135"/>
      <c r="GO10" s="135"/>
      <c r="GP10" s="135"/>
      <c r="GQ10" s="135"/>
      <c r="GR10" s="135"/>
      <c r="GS10" s="135"/>
      <c r="GT10" s="135"/>
    </row>
    <row r="11" spans="1:202" s="142" customFormat="1" ht="15" x14ac:dyDescent="0.25">
      <c r="A11" s="139">
        <v>5</v>
      </c>
      <c r="B11" s="140" t="s">
        <v>825</v>
      </c>
      <c r="C11" s="216" t="s">
        <v>826</v>
      </c>
      <c r="D11" s="239" t="s">
        <v>827</v>
      </c>
      <c r="E11" s="218" t="s">
        <v>828</v>
      </c>
      <c r="F11" s="86">
        <v>9.1</v>
      </c>
      <c r="G11" s="86">
        <v>7.7</v>
      </c>
      <c r="H11" s="86">
        <v>9.6999999999999993</v>
      </c>
      <c r="I11" s="86">
        <v>7.3</v>
      </c>
      <c r="J11" s="86">
        <v>6.8</v>
      </c>
      <c r="K11" s="86">
        <v>7.6</v>
      </c>
      <c r="L11" s="86">
        <v>8.1999999999999993</v>
      </c>
      <c r="M11" s="86">
        <v>7.6</v>
      </c>
      <c r="N11" s="86">
        <v>9.1</v>
      </c>
      <c r="O11" s="86">
        <v>6.6</v>
      </c>
      <c r="P11" s="86">
        <v>7</v>
      </c>
      <c r="Q11" s="86">
        <v>9.1</v>
      </c>
      <c r="R11" s="86">
        <v>6.6</v>
      </c>
      <c r="S11" s="86">
        <v>8.8000000000000007</v>
      </c>
      <c r="T11" s="86">
        <v>8</v>
      </c>
      <c r="U11" s="86">
        <v>10</v>
      </c>
      <c r="V11" s="31">
        <v>8</v>
      </c>
      <c r="W11" s="31">
        <v>9</v>
      </c>
      <c r="X11" s="31">
        <v>7.3</v>
      </c>
      <c r="Y11" s="31">
        <v>9.1</v>
      </c>
      <c r="Z11" s="31">
        <v>9.1999999999999993</v>
      </c>
      <c r="AA11" s="31">
        <v>8</v>
      </c>
      <c r="AB11" s="31">
        <v>9</v>
      </c>
      <c r="AC11" s="31">
        <v>9.4</v>
      </c>
      <c r="AD11" s="31">
        <v>9.4</v>
      </c>
      <c r="AE11" s="31">
        <v>8.6</v>
      </c>
      <c r="AF11" s="31">
        <v>8.6999999999999993</v>
      </c>
      <c r="AG11" s="31">
        <v>9</v>
      </c>
      <c r="AH11" s="63">
        <v>9.6</v>
      </c>
      <c r="AI11" s="63">
        <v>8.4</v>
      </c>
      <c r="AJ11" s="63">
        <v>7.3</v>
      </c>
      <c r="AK11" s="63">
        <v>8.6</v>
      </c>
      <c r="AL11" s="63">
        <v>8.6999999999999993</v>
      </c>
      <c r="AM11" s="63">
        <v>8.9</v>
      </c>
      <c r="AN11" s="63">
        <v>9.5</v>
      </c>
      <c r="AO11" s="63">
        <v>9.1999999999999993</v>
      </c>
      <c r="AP11" s="63">
        <v>9</v>
      </c>
      <c r="AQ11" s="63">
        <v>9.5</v>
      </c>
      <c r="AR11" s="63">
        <v>7.5</v>
      </c>
      <c r="AS11" s="63">
        <v>9.5</v>
      </c>
      <c r="AT11" s="63">
        <v>9</v>
      </c>
      <c r="AU11" s="63">
        <v>8.4</v>
      </c>
      <c r="AV11" s="63"/>
      <c r="AW11" s="63"/>
      <c r="AX11" s="63">
        <v>9</v>
      </c>
      <c r="AY11" s="151">
        <f t="shared" si="0"/>
        <v>8.5</v>
      </c>
      <c r="AZ11" s="85" t="s">
        <v>1465</v>
      </c>
      <c r="BA11" s="85"/>
      <c r="BB11" s="139">
        <v>5</v>
      </c>
      <c r="BC11" s="140" t="s">
        <v>825</v>
      </c>
      <c r="BD11" s="216" t="s">
        <v>826</v>
      </c>
      <c r="BE11" s="214" t="s">
        <v>827</v>
      </c>
      <c r="BF11" s="218" t="s">
        <v>828</v>
      </c>
      <c r="BG11" s="171">
        <f t="shared" si="1"/>
        <v>4</v>
      </c>
      <c r="BH11" s="171">
        <f t="shared" si="2"/>
        <v>3</v>
      </c>
      <c r="BI11" s="171">
        <f t="shared" si="3"/>
        <v>4</v>
      </c>
      <c r="BJ11" s="171">
        <f t="shared" si="4"/>
        <v>3</v>
      </c>
      <c r="BK11" s="171">
        <f t="shared" si="5"/>
        <v>2</v>
      </c>
      <c r="BL11" s="171">
        <f t="shared" si="6"/>
        <v>3</v>
      </c>
      <c r="BM11" s="171">
        <f t="shared" si="7"/>
        <v>3</v>
      </c>
      <c r="BN11" s="171">
        <f t="shared" si="8"/>
        <v>3</v>
      </c>
      <c r="BO11" s="171">
        <f t="shared" si="9"/>
        <v>4</v>
      </c>
      <c r="BP11" s="171">
        <f t="shared" si="10"/>
        <v>2</v>
      </c>
      <c r="BQ11" s="171">
        <f t="shared" si="11"/>
        <v>3</v>
      </c>
      <c r="BR11" s="171">
        <f t="shared" si="12"/>
        <v>4</v>
      </c>
      <c r="BS11" s="171">
        <f t="shared" si="13"/>
        <v>2</v>
      </c>
      <c r="BT11" s="171">
        <f t="shared" si="14"/>
        <v>4</v>
      </c>
      <c r="BU11" s="171">
        <f t="shared" si="15"/>
        <v>3</v>
      </c>
      <c r="BV11" s="171">
        <f t="shared" si="16"/>
        <v>4</v>
      </c>
      <c r="BW11" s="171">
        <f t="shared" si="17"/>
        <v>3</v>
      </c>
      <c r="BX11" s="171">
        <f t="shared" si="18"/>
        <v>4</v>
      </c>
      <c r="BY11" s="171">
        <f t="shared" si="19"/>
        <v>3</v>
      </c>
      <c r="BZ11" s="171">
        <f t="shared" si="20"/>
        <v>4</v>
      </c>
      <c r="CA11" s="171">
        <f t="shared" si="21"/>
        <v>4</v>
      </c>
      <c r="CB11" s="171">
        <f t="shared" si="22"/>
        <v>3</v>
      </c>
      <c r="CC11" s="171">
        <f t="shared" si="23"/>
        <v>4</v>
      </c>
      <c r="CD11" s="171">
        <f t="shared" si="24"/>
        <v>4</v>
      </c>
      <c r="CE11" s="171">
        <f t="shared" si="25"/>
        <v>4</v>
      </c>
      <c r="CF11" s="171">
        <f t="shared" si="26"/>
        <v>4</v>
      </c>
      <c r="CG11" s="171">
        <f t="shared" si="27"/>
        <v>4</v>
      </c>
      <c r="CH11" s="171">
        <f t="shared" si="28"/>
        <v>4</v>
      </c>
      <c r="CI11" s="171">
        <f t="shared" si="29"/>
        <v>4</v>
      </c>
      <c r="CJ11" s="171">
        <f t="shared" si="30"/>
        <v>3</v>
      </c>
      <c r="CK11" s="171">
        <f t="shared" si="31"/>
        <v>3</v>
      </c>
      <c r="CL11" s="171">
        <f t="shared" si="32"/>
        <v>4</v>
      </c>
      <c r="CM11" s="171">
        <f t="shared" si="33"/>
        <v>4</v>
      </c>
      <c r="CN11" s="171">
        <f t="shared" si="34"/>
        <v>4</v>
      </c>
      <c r="CO11" s="171">
        <f t="shared" si="35"/>
        <v>4</v>
      </c>
      <c r="CP11" s="171">
        <f t="shared" si="36"/>
        <v>4</v>
      </c>
      <c r="CQ11" s="171">
        <f t="shared" si="37"/>
        <v>4</v>
      </c>
      <c r="CR11" s="171">
        <f t="shared" si="38"/>
        <v>4</v>
      </c>
      <c r="CS11" s="171">
        <f t="shared" si="39"/>
        <v>3</v>
      </c>
      <c r="CT11" s="171">
        <f t="shared" si="40"/>
        <v>4</v>
      </c>
      <c r="CU11" s="171">
        <f t="shared" si="41"/>
        <v>4</v>
      </c>
      <c r="CV11" s="171">
        <f t="shared" si="42"/>
        <v>3</v>
      </c>
      <c r="CW11" s="171">
        <f t="shared" si="43"/>
        <v>0</v>
      </c>
      <c r="CX11" s="171">
        <f t="shared" si="44"/>
        <v>0</v>
      </c>
      <c r="CY11" s="171">
        <f t="shared" si="45"/>
        <v>4</v>
      </c>
      <c r="CZ11" s="174">
        <f t="shared" si="46"/>
        <v>3.54</v>
      </c>
      <c r="DA11" s="135" t="str">
        <f t="shared" si="47"/>
        <v>Giỏi</v>
      </c>
      <c r="DC11" s="135"/>
      <c r="DD11" s="135"/>
      <c r="DE11" s="135"/>
      <c r="DF11" s="135"/>
      <c r="DG11" s="135"/>
      <c r="DH11" s="135"/>
      <c r="DI11" s="135"/>
      <c r="DJ11" s="135"/>
      <c r="DK11" s="135"/>
      <c r="DL11" s="135"/>
      <c r="DM11" s="135"/>
      <c r="DN11" s="135"/>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c r="FX11" s="135"/>
      <c r="FY11" s="135"/>
      <c r="FZ11" s="135"/>
      <c r="GA11" s="135"/>
      <c r="GB11" s="135"/>
      <c r="GC11" s="135"/>
      <c r="GD11" s="135"/>
      <c r="GE11" s="135"/>
      <c r="GF11" s="135"/>
      <c r="GG11" s="135"/>
      <c r="GH11" s="135"/>
      <c r="GI11" s="135"/>
      <c r="GJ11" s="135"/>
      <c r="GK11" s="135"/>
      <c r="GL11" s="135"/>
      <c r="GM11" s="135"/>
      <c r="GN11" s="135"/>
      <c r="GO11" s="135"/>
      <c r="GP11" s="135"/>
      <c r="GQ11" s="135"/>
      <c r="GR11" s="135"/>
      <c r="GS11" s="135"/>
      <c r="GT11" s="135"/>
    </row>
    <row r="12" spans="1:202" s="142" customFormat="1" ht="15" x14ac:dyDescent="0.25">
      <c r="A12" s="139">
        <v>6</v>
      </c>
      <c r="B12" s="140" t="s">
        <v>829</v>
      </c>
      <c r="C12" s="216" t="s">
        <v>830</v>
      </c>
      <c r="D12" s="239" t="s">
        <v>831</v>
      </c>
      <c r="E12" s="218" t="s">
        <v>832</v>
      </c>
      <c r="F12" s="86">
        <v>4.5</v>
      </c>
      <c r="G12" s="86">
        <v>5.8</v>
      </c>
      <c r="H12" s="86">
        <v>5.4</v>
      </c>
      <c r="I12" s="86">
        <v>6.5</v>
      </c>
      <c r="J12" s="86">
        <v>4.5999999999999996</v>
      </c>
      <c r="K12" s="86">
        <v>5.8</v>
      </c>
      <c r="L12" s="86">
        <v>5.9</v>
      </c>
      <c r="M12" s="86">
        <v>6</v>
      </c>
      <c r="N12" s="86">
        <v>7.9</v>
      </c>
      <c r="O12" s="86">
        <v>5.8</v>
      </c>
      <c r="P12" s="86">
        <v>4.3</v>
      </c>
      <c r="Q12" s="86">
        <v>8.1999999999999993</v>
      </c>
      <c r="R12" s="86">
        <v>5.4</v>
      </c>
      <c r="S12" s="86">
        <v>7.5</v>
      </c>
      <c r="T12" s="86">
        <v>7.1</v>
      </c>
      <c r="U12" s="86">
        <v>5.6</v>
      </c>
      <c r="V12" s="31">
        <v>8.3000000000000007</v>
      </c>
      <c r="W12" s="31">
        <v>8.5</v>
      </c>
      <c r="X12" s="31">
        <v>7.5</v>
      </c>
      <c r="Y12" s="31">
        <v>8.3000000000000007</v>
      </c>
      <c r="Z12" s="31">
        <v>8</v>
      </c>
      <c r="AA12" s="31">
        <v>6.7</v>
      </c>
      <c r="AB12" s="31">
        <v>8.6999999999999993</v>
      </c>
      <c r="AC12" s="31">
        <v>9.4</v>
      </c>
      <c r="AD12" s="31">
        <v>6.8</v>
      </c>
      <c r="AE12" s="31">
        <v>6.2</v>
      </c>
      <c r="AF12" s="31">
        <v>8.3000000000000007</v>
      </c>
      <c r="AG12" s="31">
        <v>9.6999999999999993</v>
      </c>
      <c r="AH12" s="63">
        <v>8</v>
      </c>
      <c r="AI12" s="63">
        <v>8.1</v>
      </c>
      <c r="AJ12" s="63">
        <v>8</v>
      </c>
      <c r="AK12" s="63">
        <v>6.8</v>
      </c>
      <c r="AL12" s="63">
        <v>5.4</v>
      </c>
      <c r="AM12" s="63">
        <v>8.9</v>
      </c>
      <c r="AN12" s="63">
        <v>9.5</v>
      </c>
      <c r="AO12" s="63">
        <v>8</v>
      </c>
      <c r="AP12" s="63">
        <v>7.8</v>
      </c>
      <c r="AQ12" s="63">
        <v>8</v>
      </c>
      <c r="AR12" s="63">
        <v>7.1</v>
      </c>
      <c r="AS12" s="63">
        <v>9</v>
      </c>
      <c r="AT12" s="63">
        <v>8.5</v>
      </c>
      <c r="AU12" s="63">
        <v>7.3</v>
      </c>
      <c r="AV12" s="63">
        <v>8.9</v>
      </c>
      <c r="AW12" s="63">
        <v>9</v>
      </c>
      <c r="AX12" s="63"/>
      <c r="AY12" s="151">
        <f t="shared" si="0"/>
        <v>7.3</v>
      </c>
      <c r="AZ12" s="85" t="s">
        <v>1464</v>
      </c>
      <c r="BA12" s="85"/>
      <c r="BB12" s="139">
        <v>6</v>
      </c>
      <c r="BC12" s="140" t="s">
        <v>829</v>
      </c>
      <c r="BD12" s="216" t="s">
        <v>830</v>
      </c>
      <c r="BE12" s="214" t="s">
        <v>831</v>
      </c>
      <c r="BF12" s="218" t="s">
        <v>832</v>
      </c>
      <c r="BG12" s="171">
        <f t="shared" si="1"/>
        <v>1</v>
      </c>
      <c r="BH12" s="171">
        <f t="shared" si="2"/>
        <v>2</v>
      </c>
      <c r="BI12" s="171">
        <f t="shared" si="3"/>
        <v>1</v>
      </c>
      <c r="BJ12" s="171">
        <f t="shared" si="4"/>
        <v>2</v>
      </c>
      <c r="BK12" s="171">
        <f t="shared" si="5"/>
        <v>1</v>
      </c>
      <c r="BL12" s="171">
        <f t="shared" si="6"/>
        <v>2</v>
      </c>
      <c r="BM12" s="171">
        <f t="shared" si="7"/>
        <v>2</v>
      </c>
      <c r="BN12" s="171">
        <f t="shared" si="8"/>
        <v>2</v>
      </c>
      <c r="BO12" s="171">
        <f t="shared" si="9"/>
        <v>3</v>
      </c>
      <c r="BP12" s="171">
        <f t="shared" si="10"/>
        <v>2</v>
      </c>
      <c r="BQ12" s="171">
        <f t="shared" si="11"/>
        <v>1</v>
      </c>
      <c r="BR12" s="171">
        <f t="shared" si="12"/>
        <v>3</v>
      </c>
      <c r="BS12" s="171">
        <f t="shared" si="13"/>
        <v>1</v>
      </c>
      <c r="BT12" s="171">
        <f t="shared" si="14"/>
        <v>3</v>
      </c>
      <c r="BU12" s="171">
        <f t="shared" si="15"/>
        <v>3</v>
      </c>
      <c r="BV12" s="171">
        <f t="shared" si="16"/>
        <v>2</v>
      </c>
      <c r="BW12" s="171">
        <f t="shared" si="17"/>
        <v>3</v>
      </c>
      <c r="BX12" s="171">
        <f t="shared" si="18"/>
        <v>4</v>
      </c>
      <c r="BY12" s="171">
        <f t="shared" si="19"/>
        <v>3</v>
      </c>
      <c r="BZ12" s="171">
        <f t="shared" si="20"/>
        <v>3</v>
      </c>
      <c r="CA12" s="171">
        <f t="shared" si="21"/>
        <v>3</v>
      </c>
      <c r="CB12" s="171">
        <f t="shared" si="22"/>
        <v>2</v>
      </c>
      <c r="CC12" s="171">
        <f t="shared" si="23"/>
        <v>4</v>
      </c>
      <c r="CD12" s="171">
        <f t="shared" si="24"/>
        <v>4</v>
      </c>
      <c r="CE12" s="171">
        <f t="shared" si="25"/>
        <v>2</v>
      </c>
      <c r="CF12" s="171">
        <f t="shared" si="26"/>
        <v>2</v>
      </c>
      <c r="CG12" s="171">
        <f t="shared" si="27"/>
        <v>3</v>
      </c>
      <c r="CH12" s="171">
        <f t="shared" si="28"/>
        <v>4</v>
      </c>
      <c r="CI12" s="171">
        <f t="shared" si="29"/>
        <v>3</v>
      </c>
      <c r="CJ12" s="171">
        <f t="shared" si="30"/>
        <v>3</v>
      </c>
      <c r="CK12" s="171">
        <f t="shared" si="31"/>
        <v>3</v>
      </c>
      <c r="CL12" s="171">
        <f t="shared" si="32"/>
        <v>2</v>
      </c>
      <c r="CM12" s="171">
        <f t="shared" si="33"/>
        <v>1</v>
      </c>
      <c r="CN12" s="171">
        <f t="shared" si="34"/>
        <v>4</v>
      </c>
      <c r="CO12" s="171">
        <f t="shared" si="35"/>
        <v>4</v>
      </c>
      <c r="CP12" s="171">
        <f t="shared" si="36"/>
        <v>3</v>
      </c>
      <c r="CQ12" s="171">
        <f t="shared" si="37"/>
        <v>3</v>
      </c>
      <c r="CR12" s="171">
        <f t="shared" si="38"/>
        <v>3</v>
      </c>
      <c r="CS12" s="171">
        <f t="shared" si="39"/>
        <v>3</v>
      </c>
      <c r="CT12" s="171">
        <f t="shared" si="40"/>
        <v>4</v>
      </c>
      <c r="CU12" s="171">
        <f t="shared" si="41"/>
        <v>4</v>
      </c>
      <c r="CV12" s="171">
        <f t="shared" si="42"/>
        <v>3</v>
      </c>
      <c r="CW12" s="171">
        <f t="shared" si="43"/>
        <v>4</v>
      </c>
      <c r="CX12" s="171">
        <f t="shared" si="44"/>
        <v>4</v>
      </c>
      <c r="CY12" s="171">
        <f t="shared" si="45"/>
        <v>0</v>
      </c>
      <c r="CZ12" s="174">
        <f t="shared" si="46"/>
        <v>2.68</v>
      </c>
      <c r="DA12" s="135" t="str">
        <f t="shared" si="47"/>
        <v>Khá</v>
      </c>
      <c r="DC12" s="135"/>
      <c r="DD12" s="135"/>
      <c r="DE12" s="135"/>
      <c r="DF12" s="135"/>
      <c r="DG12" s="135"/>
      <c r="DH12" s="135"/>
      <c r="DI12" s="135"/>
      <c r="DJ12" s="135"/>
      <c r="DK12" s="135"/>
      <c r="DL12" s="135"/>
      <c r="DM12" s="135"/>
      <c r="DN12" s="135"/>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c r="FY12" s="135"/>
      <c r="FZ12" s="135"/>
      <c r="GA12" s="135"/>
      <c r="GB12" s="135"/>
      <c r="GC12" s="135"/>
      <c r="GD12" s="135"/>
      <c r="GE12" s="135"/>
      <c r="GF12" s="135"/>
      <c r="GG12" s="135"/>
      <c r="GH12" s="135"/>
      <c r="GI12" s="135"/>
      <c r="GJ12" s="135"/>
      <c r="GK12" s="135"/>
      <c r="GL12" s="135"/>
      <c r="GM12" s="135"/>
      <c r="GN12" s="135"/>
      <c r="GO12" s="135"/>
      <c r="GP12" s="135"/>
      <c r="GQ12" s="135"/>
      <c r="GR12" s="135"/>
      <c r="GS12" s="135"/>
      <c r="GT12" s="135"/>
    </row>
    <row r="13" spans="1:202" s="142" customFormat="1" ht="15" x14ac:dyDescent="0.25">
      <c r="A13" s="139">
        <v>7</v>
      </c>
      <c r="B13" s="140" t="s">
        <v>833</v>
      </c>
      <c r="C13" s="216" t="s">
        <v>402</v>
      </c>
      <c r="D13" s="239" t="s">
        <v>79</v>
      </c>
      <c r="E13" s="218" t="s">
        <v>834</v>
      </c>
      <c r="F13" s="86">
        <v>8.1999999999999993</v>
      </c>
      <c r="G13" s="86">
        <v>8.5</v>
      </c>
      <c r="H13" s="86">
        <v>8.9</v>
      </c>
      <c r="I13" s="86">
        <v>7.6</v>
      </c>
      <c r="J13" s="86">
        <v>7</v>
      </c>
      <c r="K13" s="86">
        <v>8.6999999999999993</v>
      </c>
      <c r="L13" s="86">
        <v>8.8000000000000007</v>
      </c>
      <c r="M13" s="86">
        <v>8.3000000000000007</v>
      </c>
      <c r="N13" s="86">
        <v>5.7</v>
      </c>
      <c r="O13" s="86">
        <v>6.8</v>
      </c>
      <c r="P13" s="86">
        <v>8</v>
      </c>
      <c r="Q13" s="86">
        <v>8.5</v>
      </c>
      <c r="R13" s="86">
        <v>6.8</v>
      </c>
      <c r="S13" s="86">
        <v>8.6</v>
      </c>
      <c r="T13" s="86">
        <v>7.7</v>
      </c>
      <c r="U13" s="86">
        <v>9.4</v>
      </c>
      <c r="V13" s="31">
        <v>8.6999999999999993</v>
      </c>
      <c r="W13" s="31">
        <v>10</v>
      </c>
      <c r="X13" s="31">
        <v>9.1999999999999993</v>
      </c>
      <c r="Y13" s="31">
        <v>9.9</v>
      </c>
      <c r="Z13" s="31">
        <v>9.4</v>
      </c>
      <c r="AA13" s="31">
        <v>7.7</v>
      </c>
      <c r="AB13" s="31">
        <v>9.1</v>
      </c>
      <c r="AC13" s="31">
        <v>9.6</v>
      </c>
      <c r="AD13" s="31">
        <v>9.3000000000000007</v>
      </c>
      <c r="AE13" s="31">
        <v>8.6999999999999993</v>
      </c>
      <c r="AF13" s="31">
        <v>8.6999999999999993</v>
      </c>
      <c r="AG13" s="31">
        <v>9.6999999999999993</v>
      </c>
      <c r="AH13" s="63">
        <v>9.4</v>
      </c>
      <c r="AI13" s="63">
        <v>8.5</v>
      </c>
      <c r="AJ13" s="63">
        <v>7.9</v>
      </c>
      <c r="AK13" s="63">
        <v>9.4</v>
      </c>
      <c r="AL13" s="63">
        <v>8.4</v>
      </c>
      <c r="AM13" s="63">
        <v>9.4</v>
      </c>
      <c r="AN13" s="63">
        <v>9.5</v>
      </c>
      <c r="AO13" s="63">
        <v>9</v>
      </c>
      <c r="AP13" s="63">
        <v>8.5</v>
      </c>
      <c r="AQ13" s="63">
        <v>8.5</v>
      </c>
      <c r="AR13" s="63">
        <v>7.3</v>
      </c>
      <c r="AS13" s="63">
        <v>10</v>
      </c>
      <c r="AT13" s="63">
        <v>8.8000000000000007</v>
      </c>
      <c r="AU13" s="63">
        <v>9</v>
      </c>
      <c r="AV13" s="63"/>
      <c r="AW13" s="63"/>
      <c r="AX13" s="63">
        <v>9.6</v>
      </c>
      <c r="AY13" s="151">
        <f t="shared" si="0"/>
        <v>8.6999999999999993</v>
      </c>
      <c r="AZ13" s="85" t="s">
        <v>1465</v>
      </c>
      <c r="BA13" s="85"/>
      <c r="BB13" s="139">
        <v>7</v>
      </c>
      <c r="BC13" s="140" t="s">
        <v>833</v>
      </c>
      <c r="BD13" s="216" t="s">
        <v>402</v>
      </c>
      <c r="BE13" s="214" t="s">
        <v>79</v>
      </c>
      <c r="BF13" s="218" t="s">
        <v>834</v>
      </c>
      <c r="BG13" s="171">
        <f t="shared" si="1"/>
        <v>3</v>
      </c>
      <c r="BH13" s="171">
        <f t="shared" si="2"/>
        <v>4</v>
      </c>
      <c r="BI13" s="171">
        <f t="shared" si="3"/>
        <v>4</v>
      </c>
      <c r="BJ13" s="171">
        <f t="shared" si="4"/>
        <v>3</v>
      </c>
      <c r="BK13" s="171">
        <f t="shared" si="5"/>
        <v>3</v>
      </c>
      <c r="BL13" s="171">
        <f t="shared" si="6"/>
        <v>4</v>
      </c>
      <c r="BM13" s="171">
        <f t="shared" si="7"/>
        <v>4</v>
      </c>
      <c r="BN13" s="171">
        <f t="shared" si="8"/>
        <v>3</v>
      </c>
      <c r="BO13" s="171">
        <f t="shared" si="9"/>
        <v>2</v>
      </c>
      <c r="BP13" s="171">
        <f t="shared" si="10"/>
        <v>2</v>
      </c>
      <c r="BQ13" s="171">
        <f t="shared" si="11"/>
        <v>3</v>
      </c>
      <c r="BR13" s="171">
        <f t="shared" si="12"/>
        <v>4</v>
      </c>
      <c r="BS13" s="171">
        <f t="shared" si="13"/>
        <v>2</v>
      </c>
      <c r="BT13" s="171">
        <f t="shared" si="14"/>
        <v>4</v>
      </c>
      <c r="BU13" s="171">
        <f t="shared" si="15"/>
        <v>3</v>
      </c>
      <c r="BV13" s="171">
        <f t="shared" si="16"/>
        <v>4</v>
      </c>
      <c r="BW13" s="171">
        <f t="shared" si="17"/>
        <v>4</v>
      </c>
      <c r="BX13" s="171">
        <f t="shared" si="18"/>
        <v>4</v>
      </c>
      <c r="BY13" s="171">
        <f t="shared" si="19"/>
        <v>4</v>
      </c>
      <c r="BZ13" s="171">
        <f t="shared" si="20"/>
        <v>4</v>
      </c>
      <c r="CA13" s="171">
        <f t="shared" si="21"/>
        <v>4</v>
      </c>
      <c r="CB13" s="171">
        <f t="shared" si="22"/>
        <v>3</v>
      </c>
      <c r="CC13" s="171">
        <f t="shared" si="23"/>
        <v>4</v>
      </c>
      <c r="CD13" s="171">
        <f t="shared" si="24"/>
        <v>4</v>
      </c>
      <c r="CE13" s="171">
        <f t="shared" si="25"/>
        <v>4</v>
      </c>
      <c r="CF13" s="171">
        <f t="shared" si="26"/>
        <v>4</v>
      </c>
      <c r="CG13" s="171">
        <f t="shared" si="27"/>
        <v>4</v>
      </c>
      <c r="CH13" s="171">
        <f t="shared" si="28"/>
        <v>4</v>
      </c>
      <c r="CI13" s="171">
        <f t="shared" si="29"/>
        <v>4</v>
      </c>
      <c r="CJ13" s="171">
        <f t="shared" si="30"/>
        <v>4</v>
      </c>
      <c r="CK13" s="171">
        <f t="shared" si="31"/>
        <v>3</v>
      </c>
      <c r="CL13" s="171">
        <f t="shared" si="32"/>
        <v>4</v>
      </c>
      <c r="CM13" s="171">
        <f t="shared" si="33"/>
        <v>3</v>
      </c>
      <c r="CN13" s="171">
        <f t="shared" si="34"/>
        <v>4</v>
      </c>
      <c r="CO13" s="171">
        <f t="shared" si="35"/>
        <v>4</v>
      </c>
      <c r="CP13" s="171">
        <f t="shared" si="36"/>
        <v>4</v>
      </c>
      <c r="CQ13" s="171">
        <f t="shared" si="37"/>
        <v>4</v>
      </c>
      <c r="CR13" s="171">
        <f t="shared" si="38"/>
        <v>4</v>
      </c>
      <c r="CS13" s="171">
        <f t="shared" si="39"/>
        <v>3</v>
      </c>
      <c r="CT13" s="171">
        <f t="shared" si="40"/>
        <v>4</v>
      </c>
      <c r="CU13" s="171">
        <f t="shared" si="41"/>
        <v>4</v>
      </c>
      <c r="CV13" s="171">
        <f t="shared" si="42"/>
        <v>4</v>
      </c>
      <c r="CW13" s="171">
        <f t="shared" si="43"/>
        <v>0</v>
      </c>
      <c r="CX13" s="171">
        <f t="shared" si="44"/>
        <v>0</v>
      </c>
      <c r="CY13" s="171">
        <f t="shared" si="45"/>
        <v>4</v>
      </c>
      <c r="CZ13" s="174">
        <f t="shared" si="46"/>
        <v>3.64</v>
      </c>
      <c r="DA13" s="135" t="str">
        <f t="shared" si="47"/>
        <v>Xuất sắc</v>
      </c>
      <c r="DC13" s="135"/>
      <c r="DD13" s="135"/>
      <c r="DE13" s="135"/>
      <c r="DF13" s="135"/>
      <c r="DG13" s="135"/>
      <c r="DH13" s="135"/>
      <c r="DI13" s="135"/>
      <c r="DJ13" s="135"/>
      <c r="DK13" s="135"/>
      <c r="DL13" s="135"/>
      <c r="DM13" s="135"/>
      <c r="DN13" s="135"/>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c r="FY13" s="135"/>
      <c r="FZ13" s="135"/>
      <c r="GA13" s="135"/>
      <c r="GB13" s="135"/>
      <c r="GC13" s="135"/>
      <c r="GD13" s="135"/>
      <c r="GE13" s="135"/>
      <c r="GF13" s="135"/>
      <c r="GG13" s="135"/>
      <c r="GH13" s="135"/>
      <c r="GI13" s="135"/>
      <c r="GJ13" s="135"/>
      <c r="GK13" s="135"/>
      <c r="GL13" s="135"/>
      <c r="GM13" s="135"/>
      <c r="GN13" s="135"/>
      <c r="GO13" s="135"/>
      <c r="GP13" s="135"/>
      <c r="GQ13" s="135"/>
      <c r="GR13" s="135"/>
      <c r="GS13" s="135"/>
      <c r="GT13" s="135"/>
    </row>
    <row r="14" spans="1:202" s="142" customFormat="1" ht="15" x14ac:dyDescent="0.25">
      <c r="A14" s="139">
        <v>8</v>
      </c>
      <c r="B14" s="140" t="s">
        <v>835</v>
      </c>
      <c r="C14" s="216" t="s">
        <v>836</v>
      </c>
      <c r="D14" s="239" t="s">
        <v>273</v>
      </c>
      <c r="E14" s="218" t="s">
        <v>760</v>
      </c>
      <c r="F14" s="87">
        <v>8.1999999999999993</v>
      </c>
      <c r="G14" s="86">
        <v>5.8</v>
      </c>
      <c r="H14" s="86">
        <v>4</v>
      </c>
      <c r="I14" s="86">
        <v>4</v>
      </c>
      <c r="J14" s="86">
        <v>5.3</v>
      </c>
      <c r="K14" s="86">
        <v>6.1</v>
      </c>
      <c r="L14" s="86">
        <v>5.0999999999999996</v>
      </c>
      <c r="M14" s="86">
        <v>6.2</v>
      </c>
      <c r="N14" s="86">
        <v>7.2</v>
      </c>
      <c r="O14" s="86">
        <v>6</v>
      </c>
      <c r="P14" s="87">
        <v>5.0999999999999996</v>
      </c>
      <c r="Q14" s="86">
        <v>6.4</v>
      </c>
      <c r="R14" s="86">
        <v>4</v>
      </c>
      <c r="S14" s="86">
        <v>6.1</v>
      </c>
      <c r="T14" s="86">
        <v>7</v>
      </c>
      <c r="U14" s="87">
        <v>5.4</v>
      </c>
      <c r="V14" s="31">
        <v>8</v>
      </c>
      <c r="W14" s="31">
        <v>9</v>
      </c>
      <c r="X14" s="31">
        <v>7</v>
      </c>
      <c r="Y14" s="31">
        <v>7.5</v>
      </c>
      <c r="Z14" s="31">
        <v>7.8</v>
      </c>
      <c r="AA14" s="31">
        <v>7.2</v>
      </c>
      <c r="AB14" s="31">
        <v>9.1</v>
      </c>
      <c r="AC14" s="31">
        <v>7</v>
      </c>
      <c r="AD14" s="31">
        <v>8.3000000000000007</v>
      </c>
      <c r="AE14" s="31">
        <v>4.8</v>
      </c>
      <c r="AF14" s="31">
        <v>8.4</v>
      </c>
      <c r="AG14" s="31">
        <v>9</v>
      </c>
      <c r="AH14" s="63">
        <v>8.5</v>
      </c>
      <c r="AI14" s="63">
        <v>8.4</v>
      </c>
      <c r="AJ14" s="63">
        <v>7.3</v>
      </c>
      <c r="AK14" s="63">
        <v>8.4</v>
      </c>
      <c r="AL14" s="63">
        <v>6.6</v>
      </c>
      <c r="AM14" s="63">
        <v>9.4</v>
      </c>
      <c r="AN14" s="63">
        <v>9</v>
      </c>
      <c r="AO14" s="63">
        <v>8.8000000000000007</v>
      </c>
      <c r="AP14" s="63">
        <v>7.2</v>
      </c>
      <c r="AQ14" s="63">
        <v>9.5</v>
      </c>
      <c r="AR14" s="63">
        <v>6.8</v>
      </c>
      <c r="AS14" s="63">
        <v>9</v>
      </c>
      <c r="AT14" s="63">
        <v>8.5</v>
      </c>
      <c r="AU14" s="119">
        <v>6.2</v>
      </c>
      <c r="AV14" s="119">
        <v>8.5</v>
      </c>
      <c r="AW14" s="119">
        <v>9.1</v>
      </c>
      <c r="AX14" s="119"/>
      <c r="AY14" s="151">
        <f t="shared" si="0"/>
        <v>7.1</v>
      </c>
      <c r="AZ14" s="85" t="s">
        <v>1464</v>
      </c>
      <c r="BA14" s="85"/>
      <c r="BB14" s="139">
        <v>8</v>
      </c>
      <c r="BC14" s="140" t="s">
        <v>835</v>
      </c>
      <c r="BD14" s="216" t="s">
        <v>836</v>
      </c>
      <c r="BE14" s="214" t="s">
        <v>273</v>
      </c>
      <c r="BF14" s="218" t="s">
        <v>760</v>
      </c>
      <c r="BG14" s="171">
        <f t="shared" si="1"/>
        <v>3</v>
      </c>
      <c r="BH14" s="171">
        <f t="shared" si="2"/>
        <v>2</v>
      </c>
      <c r="BI14" s="171">
        <f t="shared" si="3"/>
        <v>1</v>
      </c>
      <c r="BJ14" s="171">
        <f t="shared" si="4"/>
        <v>1</v>
      </c>
      <c r="BK14" s="171">
        <f t="shared" si="5"/>
        <v>1</v>
      </c>
      <c r="BL14" s="171">
        <f t="shared" si="6"/>
        <v>2</v>
      </c>
      <c r="BM14" s="171">
        <f t="shared" si="7"/>
        <v>1</v>
      </c>
      <c r="BN14" s="171">
        <f t="shared" si="8"/>
        <v>2</v>
      </c>
      <c r="BO14" s="171">
        <f t="shared" si="9"/>
        <v>3</v>
      </c>
      <c r="BP14" s="171">
        <f t="shared" si="10"/>
        <v>2</v>
      </c>
      <c r="BQ14" s="171">
        <f t="shared" si="11"/>
        <v>1</v>
      </c>
      <c r="BR14" s="171">
        <f t="shared" si="12"/>
        <v>2</v>
      </c>
      <c r="BS14" s="171">
        <f t="shared" si="13"/>
        <v>1</v>
      </c>
      <c r="BT14" s="171">
        <f t="shared" si="14"/>
        <v>2</v>
      </c>
      <c r="BU14" s="171">
        <f t="shared" si="15"/>
        <v>3</v>
      </c>
      <c r="BV14" s="171">
        <f t="shared" si="16"/>
        <v>1</v>
      </c>
      <c r="BW14" s="171">
        <f t="shared" si="17"/>
        <v>3</v>
      </c>
      <c r="BX14" s="171">
        <f t="shared" si="18"/>
        <v>4</v>
      </c>
      <c r="BY14" s="171">
        <f t="shared" si="19"/>
        <v>3</v>
      </c>
      <c r="BZ14" s="171">
        <f t="shared" si="20"/>
        <v>3</v>
      </c>
      <c r="CA14" s="171">
        <f t="shared" si="21"/>
        <v>3</v>
      </c>
      <c r="CB14" s="171">
        <f t="shared" si="22"/>
        <v>3</v>
      </c>
      <c r="CC14" s="171">
        <f t="shared" si="23"/>
        <v>4</v>
      </c>
      <c r="CD14" s="171">
        <f t="shared" si="24"/>
        <v>3</v>
      </c>
      <c r="CE14" s="171">
        <f t="shared" si="25"/>
        <v>3</v>
      </c>
      <c r="CF14" s="171">
        <f t="shared" si="26"/>
        <v>1</v>
      </c>
      <c r="CG14" s="171">
        <f t="shared" si="27"/>
        <v>3</v>
      </c>
      <c r="CH14" s="171">
        <f t="shared" si="28"/>
        <v>4</v>
      </c>
      <c r="CI14" s="171">
        <f t="shared" si="29"/>
        <v>4</v>
      </c>
      <c r="CJ14" s="171">
        <f t="shared" si="30"/>
        <v>3</v>
      </c>
      <c r="CK14" s="171">
        <f t="shared" si="31"/>
        <v>3</v>
      </c>
      <c r="CL14" s="171">
        <f t="shared" si="32"/>
        <v>3</v>
      </c>
      <c r="CM14" s="171">
        <f t="shared" si="33"/>
        <v>2</v>
      </c>
      <c r="CN14" s="171">
        <f t="shared" si="34"/>
        <v>4</v>
      </c>
      <c r="CO14" s="171">
        <f t="shared" si="35"/>
        <v>4</v>
      </c>
      <c r="CP14" s="171">
        <f t="shared" si="36"/>
        <v>4</v>
      </c>
      <c r="CQ14" s="171">
        <f t="shared" si="37"/>
        <v>3</v>
      </c>
      <c r="CR14" s="171">
        <f t="shared" si="38"/>
        <v>4</v>
      </c>
      <c r="CS14" s="171">
        <f t="shared" si="39"/>
        <v>2</v>
      </c>
      <c r="CT14" s="171">
        <f t="shared" si="40"/>
        <v>4</v>
      </c>
      <c r="CU14" s="171">
        <f t="shared" si="41"/>
        <v>4</v>
      </c>
      <c r="CV14" s="171">
        <f t="shared" si="42"/>
        <v>2</v>
      </c>
      <c r="CW14" s="171">
        <f t="shared" si="43"/>
        <v>4</v>
      </c>
      <c r="CX14" s="171">
        <f t="shared" si="44"/>
        <v>4</v>
      </c>
      <c r="CY14" s="171">
        <f t="shared" si="45"/>
        <v>0</v>
      </c>
      <c r="CZ14" s="174">
        <f t="shared" si="46"/>
        <v>2.65</v>
      </c>
      <c r="DA14" s="135" t="str">
        <f t="shared" si="47"/>
        <v>Khá</v>
      </c>
      <c r="DC14" s="135"/>
      <c r="DD14" s="135"/>
      <c r="DE14" s="135"/>
      <c r="DF14" s="135"/>
      <c r="DG14" s="135"/>
      <c r="DH14" s="135"/>
      <c r="DI14" s="135"/>
      <c r="DJ14" s="135"/>
      <c r="DK14" s="135"/>
      <c r="DL14" s="135"/>
      <c r="DM14" s="135"/>
      <c r="DN14" s="135"/>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c r="FV14" s="135"/>
      <c r="FW14" s="135"/>
      <c r="FX14" s="135"/>
      <c r="FY14" s="135"/>
      <c r="FZ14" s="135"/>
      <c r="GA14" s="135"/>
      <c r="GB14" s="135"/>
      <c r="GC14" s="135"/>
      <c r="GD14" s="135"/>
      <c r="GE14" s="135"/>
      <c r="GF14" s="135"/>
      <c r="GG14" s="135"/>
      <c r="GH14" s="135"/>
      <c r="GI14" s="135"/>
      <c r="GJ14" s="135"/>
      <c r="GK14" s="135"/>
      <c r="GL14" s="135"/>
      <c r="GM14" s="135"/>
      <c r="GN14" s="135"/>
      <c r="GO14" s="135"/>
      <c r="GP14" s="135"/>
      <c r="GQ14" s="135"/>
      <c r="GR14" s="135"/>
      <c r="GS14" s="135"/>
      <c r="GT14" s="135"/>
    </row>
    <row r="15" spans="1:202" s="142" customFormat="1" ht="15" x14ac:dyDescent="0.25">
      <c r="A15" s="139">
        <v>9</v>
      </c>
      <c r="B15" s="140" t="s">
        <v>837</v>
      </c>
      <c r="C15" s="216" t="s">
        <v>838</v>
      </c>
      <c r="D15" s="239" t="s">
        <v>434</v>
      </c>
      <c r="E15" s="218" t="s">
        <v>839</v>
      </c>
      <c r="F15" s="86">
        <v>8.5</v>
      </c>
      <c r="G15" s="86">
        <v>6.1</v>
      </c>
      <c r="H15" s="86">
        <v>5.3</v>
      </c>
      <c r="I15" s="87">
        <v>4</v>
      </c>
      <c r="J15" s="86">
        <v>4.7</v>
      </c>
      <c r="K15" s="86">
        <v>9.1</v>
      </c>
      <c r="L15" s="86">
        <v>6.9</v>
      </c>
      <c r="M15" s="86">
        <v>8.1</v>
      </c>
      <c r="N15" s="86">
        <v>4.9000000000000004</v>
      </c>
      <c r="O15" s="86">
        <v>7.3</v>
      </c>
      <c r="P15" s="86">
        <v>4.0999999999999996</v>
      </c>
      <c r="Q15" s="86">
        <v>9.1</v>
      </c>
      <c r="R15" s="86">
        <v>5.4</v>
      </c>
      <c r="S15" s="86">
        <v>5.3</v>
      </c>
      <c r="T15" s="86">
        <v>6.8</v>
      </c>
      <c r="U15" s="86">
        <v>4.8</v>
      </c>
      <c r="V15" s="31">
        <v>8.4</v>
      </c>
      <c r="W15" s="31">
        <v>8.8000000000000007</v>
      </c>
      <c r="X15" s="31">
        <v>7.2</v>
      </c>
      <c r="Y15" s="31">
        <v>9.1999999999999993</v>
      </c>
      <c r="Z15" s="31">
        <v>8.8000000000000007</v>
      </c>
      <c r="AA15" s="31">
        <v>7.5</v>
      </c>
      <c r="AB15" s="31">
        <v>9.4</v>
      </c>
      <c r="AC15" s="31">
        <v>9.4</v>
      </c>
      <c r="AD15" s="31">
        <v>9</v>
      </c>
      <c r="AE15" s="31">
        <v>6.6</v>
      </c>
      <c r="AF15" s="31">
        <v>9.1</v>
      </c>
      <c r="AG15" s="31">
        <v>9.3000000000000007</v>
      </c>
      <c r="AH15" s="63">
        <v>8.9</v>
      </c>
      <c r="AI15" s="63">
        <v>8.6999999999999993</v>
      </c>
      <c r="AJ15" s="63">
        <v>7.9</v>
      </c>
      <c r="AK15" s="63">
        <v>6.1</v>
      </c>
      <c r="AL15" s="63">
        <v>7.3</v>
      </c>
      <c r="AM15" s="63">
        <v>8.9</v>
      </c>
      <c r="AN15" s="63">
        <v>9</v>
      </c>
      <c r="AO15" s="63">
        <v>9.5</v>
      </c>
      <c r="AP15" s="63">
        <v>8.1</v>
      </c>
      <c r="AQ15" s="63">
        <v>8</v>
      </c>
      <c r="AR15" s="63">
        <v>6.9</v>
      </c>
      <c r="AS15" s="63">
        <v>9.5</v>
      </c>
      <c r="AT15" s="63">
        <v>8</v>
      </c>
      <c r="AU15" s="63">
        <v>7.1</v>
      </c>
      <c r="AV15" s="63">
        <v>9.1999999999999993</v>
      </c>
      <c r="AW15" s="63">
        <v>8.9</v>
      </c>
      <c r="AX15" s="63"/>
      <c r="AY15" s="151">
        <f t="shared" si="0"/>
        <v>7.6</v>
      </c>
      <c r="AZ15" s="85" t="s">
        <v>1464</v>
      </c>
      <c r="BA15" s="85"/>
      <c r="BB15" s="139">
        <v>9</v>
      </c>
      <c r="BC15" s="140" t="s">
        <v>837</v>
      </c>
      <c r="BD15" s="216" t="s">
        <v>838</v>
      </c>
      <c r="BE15" s="214" t="s">
        <v>434</v>
      </c>
      <c r="BF15" s="218" t="s">
        <v>839</v>
      </c>
      <c r="BG15" s="171">
        <f t="shared" si="1"/>
        <v>4</v>
      </c>
      <c r="BH15" s="171">
        <f t="shared" si="2"/>
        <v>2</v>
      </c>
      <c r="BI15" s="171">
        <f t="shared" si="3"/>
        <v>1</v>
      </c>
      <c r="BJ15" s="171">
        <f t="shared" si="4"/>
        <v>1</v>
      </c>
      <c r="BK15" s="171">
        <f t="shared" si="5"/>
        <v>1</v>
      </c>
      <c r="BL15" s="171">
        <f t="shared" si="6"/>
        <v>4</v>
      </c>
      <c r="BM15" s="171">
        <f t="shared" si="7"/>
        <v>2</v>
      </c>
      <c r="BN15" s="171">
        <f t="shared" si="8"/>
        <v>3</v>
      </c>
      <c r="BO15" s="171">
        <f t="shared" si="9"/>
        <v>1</v>
      </c>
      <c r="BP15" s="171">
        <f t="shared" si="10"/>
        <v>3</v>
      </c>
      <c r="BQ15" s="171">
        <f t="shared" si="11"/>
        <v>1</v>
      </c>
      <c r="BR15" s="171">
        <f t="shared" si="12"/>
        <v>4</v>
      </c>
      <c r="BS15" s="171">
        <f t="shared" si="13"/>
        <v>1</v>
      </c>
      <c r="BT15" s="171">
        <f t="shared" si="14"/>
        <v>1</v>
      </c>
      <c r="BU15" s="171">
        <f t="shared" si="15"/>
        <v>2</v>
      </c>
      <c r="BV15" s="171">
        <f t="shared" si="16"/>
        <v>1</v>
      </c>
      <c r="BW15" s="171">
        <f t="shared" si="17"/>
        <v>3</v>
      </c>
      <c r="BX15" s="171">
        <f t="shared" si="18"/>
        <v>4</v>
      </c>
      <c r="BY15" s="171">
        <f t="shared" si="19"/>
        <v>3</v>
      </c>
      <c r="BZ15" s="171">
        <f t="shared" si="20"/>
        <v>4</v>
      </c>
      <c r="CA15" s="171">
        <f t="shared" si="21"/>
        <v>4</v>
      </c>
      <c r="CB15" s="171">
        <f t="shared" si="22"/>
        <v>3</v>
      </c>
      <c r="CC15" s="171">
        <f t="shared" si="23"/>
        <v>4</v>
      </c>
      <c r="CD15" s="171">
        <f t="shared" si="24"/>
        <v>4</v>
      </c>
      <c r="CE15" s="171">
        <f t="shared" si="25"/>
        <v>4</v>
      </c>
      <c r="CF15" s="171">
        <f t="shared" si="26"/>
        <v>2</v>
      </c>
      <c r="CG15" s="171">
        <f t="shared" si="27"/>
        <v>4</v>
      </c>
      <c r="CH15" s="171">
        <f t="shared" si="28"/>
        <v>4</v>
      </c>
      <c r="CI15" s="171">
        <f t="shared" si="29"/>
        <v>4</v>
      </c>
      <c r="CJ15" s="171">
        <f t="shared" si="30"/>
        <v>4</v>
      </c>
      <c r="CK15" s="171">
        <f t="shared" si="31"/>
        <v>3</v>
      </c>
      <c r="CL15" s="171">
        <f t="shared" si="32"/>
        <v>2</v>
      </c>
      <c r="CM15" s="171">
        <f t="shared" si="33"/>
        <v>3</v>
      </c>
      <c r="CN15" s="171">
        <f t="shared" si="34"/>
        <v>4</v>
      </c>
      <c r="CO15" s="171">
        <f t="shared" si="35"/>
        <v>4</v>
      </c>
      <c r="CP15" s="171">
        <f t="shared" si="36"/>
        <v>4</v>
      </c>
      <c r="CQ15" s="171">
        <f t="shared" si="37"/>
        <v>3</v>
      </c>
      <c r="CR15" s="171">
        <f t="shared" si="38"/>
        <v>3</v>
      </c>
      <c r="CS15" s="171">
        <f t="shared" si="39"/>
        <v>2</v>
      </c>
      <c r="CT15" s="171">
        <f t="shared" si="40"/>
        <v>4</v>
      </c>
      <c r="CU15" s="171">
        <f t="shared" si="41"/>
        <v>3</v>
      </c>
      <c r="CV15" s="171">
        <f t="shared" si="42"/>
        <v>3</v>
      </c>
      <c r="CW15" s="171">
        <f t="shared" si="43"/>
        <v>4</v>
      </c>
      <c r="CX15" s="171">
        <f t="shared" si="44"/>
        <v>4</v>
      </c>
      <c r="CY15" s="171">
        <f t="shared" si="45"/>
        <v>0</v>
      </c>
      <c r="CZ15" s="174">
        <f t="shared" si="46"/>
        <v>2.9</v>
      </c>
      <c r="DA15" s="135" t="str">
        <f t="shared" si="47"/>
        <v>Khá</v>
      </c>
      <c r="DC15" s="135"/>
      <c r="DD15" s="135"/>
      <c r="DE15" s="135"/>
      <c r="DF15" s="135"/>
      <c r="DG15" s="135"/>
      <c r="DH15" s="135"/>
      <c r="DI15" s="135"/>
      <c r="DJ15" s="135"/>
      <c r="DK15" s="135"/>
      <c r="DL15" s="135"/>
      <c r="DM15" s="135"/>
      <c r="DN15" s="135"/>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c r="FY15" s="135"/>
      <c r="FZ15" s="135"/>
      <c r="GA15" s="135"/>
      <c r="GB15" s="135"/>
      <c r="GC15" s="135"/>
      <c r="GD15" s="135"/>
      <c r="GE15" s="135"/>
      <c r="GF15" s="135"/>
      <c r="GG15" s="135"/>
      <c r="GH15" s="135"/>
      <c r="GI15" s="135"/>
      <c r="GJ15" s="135"/>
      <c r="GK15" s="135"/>
      <c r="GL15" s="135"/>
      <c r="GM15" s="135"/>
      <c r="GN15" s="135"/>
      <c r="GO15" s="135"/>
      <c r="GP15" s="135"/>
      <c r="GQ15" s="135"/>
      <c r="GR15" s="135"/>
      <c r="GS15" s="135"/>
      <c r="GT15" s="135"/>
    </row>
    <row r="16" spans="1:202" s="142" customFormat="1" ht="15" x14ac:dyDescent="0.25">
      <c r="A16" s="139">
        <v>10</v>
      </c>
      <c r="B16" s="140" t="s">
        <v>840</v>
      </c>
      <c r="C16" s="216" t="s">
        <v>816</v>
      </c>
      <c r="D16" s="239" t="s">
        <v>434</v>
      </c>
      <c r="E16" s="218" t="s">
        <v>760</v>
      </c>
      <c r="F16" s="86">
        <v>4.7</v>
      </c>
      <c r="G16" s="86">
        <v>4.5</v>
      </c>
      <c r="H16" s="86">
        <v>6.2</v>
      </c>
      <c r="I16" s="86">
        <v>5.5</v>
      </c>
      <c r="J16" s="86">
        <v>5.9</v>
      </c>
      <c r="K16" s="86">
        <v>5.6</v>
      </c>
      <c r="L16" s="86">
        <v>5.3</v>
      </c>
      <c r="M16" s="86">
        <v>5.6</v>
      </c>
      <c r="N16" s="86">
        <v>9</v>
      </c>
      <c r="O16" s="86">
        <v>6.4</v>
      </c>
      <c r="P16" s="86">
        <v>5</v>
      </c>
      <c r="Q16" s="86">
        <v>8.8000000000000007</v>
      </c>
      <c r="R16" s="86">
        <v>4.9000000000000004</v>
      </c>
      <c r="S16" s="86">
        <v>6.3</v>
      </c>
      <c r="T16" s="86">
        <v>6.8</v>
      </c>
      <c r="U16" s="86">
        <v>4.7</v>
      </c>
      <c r="V16" s="31">
        <v>8.3000000000000007</v>
      </c>
      <c r="W16" s="31">
        <v>7.5</v>
      </c>
      <c r="X16" s="31">
        <v>7</v>
      </c>
      <c r="Y16" s="31">
        <v>8.6</v>
      </c>
      <c r="Z16" s="31">
        <v>8.1999999999999993</v>
      </c>
      <c r="AA16" s="31">
        <v>7.3</v>
      </c>
      <c r="AB16" s="31">
        <v>9.1</v>
      </c>
      <c r="AC16" s="31">
        <v>9.4</v>
      </c>
      <c r="AD16" s="31">
        <v>8</v>
      </c>
      <c r="AE16" s="31">
        <v>8.1999999999999993</v>
      </c>
      <c r="AF16" s="31">
        <v>8.6</v>
      </c>
      <c r="AG16" s="31">
        <v>9.3000000000000007</v>
      </c>
      <c r="AH16" s="63">
        <v>8.9</v>
      </c>
      <c r="AI16" s="63">
        <v>8.1999999999999993</v>
      </c>
      <c r="AJ16" s="63">
        <v>8.1999999999999993</v>
      </c>
      <c r="AK16" s="63">
        <v>8.1</v>
      </c>
      <c r="AL16" s="63">
        <v>6.2</v>
      </c>
      <c r="AM16" s="63">
        <v>9</v>
      </c>
      <c r="AN16" s="63">
        <v>9</v>
      </c>
      <c r="AO16" s="63">
        <v>8.8000000000000007</v>
      </c>
      <c r="AP16" s="63">
        <v>7.8</v>
      </c>
      <c r="AQ16" s="63">
        <v>10</v>
      </c>
      <c r="AR16" s="63">
        <v>6.8</v>
      </c>
      <c r="AS16" s="63">
        <v>9.5</v>
      </c>
      <c r="AT16" s="63">
        <v>9</v>
      </c>
      <c r="AU16" s="63">
        <v>7</v>
      </c>
      <c r="AV16" s="63">
        <v>8</v>
      </c>
      <c r="AW16" s="63">
        <v>8.4</v>
      </c>
      <c r="AX16" s="63"/>
      <c r="AY16" s="151">
        <f t="shared" si="0"/>
        <v>7.4</v>
      </c>
      <c r="AZ16" s="85" t="s">
        <v>1464</v>
      </c>
      <c r="BA16" s="85"/>
      <c r="BB16" s="139">
        <v>10</v>
      </c>
      <c r="BC16" s="140" t="s">
        <v>840</v>
      </c>
      <c r="BD16" s="216" t="s">
        <v>816</v>
      </c>
      <c r="BE16" s="214" t="s">
        <v>434</v>
      </c>
      <c r="BF16" s="218" t="s">
        <v>760</v>
      </c>
      <c r="BG16" s="171">
        <f t="shared" si="1"/>
        <v>1</v>
      </c>
      <c r="BH16" s="171">
        <f t="shared" si="2"/>
        <v>1</v>
      </c>
      <c r="BI16" s="171">
        <f t="shared" si="3"/>
        <v>2</v>
      </c>
      <c r="BJ16" s="171">
        <f t="shared" si="4"/>
        <v>2</v>
      </c>
      <c r="BK16" s="171">
        <f t="shared" si="5"/>
        <v>2</v>
      </c>
      <c r="BL16" s="171">
        <f t="shared" si="6"/>
        <v>2</v>
      </c>
      <c r="BM16" s="171">
        <f t="shared" si="7"/>
        <v>1</v>
      </c>
      <c r="BN16" s="171">
        <f t="shared" si="8"/>
        <v>2</v>
      </c>
      <c r="BO16" s="171">
        <f t="shared" si="9"/>
        <v>4</v>
      </c>
      <c r="BP16" s="171">
        <f t="shared" si="10"/>
        <v>2</v>
      </c>
      <c r="BQ16" s="171">
        <f t="shared" si="11"/>
        <v>1</v>
      </c>
      <c r="BR16" s="171">
        <f t="shared" si="12"/>
        <v>4</v>
      </c>
      <c r="BS16" s="171">
        <f t="shared" si="13"/>
        <v>1</v>
      </c>
      <c r="BT16" s="171">
        <f t="shared" si="14"/>
        <v>2</v>
      </c>
      <c r="BU16" s="171">
        <f t="shared" si="15"/>
        <v>2</v>
      </c>
      <c r="BV16" s="171">
        <f t="shared" si="16"/>
        <v>1</v>
      </c>
      <c r="BW16" s="171">
        <f t="shared" si="17"/>
        <v>3</v>
      </c>
      <c r="BX16" s="171">
        <f t="shared" si="18"/>
        <v>3</v>
      </c>
      <c r="BY16" s="171">
        <f t="shared" si="19"/>
        <v>3</v>
      </c>
      <c r="BZ16" s="171">
        <f t="shared" si="20"/>
        <v>4</v>
      </c>
      <c r="CA16" s="171">
        <f t="shared" si="21"/>
        <v>3</v>
      </c>
      <c r="CB16" s="171">
        <f t="shared" si="22"/>
        <v>3</v>
      </c>
      <c r="CC16" s="171">
        <f t="shared" si="23"/>
        <v>4</v>
      </c>
      <c r="CD16" s="171">
        <f t="shared" si="24"/>
        <v>4</v>
      </c>
      <c r="CE16" s="171">
        <f t="shared" si="25"/>
        <v>3</v>
      </c>
      <c r="CF16" s="171">
        <f t="shared" si="26"/>
        <v>3</v>
      </c>
      <c r="CG16" s="171">
        <f t="shared" si="27"/>
        <v>4</v>
      </c>
      <c r="CH16" s="171">
        <f t="shared" si="28"/>
        <v>4</v>
      </c>
      <c r="CI16" s="171">
        <f t="shared" si="29"/>
        <v>4</v>
      </c>
      <c r="CJ16" s="171">
        <f t="shared" si="30"/>
        <v>3</v>
      </c>
      <c r="CK16" s="171">
        <f t="shared" si="31"/>
        <v>3</v>
      </c>
      <c r="CL16" s="171">
        <f t="shared" si="32"/>
        <v>3</v>
      </c>
      <c r="CM16" s="171">
        <f t="shared" si="33"/>
        <v>2</v>
      </c>
      <c r="CN16" s="171">
        <f t="shared" si="34"/>
        <v>4</v>
      </c>
      <c r="CO16" s="171">
        <f t="shared" si="35"/>
        <v>4</v>
      </c>
      <c r="CP16" s="171">
        <f t="shared" si="36"/>
        <v>4</v>
      </c>
      <c r="CQ16" s="171">
        <f t="shared" si="37"/>
        <v>3</v>
      </c>
      <c r="CR16" s="171">
        <f t="shared" si="38"/>
        <v>4</v>
      </c>
      <c r="CS16" s="171">
        <f t="shared" si="39"/>
        <v>2</v>
      </c>
      <c r="CT16" s="171">
        <f t="shared" si="40"/>
        <v>4</v>
      </c>
      <c r="CU16" s="171">
        <f t="shared" si="41"/>
        <v>4</v>
      </c>
      <c r="CV16" s="171">
        <f t="shared" si="42"/>
        <v>3</v>
      </c>
      <c r="CW16" s="171">
        <f t="shared" si="43"/>
        <v>3</v>
      </c>
      <c r="CX16" s="171">
        <f t="shared" si="44"/>
        <v>3</v>
      </c>
      <c r="CY16" s="171">
        <f t="shared" si="45"/>
        <v>0</v>
      </c>
      <c r="CZ16" s="174">
        <f t="shared" si="46"/>
        <v>2.78</v>
      </c>
      <c r="DA16" s="135" t="str">
        <f t="shared" si="47"/>
        <v>Khá</v>
      </c>
      <c r="DC16" s="135"/>
      <c r="DD16" s="135"/>
      <c r="DE16" s="135"/>
      <c r="DF16" s="135"/>
      <c r="DG16" s="135"/>
      <c r="DH16" s="135"/>
      <c r="DI16" s="135"/>
      <c r="DJ16" s="135"/>
      <c r="DK16" s="135"/>
      <c r="DL16" s="135"/>
      <c r="DM16" s="135"/>
      <c r="DN16" s="135"/>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c r="FY16" s="135"/>
      <c r="FZ16" s="135"/>
      <c r="GA16" s="135"/>
      <c r="GB16" s="135"/>
      <c r="GC16" s="135"/>
      <c r="GD16" s="135"/>
      <c r="GE16" s="135"/>
      <c r="GF16" s="135"/>
      <c r="GG16" s="135"/>
      <c r="GH16" s="135"/>
      <c r="GI16" s="135"/>
      <c r="GJ16" s="135"/>
      <c r="GK16" s="135"/>
      <c r="GL16" s="135"/>
      <c r="GM16" s="135"/>
      <c r="GN16" s="135"/>
      <c r="GO16" s="135"/>
      <c r="GP16" s="135"/>
      <c r="GQ16" s="135"/>
      <c r="GR16" s="135"/>
      <c r="GS16" s="135"/>
      <c r="GT16" s="135"/>
    </row>
    <row r="17" spans="1:202" s="142" customFormat="1" ht="15" x14ac:dyDescent="0.25">
      <c r="A17" s="139">
        <v>11</v>
      </c>
      <c r="B17" s="140" t="s">
        <v>841</v>
      </c>
      <c r="C17" s="216" t="s">
        <v>18</v>
      </c>
      <c r="D17" s="239" t="s">
        <v>540</v>
      </c>
      <c r="E17" s="218" t="s">
        <v>574</v>
      </c>
      <c r="F17" s="86">
        <v>4.9000000000000004</v>
      </c>
      <c r="G17" s="87">
        <v>4.8</v>
      </c>
      <c r="H17" s="86">
        <v>5.3</v>
      </c>
      <c r="I17" s="86">
        <v>6.5</v>
      </c>
      <c r="J17" s="86">
        <v>6.7</v>
      </c>
      <c r="K17" s="86">
        <v>7</v>
      </c>
      <c r="L17" s="86">
        <v>5.4</v>
      </c>
      <c r="M17" s="86">
        <v>6.9</v>
      </c>
      <c r="N17" s="86">
        <v>7.4</v>
      </c>
      <c r="O17" s="86">
        <v>6.5</v>
      </c>
      <c r="P17" s="87">
        <v>6.9</v>
      </c>
      <c r="Q17" s="87">
        <v>4.5</v>
      </c>
      <c r="R17" s="87">
        <v>5.8</v>
      </c>
      <c r="S17" s="86">
        <v>6.9</v>
      </c>
      <c r="T17" s="86">
        <v>6.8</v>
      </c>
      <c r="U17" s="87">
        <v>4.7</v>
      </c>
      <c r="V17" s="31">
        <v>7.5</v>
      </c>
      <c r="W17" s="31">
        <v>5</v>
      </c>
      <c r="X17" s="31">
        <v>6.4</v>
      </c>
      <c r="Y17" s="31">
        <v>7.5</v>
      </c>
      <c r="Z17" s="31">
        <v>7.5</v>
      </c>
      <c r="AA17" s="31">
        <v>7</v>
      </c>
      <c r="AB17" s="31">
        <v>8.4</v>
      </c>
      <c r="AC17" s="31">
        <v>9</v>
      </c>
      <c r="AD17" s="31">
        <v>7</v>
      </c>
      <c r="AE17" s="31">
        <v>6.9</v>
      </c>
      <c r="AF17" s="31">
        <v>8.4</v>
      </c>
      <c r="AG17" s="31">
        <v>9</v>
      </c>
      <c r="AH17" s="63">
        <v>7.8</v>
      </c>
      <c r="AI17" s="63">
        <v>7.9</v>
      </c>
      <c r="AJ17" s="63">
        <v>8.6999999999999993</v>
      </c>
      <c r="AK17" s="63">
        <v>9</v>
      </c>
      <c r="AL17" s="63">
        <v>6.2</v>
      </c>
      <c r="AM17" s="63">
        <v>9.4</v>
      </c>
      <c r="AN17" s="63">
        <v>9</v>
      </c>
      <c r="AO17" s="63">
        <v>8.5</v>
      </c>
      <c r="AP17" s="63">
        <v>7.3</v>
      </c>
      <c r="AQ17" s="63">
        <v>8.5</v>
      </c>
      <c r="AR17" s="63">
        <v>7.1</v>
      </c>
      <c r="AS17" s="63">
        <v>9</v>
      </c>
      <c r="AT17" s="63">
        <v>8</v>
      </c>
      <c r="AU17" s="63">
        <v>7.9</v>
      </c>
      <c r="AV17" s="63">
        <v>8</v>
      </c>
      <c r="AW17" s="63">
        <v>8.4</v>
      </c>
      <c r="AX17" s="63"/>
      <c r="AY17" s="151">
        <f t="shared" si="0"/>
        <v>7.2</v>
      </c>
      <c r="AZ17" s="85" t="s">
        <v>1464</v>
      </c>
      <c r="BA17" s="85"/>
      <c r="BB17" s="139">
        <v>11</v>
      </c>
      <c r="BC17" s="140" t="s">
        <v>841</v>
      </c>
      <c r="BD17" s="216" t="s">
        <v>18</v>
      </c>
      <c r="BE17" s="214" t="s">
        <v>540</v>
      </c>
      <c r="BF17" s="218" t="s">
        <v>574</v>
      </c>
      <c r="BG17" s="171">
        <f t="shared" si="1"/>
        <v>1</v>
      </c>
      <c r="BH17" s="171">
        <f t="shared" si="2"/>
        <v>1</v>
      </c>
      <c r="BI17" s="171">
        <f t="shared" si="3"/>
        <v>1</v>
      </c>
      <c r="BJ17" s="171">
        <f t="shared" si="4"/>
        <v>2</v>
      </c>
      <c r="BK17" s="171">
        <f t="shared" si="5"/>
        <v>2</v>
      </c>
      <c r="BL17" s="171">
        <f t="shared" si="6"/>
        <v>3</v>
      </c>
      <c r="BM17" s="171">
        <f t="shared" si="7"/>
        <v>1</v>
      </c>
      <c r="BN17" s="171">
        <f t="shared" si="8"/>
        <v>2</v>
      </c>
      <c r="BO17" s="171">
        <f t="shared" si="9"/>
        <v>3</v>
      </c>
      <c r="BP17" s="171">
        <f t="shared" si="10"/>
        <v>2</v>
      </c>
      <c r="BQ17" s="171">
        <f t="shared" si="11"/>
        <v>2</v>
      </c>
      <c r="BR17" s="171">
        <f t="shared" si="12"/>
        <v>1</v>
      </c>
      <c r="BS17" s="171">
        <f t="shared" si="13"/>
        <v>2</v>
      </c>
      <c r="BT17" s="171">
        <f t="shared" si="14"/>
        <v>2</v>
      </c>
      <c r="BU17" s="171">
        <f t="shared" si="15"/>
        <v>2</v>
      </c>
      <c r="BV17" s="171">
        <f t="shared" si="16"/>
        <v>1</v>
      </c>
      <c r="BW17" s="171">
        <f t="shared" si="17"/>
        <v>3</v>
      </c>
      <c r="BX17" s="171">
        <f t="shared" si="18"/>
        <v>1</v>
      </c>
      <c r="BY17" s="171">
        <f t="shared" si="19"/>
        <v>2</v>
      </c>
      <c r="BZ17" s="171">
        <f t="shared" si="20"/>
        <v>3</v>
      </c>
      <c r="CA17" s="171">
        <f t="shared" si="21"/>
        <v>3</v>
      </c>
      <c r="CB17" s="171">
        <f t="shared" si="22"/>
        <v>3</v>
      </c>
      <c r="CC17" s="171">
        <f t="shared" si="23"/>
        <v>3</v>
      </c>
      <c r="CD17" s="171">
        <f t="shared" si="24"/>
        <v>4</v>
      </c>
      <c r="CE17" s="171">
        <f t="shared" si="25"/>
        <v>3</v>
      </c>
      <c r="CF17" s="171">
        <f t="shared" si="26"/>
        <v>2</v>
      </c>
      <c r="CG17" s="171">
        <f t="shared" si="27"/>
        <v>3</v>
      </c>
      <c r="CH17" s="171">
        <f t="shared" si="28"/>
        <v>4</v>
      </c>
      <c r="CI17" s="171">
        <f t="shared" si="29"/>
        <v>3</v>
      </c>
      <c r="CJ17" s="171">
        <f t="shared" si="30"/>
        <v>3</v>
      </c>
      <c r="CK17" s="171">
        <f t="shared" si="31"/>
        <v>4</v>
      </c>
      <c r="CL17" s="171">
        <f t="shared" si="32"/>
        <v>4</v>
      </c>
      <c r="CM17" s="171">
        <f t="shared" si="33"/>
        <v>2</v>
      </c>
      <c r="CN17" s="171">
        <f t="shared" si="34"/>
        <v>4</v>
      </c>
      <c r="CO17" s="171">
        <f t="shared" si="35"/>
        <v>4</v>
      </c>
      <c r="CP17" s="171">
        <f t="shared" si="36"/>
        <v>4</v>
      </c>
      <c r="CQ17" s="171">
        <f t="shared" si="37"/>
        <v>3</v>
      </c>
      <c r="CR17" s="171">
        <f t="shared" si="38"/>
        <v>4</v>
      </c>
      <c r="CS17" s="171">
        <f t="shared" si="39"/>
        <v>3</v>
      </c>
      <c r="CT17" s="171">
        <f t="shared" si="40"/>
        <v>4</v>
      </c>
      <c r="CU17" s="171">
        <f t="shared" si="41"/>
        <v>3</v>
      </c>
      <c r="CV17" s="171">
        <f t="shared" si="42"/>
        <v>3</v>
      </c>
      <c r="CW17" s="171">
        <f t="shared" si="43"/>
        <v>3</v>
      </c>
      <c r="CX17" s="171">
        <f t="shared" si="44"/>
        <v>3</v>
      </c>
      <c r="CY17" s="171">
        <f t="shared" si="45"/>
        <v>0</v>
      </c>
      <c r="CZ17" s="174">
        <f t="shared" si="46"/>
        <v>2.61</v>
      </c>
      <c r="DA17" s="135" t="str">
        <f t="shared" si="47"/>
        <v>Khá</v>
      </c>
      <c r="DC17" s="135"/>
      <c r="DD17" s="135"/>
      <c r="DE17" s="135"/>
      <c r="DF17" s="135"/>
      <c r="DG17" s="135"/>
      <c r="DH17" s="135"/>
      <c r="DI17" s="135"/>
      <c r="DJ17" s="135"/>
      <c r="DK17" s="135"/>
      <c r="DL17" s="135"/>
      <c r="DM17" s="135"/>
      <c r="DN17" s="135"/>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c r="FY17" s="135"/>
      <c r="FZ17" s="135"/>
      <c r="GA17" s="135"/>
      <c r="GB17" s="135"/>
      <c r="GC17" s="135"/>
      <c r="GD17" s="135"/>
      <c r="GE17" s="135"/>
      <c r="GF17" s="135"/>
      <c r="GG17" s="135"/>
      <c r="GH17" s="135"/>
      <c r="GI17" s="135"/>
      <c r="GJ17" s="135"/>
      <c r="GK17" s="135"/>
      <c r="GL17" s="135"/>
      <c r="GM17" s="135"/>
      <c r="GN17" s="135"/>
      <c r="GO17" s="135"/>
      <c r="GP17" s="135"/>
      <c r="GQ17" s="135"/>
      <c r="GR17" s="135"/>
      <c r="GS17" s="135"/>
      <c r="GT17" s="135"/>
    </row>
    <row r="18" spans="1:202" s="142" customFormat="1" ht="15" x14ac:dyDescent="0.25">
      <c r="A18" s="139">
        <v>12</v>
      </c>
      <c r="B18" s="140" t="s">
        <v>842</v>
      </c>
      <c r="C18" s="216" t="s">
        <v>8</v>
      </c>
      <c r="D18" s="239" t="s">
        <v>11</v>
      </c>
      <c r="E18" s="218" t="s">
        <v>679</v>
      </c>
      <c r="F18" s="86">
        <v>8.4</v>
      </c>
      <c r="G18" s="86">
        <v>6.9</v>
      </c>
      <c r="H18" s="87">
        <v>6.7</v>
      </c>
      <c r="I18" s="87">
        <v>4.9000000000000004</v>
      </c>
      <c r="J18" s="86">
        <v>6.2</v>
      </c>
      <c r="K18" s="86">
        <v>7.3</v>
      </c>
      <c r="L18" s="87">
        <v>6.4</v>
      </c>
      <c r="M18" s="86">
        <v>7</v>
      </c>
      <c r="N18" s="86">
        <v>7.5</v>
      </c>
      <c r="O18" s="86">
        <v>7</v>
      </c>
      <c r="P18" s="87">
        <v>5.2</v>
      </c>
      <c r="Q18" s="86">
        <v>9.1</v>
      </c>
      <c r="R18" s="86">
        <v>5.4</v>
      </c>
      <c r="S18" s="86">
        <v>7.5</v>
      </c>
      <c r="T18" s="86">
        <v>6.8</v>
      </c>
      <c r="U18" s="86">
        <v>7.7</v>
      </c>
      <c r="V18" s="31">
        <v>8.3000000000000007</v>
      </c>
      <c r="W18" s="31">
        <v>8.8000000000000007</v>
      </c>
      <c r="X18" s="31">
        <v>6.9</v>
      </c>
      <c r="Y18" s="31">
        <v>8.9</v>
      </c>
      <c r="Z18" s="31">
        <v>9</v>
      </c>
      <c r="AA18" s="31">
        <v>7.7</v>
      </c>
      <c r="AB18" s="31">
        <v>9.4</v>
      </c>
      <c r="AC18" s="31">
        <v>9.8000000000000007</v>
      </c>
      <c r="AD18" s="31">
        <v>8</v>
      </c>
      <c r="AE18" s="31">
        <v>9.1999999999999993</v>
      </c>
      <c r="AF18" s="31">
        <v>8.9</v>
      </c>
      <c r="AG18" s="31">
        <v>9</v>
      </c>
      <c r="AH18" s="63">
        <v>8.9</v>
      </c>
      <c r="AI18" s="63">
        <v>8.4</v>
      </c>
      <c r="AJ18" s="63">
        <v>8.6999999999999993</v>
      </c>
      <c r="AK18" s="63">
        <v>7.7</v>
      </c>
      <c r="AL18" s="63">
        <v>7.2</v>
      </c>
      <c r="AM18" s="63">
        <v>9.1999999999999993</v>
      </c>
      <c r="AN18" s="63">
        <v>9</v>
      </c>
      <c r="AO18" s="63">
        <v>9.1999999999999993</v>
      </c>
      <c r="AP18" s="63">
        <v>8.4</v>
      </c>
      <c r="AQ18" s="63">
        <v>8</v>
      </c>
      <c r="AR18" s="63">
        <v>7.5</v>
      </c>
      <c r="AS18" s="63">
        <v>9.5</v>
      </c>
      <c r="AT18" s="63">
        <v>9</v>
      </c>
      <c r="AU18" s="63">
        <v>7.8</v>
      </c>
      <c r="AV18" s="63">
        <v>8.5</v>
      </c>
      <c r="AW18" s="63">
        <v>8.8000000000000007</v>
      </c>
      <c r="AX18" s="63"/>
      <c r="AY18" s="151">
        <f t="shared" si="0"/>
        <v>7.9</v>
      </c>
      <c r="AZ18" s="85" t="s">
        <v>1464</v>
      </c>
      <c r="BA18" s="85"/>
      <c r="BB18" s="139">
        <v>12</v>
      </c>
      <c r="BC18" s="140" t="s">
        <v>842</v>
      </c>
      <c r="BD18" s="216" t="s">
        <v>8</v>
      </c>
      <c r="BE18" s="214" t="s">
        <v>11</v>
      </c>
      <c r="BF18" s="218" t="s">
        <v>679</v>
      </c>
      <c r="BG18" s="171">
        <f t="shared" si="1"/>
        <v>3</v>
      </c>
      <c r="BH18" s="171">
        <f t="shared" si="2"/>
        <v>2</v>
      </c>
      <c r="BI18" s="171">
        <f t="shared" si="3"/>
        <v>2</v>
      </c>
      <c r="BJ18" s="171">
        <f t="shared" si="4"/>
        <v>1</v>
      </c>
      <c r="BK18" s="171">
        <f t="shared" si="5"/>
        <v>2</v>
      </c>
      <c r="BL18" s="171">
        <f t="shared" si="6"/>
        <v>3</v>
      </c>
      <c r="BM18" s="171">
        <f t="shared" si="7"/>
        <v>2</v>
      </c>
      <c r="BN18" s="171">
        <f t="shared" si="8"/>
        <v>3</v>
      </c>
      <c r="BO18" s="171">
        <f t="shared" si="9"/>
        <v>3</v>
      </c>
      <c r="BP18" s="171">
        <f t="shared" si="10"/>
        <v>3</v>
      </c>
      <c r="BQ18" s="171">
        <f t="shared" si="11"/>
        <v>1</v>
      </c>
      <c r="BR18" s="171">
        <f t="shared" si="12"/>
        <v>4</v>
      </c>
      <c r="BS18" s="171">
        <f t="shared" si="13"/>
        <v>1</v>
      </c>
      <c r="BT18" s="171">
        <f t="shared" si="14"/>
        <v>3</v>
      </c>
      <c r="BU18" s="171">
        <f t="shared" si="15"/>
        <v>2</v>
      </c>
      <c r="BV18" s="171">
        <f t="shared" si="16"/>
        <v>3</v>
      </c>
      <c r="BW18" s="171">
        <f t="shared" si="17"/>
        <v>3</v>
      </c>
      <c r="BX18" s="171">
        <f t="shared" si="18"/>
        <v>4</v>
      </c>
      <c r="BY18" s="171">
        <f t="shared" si="19"/>
        <v>2</v>
      </c>
      <c r="BZ18" s="171">
        <f t="shared" si="20"/>
        <v>4</v>
      </c>
      <c r="CA18" s="171">
        <f t="shared" si="21"/>
        <v>4</v>
      </c>
      <c r="CB18" s="171">
        <f t="shared" si="22"/>
        <v>3</v>
      </c>
      <c r="CC18" s="171">
        <f t="shared" si="23"/>
        <v>4</v>
      </c>
      <c r="CD18" s="171">
        <f t="shared" si="24"/>
        <v>4</v>
      </c>
      <c r="CE18" s="171">
        <f t="shared" si="25"/>
        <v>3</v>
      </c>
      <c r="CF18" s="171">
        <f t="shared" si="26"/>
        <v>4</v>
      </c>
      <c r="CG18" s="171">
        <f t="shared" si="27"/>
        <v>4</v>
      </c>
      <c r="CH18" s="171">
        <f t="shared" si="28"/>
        <v>4</v>
      </c>
      <c r="CI18" s="171">
        <f t="shared" si="29"/>
        <v>4</v>
      </c>
      <c r="CJ18" s="171">
        <f t="shared" si="30"/>
        <v>3</v>
      </c>
      <c r="CK18" s="171">
        <f t="shared" si="31"/>
        <v>4</v>
      </c>
      <c r="CL18" s="171">
        <f t="shared" si="32"/>
        <v>3</v>
      </c>
      <c r="CM18" s="171">
        <f t="shared" si="33"/>
        <v>3</v>
      </c>
      <c r="CN18" s="171">
        <f t="shared" si="34"/>
        <v>4</v>
      </c>
      <c r="CO18" s="171">
        <f t="shared" si="35"/>
        <v>4</v>
      </c>
      <c r="CP18" s="171">
        <f t="shared" si="36"/>
        <v>4</v>
      </c>
      <c r="CQ18" s="171">
        <f t="shared" si="37"/>
        <v>3</v>
      </c>
      <c r="CR18" s="171">
        <f t="shared" si="38"/>
        <v>3</v>
      </c>
      <c r="CS18" s="171">
        <f t="shared" si="39"/>
        <v>3</v>
      </c>
      <c r="CT18" s="171">
        <f t="shared" si="40"/>
        <v>4</v>
      </c>
      <c r="CU18" s="171">
        <f t="shared" si="41"/>
        <v>4</v>
      </c>
      <c r="CV18" s="171">
        <f t="shared" si="42"/>
        <v>3</v>
      </c>
      <c r="CW18" s="171">
        <f t="shared" si="43"/>
        <v>4</v>
      </c>
      <c r="CX18" s="171">
        <f t="shared" si="44"/>
        <v>4</v>
      </c>
      <c r="CY18" s="171">
        <f t="shared" si="45"/>
        <v>0</v>
      </c>
      <c r="CZ18" s="174">
        <f t="shared" si="46"/>
        <v>3.12</v>
      </c>
      <c r="DA18" s="135" t="str">
        <f t="shared" si="47"/>
        <v>Khá</v>
      </c>
      <c r="DC18" s="135"/>
      <c r="DD18" s="135"/>
      <c r="DE18" s="135"/>
      <c r="DF18" s="135"/>
      <c r="DG18" s="135"/>
      <c r="DH18" s="135"/>
      <c r="DI18" s="135"/>
      <c r="DJ18" s="135"/>
      <c r="DK18" s="135"/>
      <c r="DL18" s="135"/>
      <c r="DM18" s="135"/>
      <c r="DN18" s="135"/>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c r="FY18" s="135"/>
      <c r="FZ18" s="135"/>
      <c r="GA18" s="135"/>
      <c r="GB18" s="135"/>
      <c r="GC18" s="135"/>
      <c r="GD18" s="135"/>
      <c r="GE18" s="135"/>
      <c r="GF18" s="135"/>
      <c r="GG18" s="135"/>
      <c r="GH18" s="135"/>
      <c r="GI18" s="135"/>
      <c r="GJ18" s="135"/>
      <c r="GK18" s="135"/>
      <c r="GL18" s="135"/>
      <c r="GM18" s="135"/>
      <c r="GN18" s="135"/>
      <c r="GO18" s="135"/>
      <c r="GP18" s="135"/>
      <c r="GQ18" s="135"/>
      <c r="GR18" s="135"/>
      <c r="GS18" s="135"/>
      <c r="GT18" s="135"/>
    </row>
    <row r="19" spans="1:202" s="142" customFormat="1" ht="15" x14ac:dyDescent="0.25">
      <c r="A19" s="139">
        <v>13</v>
      </c>
      <c r="B19" s="140" t="s">
        <v>843</v>
      </c>
      <c r="C19" s="216" t="s">
        <v>707</v>
      </c>
      <c r="D19" s="239" t="s">
        <v>113</v>
      </c>
      <c r="E19" s="218" t="s">
        <v>431</v>
      </c>
      <c r="F19" s="86">
        <v>8.4</v>
      </c>
      <c r="G19" s="86">
        <v>8.6</v>
      </c>
      <c r="H19" s="86">
        <v>9.3000000000000007</v>
      </c>
      <c r="I19" s="86">
        <v>8.6</v>
      </c>
      <c r="J19" s="86">
        <v>6.7</v>
      </c>
      <c r="K19" s="86">
        <v>9.1</v>
      </c>
      <c r="L19" s="86">
        <v>9.4</v>
      </c>
      <c r="M19" s="86">
        <v>9</v>
      </c>
      <c r="N19" s="86">
        <v>8.6999999999999993</v>
      </c>
      <c r="O19" s="86">
        <v>8.5</v>
      </c>
      <c r="P19" s="86">
        <v>7.5</v>
      </c>
      <c r="Q19" s="86">
        <v>9.1</v>
      </c>
      <c r="R19" s="86">
        <v>7.3</v>
      </c>
      <c r="S19" s="86">
        <v>7.4</v>
      </c>
      <c r="T19" s="86">
        <v>8.1999999999999993</v>
      </c>
      <c r="U19" s="86">
        <v>9.6</v>
      </c>
      <c r="V19" s="31">
        <v>8.6999999999999993</v>
      </c>
      <c r="W19" s="31">
        <v>9</v>
      </c>
      <c r="X19" s="31">
        <v>7.9</v>
      </c>
      <c r="Y19" s="31">
        <v>9.6</v>
      </c>
      <c r="Z19" s="31">
        <v>9.1</v>
      </c>
      <c r="AA19" s="31">
        <v>8.4</v>
      </c>
      <c r="AB19" s="31">
        <v>9.1</v>
      </c>
      <c r="AC19" s="31">
        <v>9.4</v>
      </c>
      <c r="AD19" s="31">
        <v>9.6</v>
      </c>
      <c r="AE19" s="31">
        <v>8.5</v>
      </c>
      <c r="AF19" s="31">
        <v>8.6999999999999993</v>
      </c>
      <c r="AG19" s="31">
        <v>9.3000000000000007</v>
      </c>
      <c r="AH19" s="63">
        <v>8.9</v>
      </c>
      <c r="AI19" s="63">
        <v>8.4</v>
      </c>
      <c r="AJ19" s="63">
        <v>9.4</v>
      </c>
      <c r="AK19" s="63">
        <v>7.4</v>
      </c>
      <c r="AL19" s="63">
        <v>6.2</v>
      </c>
      <c r="AM19" s="63">
        <v>9.5</v>
      </c>
      <c r="AN19" s="63">
        <v>9</v>
      </c>
      <c r="AO19" s="63">
        <v>9</v>
      </c>
      <c r="AP19" s="63">
        <v>7.4</v>
      </c>
      <c r="AQ19" s="63">
        <v>8.5</v>
      </c>
      <c r="AR19" s="63">
        <v>8.1</v>
      </c>
      <c r="AS19" s="63">
        <v>9.5</v>
      </c>
      <c r="AT19" s="63">
        <v>8.5</v>
      </c>
      <c r="AU19" s="63">
        <v>7.1</v>
      </c>
      <c r="AV19" s="63"/>
      <c r="AW19" s="63"/>
      <c r="AX19" s="63">
        <v>9.5</v>
      </c>
      <c r="AY19" s="151">
        <f t="shared" si="0"/>
        <v>8.6</v>
      </c>
      <c r="AZ19" s="85" t="s">
        <v>1465</v>
      </c>
      <c r="BA19" s="85"/>
      <c r="BB19" s="139">
        <v>13</v>
      </c>
      <c r="BC19" s="140" t="s">
        <v>843</v>
      </c>
      <c r="BD19" s="216" t="s">
        <v>707</v>
      </c>
      <c r="BE19" s="214" t="s">
        <v>113</v>
      </c>
      <c r="BF19" s="218" t="s">
        <v>431</v>
      </c>
      <c r="BG19" s="171">
        <f t="shared" si="1"/>
        <v>3</v>
      </c>
      <c r="BH19" s="171">
        <f t="shared" si="2"/>
        <v>4</v>
      </c>
      <c r="BI19" s="171">
        <f t="shared" si="3"/>
        <v>4</v>
      </c>
      <c r="BJ19" s="171">
        <f t="shared" si="4"/>
        <v>4</v>
      </c>
      <c r="BK19" s="171">
        <f t="shared" si="5"/>
        <v>2</v>
      </c>
      <c r="BL19" s="171">
        <f t="shared" si="6"/>
        <v>4</v>
      </c>
      <c r="BM19" s="171">
        <f t="shared" si="7"/>
        <v>4</v>
      </c>
      <c r="BN19" s="171">
        <f t="shared" si="8"/>
        <v>4</v>
      </c>
      <c r="BO19" s="171">
        <f t="shared" si="9"/>
        <v>4</v>
      </c>
      <c r="BP19" s="171">
        <f t="shared" si="10"/>
        <v>4</v>
      </c>
      <c r="BQ19" s="171">
        <f t="shared" si="11"/>
        <v>3</v>
      </c>
      <c r="BR19" s="171">
        <f t="shared" si="12"/>
        <v>4</v>
      </c>
      <c r="BS19" s="171">
        <f t="shared" si="13"/>
        <v>3</v>
      </c>
      <c r="BT19" s="171">
        <f t="shared" si="14"/>
        <v>3</v>
      </c>
      <c r="BU19" s="171">
        <f t="shared" si="15"/>
        <v>3</v>
      </c>
      <c r="BV19" s="171">
        <f t="shared" si="16"/>
        <v>4</v>
      </c>
      <c r="BW19" s="171">
        <f t="shared" si="17"/>
        <v>4</v>
      </c>
      <c r="BX19" s="171">
        <f t="shared" si="18"/>
        <v>4</v>
      </c>
      <c r="BY19" s="171">
        <f t="shared" si="19"/>
        <v>3</v>
      </c>
      <c r="BZ19" s="171">
        <f t="shared" si="20"/>
        <v>4</v>
      </c>
      <c r="CA19" s="171">
        <f t="shared" si="21"/>
        <v>4</v>
      </c>
      <c r="CB19" s="171">
        <f t="shared" si="22"/>
        <v>3</v>
      </c>
      <c r="CC19" s="171">
        <f t="shared" si="23"/>
        <v>4</v>
      </c>
      <c r="CD19" s="171">
        <f t="shared" si="24"/>
        <v>4</v>
      </c>
      <c r="CE19" s="171">
        <f t="shared" si="25"/>
        <v>4</v>
      </c>
      <c r="CF19" s="171">
        <f t="shared" si="26"/>
        <v>4</v>
      </c>
      <c r="CG19" s="171">
        <f t="shared" si="27"/>
        <v>4</v>
      </c>
      <c r="CH19" s="171">
        <f t="shared" si="28"/>
        <v>4</v>
      </c>
      <c r="CI19" s="171">
        <f t="shared" si="29"/>
        <v>4</v>
      </c>
      <c r="CJ19" s="171">
        <f t="shared" si="30"/>
        <v>3</v>
      </c>
      <c r="CK19" s="171">
        <f t="shared" si="31"/>
        <v>4</v>
      </c>
      <c r="CL19" s="171">
        <f t="shared" si="32"/>
        <v>3</v>
      </c>
      <c r="CM19" s="171">
        <f t="shared" si="33"/>
        <v>2</v>
      </c>
      <c r="CN19" s="171">
        <f t="shared" si="34"/>
        <v>4</v>
      </c>
      <c r="CO19" s="171">
        <f t="shared" si="35"/>
        <v>4</v>
      </c>
      <c r="CP19" s="171">
        <f t="shared" si="36"/>
        <v>4</v>
      </c>
      <c r="CQ19" s="171">
        <f t="shared" si="37"/>
        <v>3</v>
      </c>
      <c r="CR19" s="171">
        <f t="shared" si="38"/>
        <v>4</v>
      </c>
      <c r="CS19" s="171">
        <f t="shared" si="39"/>
        <v>3</v>
      </c>
      <c r="CT19" s="171">
        <f t="shared" si="40"/>
        <v>4</v>
      </c>
      <c r="CU19" s="171">
        <f t="shared" si="41"/>
        <v>4</v>
      </c>
      <c r="CV19" s="171">
        <f t="shared" si="42"/>
        <v>3</v>
      </c>
      <c r="CW19" s="171">
        <f t="shared" si="43"/>
        <v>0</v>
      </c>
      <c r="CX19" s="171">
        <f t="shared" si="44"/>
        <v>0</v>
      </c>
      <c r="CY19" s="171">
        <f t="shared" si="45"/>
        <v>4</v>
      </c>
      <c r="CZ19" s="174">
        <f t="shared" si="46"/>
        <v>3.61</v>
      </c>
      <c r="DA19" s="135" t="str">
        <f t="shared" si="47"/>
        <v>Xuất sắc</v>
      </c>
      <c r="DC19" s="135"/>
      <c r="DD19" s="135"/>
      <c r="DE19" s="135"/>
      <c r="DF19" s="135"/>
      <c r="DG19" s="135"/>
      <c r="DH19" s="135"/>
      <c r="DI19" s="135"/>
      <c r="DJ19" s="135"/>
      <c r="DK19" s="135"/>
      <c r="DL19" s="135"/>
      <c r="DM19" s="135"/>
      <c r="DN19" s="135"/>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c r="FY19" s="135"/>
      <c r="FZ19" s="135"/>
      <c r="GA19" s="135"/>
      <c r="GB19" s="135"/>
      <c r="GC19" s="135"/>
      <c r="GD19" s="135"/>
      <c r="GE19" s="135"/>
      <c r="GF19" s="135"/>
      <c r="GG19" s="135"/>
      <c r="GH19" s="135"/>
      <c r="GI19" s="135"/>
      <c r="GJ19" s="135"/>
      <c r="GK19" s="135"/>
      <c r="GL19" s="135"/>
      <c r="GM19" s="135"/>
      <c r="GN19" s="135"/>
      <c r="GO19" s="135"/>
      <c r="GP19" s="135"/>
      <c r="GQ19" s="135"/>
      <c r="GR19" s="135"/>
      <c r="GS19" s="135"/>
      <c r="GT19" s="135"/>
    </row>
    <row r="20" spans="1:202" s="142" customFormat="1" ht="15" x14ac:dyDescent="0.25">
      <c r="A20" s="139">
        <v>14</v>
      </c>
      <c r="B20" s="140" t="s">
        <v>844</v>
      </c>
      <c r="C20" s="216" t="s">
        <v>845</v>
      </c>
      <c r="D20" s="239" t="s">
        <v>846</v>
      </c>
      <c r="E20" s="218" t="s">
        <v>574</v>
      </c>
      <c r="F20" s="86">
        <v>7.4</v>
      </c>
      <c r="G20" s="86">
        <v>5.0999999999999996</v>
      </c>
      <c r="H20" s="86">
        <v>7.9</v>
      </c>
      <c r="I20" s="86">
        <v>7.5</v>
      </c>
      <c r="J20" s="86">
        <v>7.6</v>
      </c>
      <c r="K20" s="86">
        <v>7.5</v>
      </c>
      <c r="L20" s="86">
        <v>9.6</v>
      </c>
      <c r="M20" s="86">
        <v>8</v>
      </c>
      <c r="N20" s="86">
        <v>6.8</v>
      </c>
      <c r="O20" s="86">
        <v>7.1</v>
      </c>
      <c r="P20" s="86">
        <v>6.8</v>
      </c>
      <c r="Q20" s="86">
        <v>8.6999999999999993</v>
      </c>
      <c r="R20" s="86">
        <v>6.7</v>
      </c>
      <c r="S20" s="86">
        <v>6.7</v>
      </c>
      <c r="T20" s="86">
        <v>7.8</v>
      </c>
      <c r="U20" s="86">
        <v>8.3000000000000007</v>
      </c>
      <c r="V20" s="31">
        <v>7.6</v>
      </c>
      <c r="W20" s="31">
        <v>9</v>
      </c>
      <c r="X20" s="31">
        <v>6.7</v>
      </c>
      <c r="Y20" s="31">
        <v>9.4</v>
      </c>
      <c r="Z20" s="31">
        <v>8.9</v>
      </c>
      <c r="AA20" s="31">
        <v>7.7</v>
      </c>
      <c r="AB20" s="31">
        <v>9.1</v>
      </c>
      <c r="AC20" s="31">
        <v>9.6999999999999993</v>
      </c>
      <c r="AD20" s="31">
        <v>9.6999999999999993</v>
      </c>
      <c r="AE20" s="31">
        <v>6.7</v>
      </c>
      <c r="AF20" s="31">
        <v>8.4</v>
      </c>
      <c r="AG20" s="31">
        <v>9.3000000000000007</v>
      </c>
      <c r="AH20" s="63">
        <v>9.4</v>
      </c>
      <c r="AI20" s="63">
        <v>8.4</v>
      </c>
      <c r="AJ20" s="63">
        <v>7.5</v>
      </c>
      <c r="AK20" s="63">
        <v>8.8000000000000007</v>
      </c>
      <c r="AL20" s="63">
        <v>6.3</v>
      </c>
      <c r="AM20" s="63">
        <v>9.6</v>
      </c>
      <c r="AN20" s="63">
        <v>9</v>
      </c>
      <c r="AO20" s="63">
        <v>9.4</v>
      </c>
      <c r="AP20" s="63">
        <v>8.1999999999999993</v>
      </c>
      <c r="AQ20" s="63">
        <v>9</v>
      </c>
      <c r="AR20" s="63">
        <v>7.5</v>
      </c>
      <c r="AS20" s="63">
        <v>9.5</v>
      </c>
      <c r="AT20" s="63">
        <v>8.5</v>
      </c>
      <c r="AU20" s="63">
        <v>8.1</v>
      </c>
      <c r="AV20" s="63"/>
      <c r="AW20" s="63"/>
      <c r="AX20" s="63">
        <v>9.1</v>
      </c>
      <c r="AY20" s="151">
        <f t="shared" si="0"/>
        <v>8.1999999999999993</v>
      </c>
      <c r="AZ20" s="85" t="s">
        <v>1465</v>
      </c>
      <c r="BA20" s="85"/>
      <c r="BB20" s="139">
        <v>14</v>
      </c>
      <c r="BC20" s="140" t="s">
        <v>844</v>
      </c>
      <c r="BD20" s="216" t="s">
        <v>845</v>
      </c>
      <c r="BE20" s="214" t="s">
        <v>846</v>
      </c>
      <c r="BF20" s="218" t="s">
        <v>574</v>
      </c>
      <c r="BG20" s="171">
        <f t="shared" si="1"/>
        <v>3</v>
      </c>
      <c r="BH20" s="171">
        <f t="shared" si="2"/>
        <v>1</v>
      </c>
      <c r="BI20" s="171">
        <f t="shared" si="3"/>
        <v>3</v>
      </c>
      <c r="BJ20" s="171">
        <f t="shared" si="4"/>
        <v>3</v>
      </c>
      <c r="BK20" s="171">
        <f t="shared" si="5"/>
        <v>3</v>
      </c>
      <c r="BL20" s="171">
        <f t="shared" si="6"/>
        <v>3</v>
      </c>
      <c r="BM20" s="171">
        <f t="shared" si="7"/>
        <v>4</v>
      </c>
      <c r="BN20" s="171">
        <f t="shared" si="8"/>
        <v>3</v>
      </c>
      <c r="BO20" s="171">
        <f t="shared" si="9"/>
        <v>2</v>
      </c>
      <c r="BP20" s="171">
        <f t="shared" si="10"/>
        <v>3</v>
      </c>
      <c r="BQ20" s="171">
        <f t="shared" si="11"/>
        <v>2</v>
      </c>
      <c r="BR20" s="171">
        <f t="shared" si="12"/>
        <v>4</v>
      </c>
      <c r="BS20" s="171">
        <f t="shared" si="13"/>
        <v>2</v>
      </c>
      <c r="BT20" s="171">
        <f t="shared" si="14"/>
        <v>2</v>
      </c>
      <c r="BU20" s="171">
        <f t="shared" si="15"/>
        <v>3</v>
      </c>
      <c r="BV20" s="171">
        <f t="shared" si="16"/>
        <v>3</v>
      </c>
      <c r="BW20" s="171">
        <f t="shared" si="17"/>
        <v>3</v>
      </c>
      <c r="BX20" s="171">
        <f t="shared" si="18"/>
        <v>4</v>
      </c>
      <c r="BY20" s="171">
        <f t="shared" si="19"/>
        <v>2</v>
      </c>
      <c r="BZ20" s="171">
        <f t="shared" si="20"/>
        <v>4</v>
      </c>
      <c r="CA20" s="171">
        <f t="shared" si="21"/>
        <v>4</v>
      </c>
      <c r="CB20" s="171">
        <f t="shared" si="22"/>
        <v>3</v>
      </c>
      <c r="CC20" s="171">
        <f t="shared" si="23"/>
        <v>4</v>
      </c>
      <c r="CD20" s="171">
        <f t="shared" si="24"/>
        <v>4</v>
      </c>
      <c r="CE20" s="171">
        <f t="shared" si="25"/>
        <v>4</v>
      </c>
      <c r="CF20" s="171">
        <f t="shared" si="26"/>
        <v>2</v>
      </c>
      <c r="CG20" s="171">
        <f t="shared" si="27"/>
        <v>3</v>
      </c>
      <c r="CH20" s="171">
        <f t="shared" si="28"/>
        <v>4</v>
      </c>
      <c r="CI20" s="171">
        <f t="shared" si="29"/>
        <v>4</v>
      </c>
      <c r="CJ20" s="171">
        <f t="shared" si="30"/>
        <v>3</v>
      </c>
      <c r="CK20" s="171">
        <f t="shared" si="31"/>
        <v>3</v>
      </c>
      <c r="CL20" s="171">
        <f t="shared" si="32"/>
        <v>4</v>
      </c>
      <c r="CM20" s="171">
        <f t="shared" si="33"/>
        <v>2</v>
      </c>
      <c r="CN20" s="171">
        <f t="shared" si="34"/>
        <v>4</v>
      </c>
      <c r="CO20" s="171">
        <f t="shared" si="35"/>
        <v>4</v>
      </c>
      <c r="CP20" s="171">
        <f t="shared" si="36"/>
        <v>4</v>
      </c>
      <c r="CQ20" s="171">
        <f t="shared" si="37"/>
        <v>3</v>
      </c>
      <c r="CR20" s="171">
        <f t="shared" si="38"/>
        <v>4</v>
      </c>
      <c r="CS20" s="171">
        <f t="shared" si="39"/>
        <v>3</v>
      </c>
      <c r="CT20" s="171">
        <f t="shared" si="40"/>
        <v>4</v>
      </c>
      <c r="CU20" s="171">
        <f t="shared" si="41"/>
        <v>4</v>
      </c>
      <c r="CV20" s="171">
        <f t="shared" si="42"/>
        <v>3</v>
      </c>
      <c r="CW20" s="171">
        <f t="shared" si="43"/>
        <v>0</v>
      </c>
      <c r="CX20" s="171">
        <f t="shared" si="44"/>
        <v>0</v>
      </c>
      <c r="CY20" s="171">
        <f t="shared" si="45"/>
        <v>4</v>
      </c>
      <c r="CZ20" s="174">
        <f t="shared" si="46"/>
        <v>3.22</v>
      </c>
      <c r="DA20" s="135" t="str">
        <f t="shared" si="47"/>
        <v>Giỏi</v>
      </c>
      <c r="DC20" s="135"/>
      <c r="DD20" s="135"/>
      <c r="DE20" s="135"/>
      <c r="DF20" s="135"/>
      <c r="DG20" s="135"/>
      <c r="DH20" s="135"/>
      <c r="DI20" s="135"/>
      <c r="DJ20" s="135"/>
      <c r="DK20" s="135"/>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c r="FY20" s="135"/>
      <c r="FZ20" s="135"/>
      <c r="GA20" s="135"/>
      <c r="GB20" s="135"/>
      <c r="GC20" s="135"/>
      <c r="GD20" s="135"/>
      <c r="GE20" s="135"/>
      <c r="GF20" s="135"/>
      <c r="GG20" s="135"/>
      <c r="GH20" s="135"/>
      <c r="GI20" s="135"/>
      <c r="GJ20" s="135"/>
      <c r="GK20" s="135"/>
      <c r="GL20" s="135"/>
      <c r="GM20" s="135"/>
      <c r="GN20" s="135"/>
      <c r="GO20" s="135"/>
      <c r="GP20" s="135"/>
      <c r="GQ20" s="135"/>
      <c r="GR20" s="135"/>
      <c r="GS20" s="135"/>
      <c r="GT20" s="135"/>
    </row>
    <row r="21" spans="1:202" s="142" customFormat="1" ht="15" x14ac:dyDescent="0.25">
      <c r="A21" s="139">
        <v>15</v>
      </c>
      <c r="B21" s="140" t="s">
        <v>847</v>
      </c>
      <c r="C21" s="216" t="s">
        <v>6</v>
      </c>
      <c r="D21" s="239" t="s">
        <v>848</v>
      </c>
      <c r="E21" s="218" t="s">
        <v>849</v>
      </c>
      <c r="F21" s="87">
        <v>8.1999999999999993</v>
      </c>
      <c r="G21" s="86">
        <v>5.8</v>
      </c>
      <c r="H21" s="86">
        <v>5.4</v>
      </c>
      <c r="I21" s="86">
        <v>4.7</v>
      </c>
      <c r="J21" s="86">
        <v>5.6</v>
      </c>
      <c r="K21" s="86">
        <v>7.6</v>
      </c>
      <c r="L21" s="86">
        <v>5.7</v>
      </c>
      <c r="M21" s="86">
        <v>7.6</v>
      </c>
      <c r="N21" s="86">
        <v>6</v>
      </c>
      <c r="O21" s="86">
        <v>6.5</v>
      </c>
      <c r="P21" s="87">
        <v>6.3</v>
      </c>
      <c r="Q21" s="86">
        <v>7.9</v>
      </c>
      <c r="R21" s="86">
        <v>4.4000000000000004</v>
      </c>
      <c r="S21" s="86">
        <v>6.6</v>
      </c>
      <c r="T21" s="86">
        <v>7.5</v>
      </c>
      <c r="U21" s="86">
        <v>4.9000000000000004</v>
      </c>
      <c r="V21" s="31">
        <v>7.6</v>
      </c>
      <c r="W21" s="31">
        <v>8.8000000000000007</v>
      </c>
      <c r="X21" s="31">
        <v>6.5</v>
      </c>
      <c r="Y21" s="31">
        <v>8.6</v>
      </c>
      <c r="Z21" s="37">
        <v>8.5</v>
      </c>
      <c r="AA21" s="31">
        <v>7.5</v>
      </c>
      <c r="AB21" s="31">
        <v>8.4</v>
      </c>
      <c r="AC21" s="31">
        <v>9.1999999999999993</v>
      </c>
      <c r="AD21" s="31">
        <v>7.9</v>
      </c>
      <c r="AE21" s="31">
        <v>6.4</v>
      </c>
      <c r="AF21" s="37">
        <v>8.1999999999999993</v>
      </c>
      <c r="AG21" s="31">
        <v>8.6</v>
      </c>
      <c r="AH21" s="63">
        <v>8.4</v>
      </c>
      <c r="AI21" s="63">
        <v>8.3000000000000007</v>
      </c>
      <c r="AJ21" s="63">
        <v>7</v>
      </c>
      <c r="AK21" s="63">
        <v>6</v>
      </c>
      <c r="AL21" s="63">
        <v>5.4</v>
      </c>
      <c r="AM21" s="63">
        <v>9</v>
      </c>
      <c r="AN21" s="63">
        <v>9</v>
      </c>
      <c r="AO21" s="63">
        <v>8.9</v>
      </c>
      <c r="AP21" s="63">
        <v>7.6</v>
      </c>
      <c r="AQ21" s="63">
        <v>9</v>
      </c>
      <c r="AR21" s="63">
        <v>7.3</v>
      </c>
      <c r="AS21" s="63">
        <v>9.5</v>
      </c>
      <c r="AT21" s="63">
        <v>8.5</v>
      </c>
      <c r="AU21" s="63">
        <v>7.4</v>
      </c>
      <c r="AV21" s="63">
        <v>9.3000000000000007</v>
      </c>
      <c r="AW21" s="63">
        <v>8.5</v>
      </c>
      <c r="AX21" s="63"/>
      <c r="AY21" s="151">
        <f t="shared" si="0"/>
        <v>7.4</v>
      </c>
      <c r="AZ21" s="85"/>
      <c r="BA21" s="85"/>
      <c r="BB21" s="139">
        <v>15</v>
      </c>
      <c r="BC21" s="140" t="s">
        <v>847</v>
      </c>
      <c r="BD21" s="216" t="s">
        <v>6</v>
      </c>
      <c r="BE21" s="214" t="s">
        <v>848</v>
      </c>
      <c r="BF21" s="218" t="s">
        <v>849</v>
      </c>
      <c r="BG21" s="171">
        <f t="shared" si="1"/>
        <v>3</v>
      </c>
      <c r="BH21" s="171">
        <f t="shared" si="2"/>
        <v>2</v>
      </c>
      <c r="BI21" s="171">
        <f t="shared" si="3"/>
        <v>1</v>
      </c>
      <c r="BJ21" s="171">
        <f t="shared" si="4"/>
        <v>1</v>
      </c>
      <c r="BK21" s="171">
        <f t="shared" si="5"/>
        <v>2</v>
      </c>
      <c r="BL21" s="171">
        <f t="shared" si="6"/>
        <v>3</v>
      </c>
      <c r="BM21" s="171">
        <f t="shared" si="7"/>
        <v>2</v>
      </c>
      <c r="BN21" s="171">
        <f t="shared" si="8"/>
        <v>3</v>
      </c>
      <c r="BO21" s="171">
        <f t="shared" si="9"/>
        <v>2</v>
      </c>
      <c r="BP21" s="171">
        <f t="shared" si="10"/>
        <v>2</v>
      </c>
      <c r="BQ21" s="171">
        <f t="shared" si="11"/>
        <v>2</v>
      </c>
      <c r="BR21" s="171">
        <f t="shared" si="12"/>
        <v>3</v>
      </c>
      <c r="BS21" s="171">
        <f t="shared" si="13"/>
        <v>1</v>
      </c>
      <c r="BT21" s="171">
        <f t="shared" si="14"/>
        <v>2</v>
      </c>
      <c r="BU21" s="171">
        <f t="shared" si="15"/>
        <v>3</v>
      </c>
      <c r="BV21" s="171">
        <f t="shared" si="16"/>
        <v>1</v>
      </c>
      <c r="BW21" s="171">
        <f t="shared" si="17"/>
        <v>3</v>
      </c>
      <c r="BX21" s="171">
        <f t="shared" si="18"/>
        <v>4</v>
      </c>
      <c r="BY21" s="171">
        <f t="shared" si="19"/>
        <v>2</v>
      </c>
      <c r="BZ21" s="171">
        <f t="shared" si="20"/>
        <v>4</v>
      </c>
      <c r="CA21" s="171">
        <f t="shared" si="21"/>
        <v>4</v>
      </c>
      <c r="CB21" s="171">
        <f t="shared" si="22"/>
        <v>3</v>
      </c>
      <c r="CC21" s="171">
        <f t="shared" si="23"/>
        <v>3</v>
      </c>
      <c r="CD21" s="171">
        <f t="shared" si="24"/>
        <v>4</v>
      </c>
      <c r="CE21" s="171">
        <f t="shared" si="25"/>
        <v>3</v>
      </c>
      <c r="CF21" s="171">
        <f t="shared" si="26"/>
        <v>2</v>
      </c>
      <c r="CG21" s="171">
        <f t="shared" si="27"/>
        <v>3</v>
      </c>
      <c r="CH21" s="171">
        <f t="shared" si="28"/>
        <v>4</v>
      </c>
      <c r="CI21" s="171">
        <f t="shared" si="29"/>
        <v>3</v>
      </c>
      <c r="CJ21" s="171">
        <f t="shared" si="30"/>
        <v>3</v>
      </c>
      <c r="CK21" s="171">
        <f t="shared" si="31"/>
        <v>3</v>
      </c>
      <c r="CL21" s="171">
        <f t="shared" si="32"/>
        <v>2</v>
      </c>
      <c r="CM21" s="171">
        <f t="shared" si="33"/>
        <v>1</v>
      </c>
      <c r="CN21" s="171">
        <f t="shared" si="34"/>
        <v>4</v>
      </c>
      <c r="CO21" s="171">
        <f t="shared" si="35"/>
        <v>4</v>
      </c>
      <c r="CP21" s="171">
        <f t="shared" si="36"/>
        <v>4</v>
      </c>
      <c r="CQ21" s="171">
        <f t="shared" si="37"/>
        <v>3</v>
      </c>
      <c r="CR21" s="171">
        <f t="shared" si="38"/>
        <v>4</v>
      </c>
      <c r="CS21" s="171">
        <f t="shared" si="39"/>
        <v>3</v>
      </c>
      <c r="CT21" s="171">
        <f t="shared" si="40"/>
        <v>4</v>
      </c>
      <c r="CU21" s="171">
        <f t="shared" si="41"/>
        <v>4</v>
      </c>
      <c r="CV21" s="171">
        <f t="shared" si="42"/>
        <v>3</v>
      </c>
      <c r="CW21" s="171">
        <f t="shared" si="43"/>
        <v>4</v>
      </c>
      <c r="CX21" s="171">
        <f t="shared" si="44"/>
        <v>4</v>
      </c>
      <c r="CY21" s="171">
        <f t="shared" si="45"/>
        <v>0</v>
      </c>
      <c r="CZ21" s="174">
        <f t="shared" si="46"/>
        <v>2.82</v>
      </c>
      <c r="DA21" s="135" t="str">
        <f t="shared" si="47"/>
        <v>Khá</v>
      </c>
      <c r="DC21" s="135"/>
      <c r="DD21" s="135"/>
      <c r="DE21" s="135"/>
      <c r="DF21" s="135"/>
      <c r="DG21" s="135"/>
      <c r="DH21" s="135"/>
      <c r="DI21" s="135"/>
      <c r="DJ21" s="135"/>
      <c r="DK21" s="135"/>
      <c r="DL21" s="135"/>
      <c r="DM21" s="135"/>
      <c r="DN21" s="135"/>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c r="FY21" s="135"/>
      <c r="FZ21" s="135"/>
      <c r="GA21" s="135"/>
      <c r="GB21" s="135"/>
      <c r="GC21" s="135"/>
      <c r="GD21" s="135"/>
      <c r="GE21" s="135"/>
      <c r="GF21" s="135"/>
      <c r="GG21" s="135"/>
      <c r="GH21" s="135"/>
      <c r="GI21" s="135"/>
      <c r="GJ21" s="135"/>
      <c r="GK21" s="135"/>
      <c r="GL21" s="135"/>
      <c r="GM21" s="135"/>
      <c r="GN21" s="135"/>
      <c r="GO21" s="135"/>
      <c r="GP21" s="135"/>
      <c r="GQ21" s="135"/>
      <c r="GR21" s="135"/>
      <c r="GS21" s="135"/>
      <c r="GT21" s="135"/>
    </row>
    <row r="22" spans="1:202" s="142" customFormat="1" ht="15" x14ac:dyDescent="0.25">
      <c r="A22" s="139">
        <v>16</v>
      </c>
      <c r="B22" s="140" t="s">
        <v>850</v>
      </c>
      <c r="C22" s="216" t="s">
        <v>851</v>
      </c>
      <c r="D22" s="239" t="s">
        <v>12</v>
      </c>
      <c r="E22" s="218" t="s">
        <v>834</v>
      </c>
      <c r="F22" s="86">
        <v>9.1</v>
      </c>
      <c r="G22" s="86">
        <v>6.7</v>
      </c>
      <c r="H22" s="86">
        <v>4.9000000000000004</v>
      </c>
      <c r="I22" s="86">
        <v>7.2</v>
      </c>
      <c r="J22" s="86">
        <v>5.5</v>
      </c>
      <c r="K22" s="86">
        <v>7.3</v>
      </c>
      <c r="L22" s="86">
        <v>6</v>
      </c>
      <c r="M22" s="86">
        <v>8.3000000000000007</v>
      </c>
      <c r="N22" s="86">
        <v>5.3</v>
      </c>
      <c r="O22" s="86">
        <v>6.1</v>
      </c>
      <c r="P22" s="86">
        <v>5.9</v>
      </c>
      <c r="Q22" s="86">
        <v>9.1</v>
      </c>
      <c r="R22" s="86">
        <v>6.7</v>
      </c>
      <c r="S22" s="86">
        <v>6.5</v>
      </c>
      <c r="T22" s="86">
        <v>7.8</v>
      </c>
      <c r="U22" s="87">
        <v>7.5</v>
      </c>
      <c r="V22" s="31">
        <v>8.4</v>
      </c>
      <c r="W22" s="31">
        <v>8.8000000000000007</v>
      </c>
      <c r="X22" s="31">
        <v>7.3</v>
      </c>
      <c r="Y22" s="31">
        <v>9.1</v>
      </c>
      <c r="Z22" s="31">
        <v>8.5</v>
      </c>
      <c r="AA22" s="31">
        <v>7</v>
      </c>
      <c r="AB22" s="31">
        <v>9.1</v>
      </c>
      <c r="AC22" s="31">
        <v>9.3000000000000007</v>
      </c>
      <c r="AD22" s="31">
        <v>8.9</v>
      </c>
      <c r="AE22" s="31">
        <v>7.1</v>
      </c>
      <c r="AF22" s="31">
        <v>8.4</v>
      </c>
      <c r="AG22" s="31">
        <v>9.3000000000000007</v>
      </c>
      <c r="AH22" s="63">
        <v>8.5</v>
      </c>
      <c r="AI22" s="63">
        <v>8.6999999999999993</v>
      </c>
      <c r="AJ22" s="63">
        <v>7.9</v>
      </c>
      <c r="AK22" s="63">
        <v>7</v>
      </c>
      <c r="AL22" s="63">
        <v>8.1999999999999993</v>
      </c>
      <c r="AM22" s="63">
        <v>9.6</v>
      </c>
      <c r="AN22" s="63">
        <v>9.1999999999999993</v>
      </c>
      <c r="AO22" s="63">
        <v>8.9</v>
      </c>
      <c r="AP22" s="63">
        <v>7.5</v>
      </c>
      <c r="AQ22" s="63">
        <v>8</v>
      </c>
      <c r="AR22" s="63">
        <v>8</v>
      </c>
      <c r="AS22" s="63">
        <v>9.5</v>
      </c>
      <c r="AT22" s="63">
        <v>9</v>
      </c>
      <c r="AU22" s="63">
        <v>7.9</v>
      </c>
      <c r="AV22" s="63">
        <v>8.5</v>
      </c>
      <c r="AW22" s="63">
        <v>8.4</v>
      </c>
      <c r="AX22" s="63"/>
      <c r="AY22" s="151">
        <f t="shared" si="0"/>
        <v>7.8</v>
      </c>
      <c r="AZ22" s="85" t="s">
        <v>1464</v>
      </c>
      <c r="BA22" s="85"/>
      <c r="BB22" s="139">
        <v>16</v>
      </c>
      <c r="BC22" s="140" t="s">
        <v>850</v>
      </c>
      <c r="BD22" s="216" t="s">
        <v>851</v>
      </c>
      <c r="BE22" s="214" t="s">
        <v>12</v>
      </c>
      <c r="BF22" s="218" t="s">
        <v>834</v>
      </c>
      <c r="BG22" s="171">
        <f t="shared" si="1"/>
        <v>4</v>
      </c>
      <c r="BH22" s="171">
        <f t="shared" si="2"/>
        <v>2</v>
      </c>
      <c r="BI22" s="171">
        <f t="shared" si="3"/>
        <v>1</v>
      </c>
      <c r="BJ22" s="171">
        <f t="shared" si="4"/>
        <v>3</v>
      </c>
      <c r="BK22" s="171">
        <f t="shared" si="5"/>
        <v>2</v>
      </c>
      <c r="BL22" s="171">
        <f t="shared" si="6"/>
        <v>3</v>
      </c>
      <c r="BM22" s="171">
        <f t="shared" si="7"/>
        <v>2</v>
      </c>
      <c r="BN22" s="171">
        <f t="shared" si="8"/>
        <v>3</v>
      </c>
      <c r="BO22" s="171">
        <f t="shared" si="9"/>
        <v>1</v>
      </c>
      <c r="BP22" s="171">
        <f t="shared" si="10"/>
        <v>2</v>
      </c>
      <c r="BQ22" s="171">
        <f t="shared" si="11"/>
        <v>2</v>
      </c>
      <c r="BR22" s="171">
        <f t="shared" si="12"/>
        <v>4</v>
      </c>
      <c r="BS22" s="171">
        <f t="shared" si="13"/>
        <v>2</v>
      </c>
      <c r="BT22" s="171">
        <f t="shared" si="14"/>
        <v>2</v>
      </c>
      <c r="BU22" s="171">
        <f t="shared" si="15"/>
        <v>3</v>
      </c>
      <c r="BV22" s="171">
        <f t="shared" si="16"/>
        <v>3</v>
      </c>
      <c r="BW22" s="171">
        <f t="shared" si="17"/>
        <v>3</v>
      </c>
      <c r="BX22" s="171">
        <f t="shared" si="18"/>
        <v>4</v>
      </c>
      <c r="BY22" s="171">
        <f t="shared" si="19"/>
        <v>3</v>
      </c>
      <c r="BZ22" s="171">
        <f t="shared" si="20"/>
        <v>4</v>
      </c>
      <c r="CA22" s="171">
        <f t="shared" si="21"/>
        <v>4</v>
      </c>
      <c r="CB22" s="171">
        <f t="shared" si="22"/>
        <v>3</v>
      </c>
      <c r="CC22" s="171">
        <f t="shared" si="23"/>
        <v>4</v>
      </c>
      <c r="CD22" s="171">
        <f t="shared" si="24"/>
        <v>4</v>
      </c>
      <c r="CE22" s="171">
        <f t="shared" si="25"/>
        <v>4</v>
      </c>
      <c r="CF22" s="171">
        <f t="shared" si="26"/>
        <v>3</v>
      </c>
      <c r="CG22" s="171">
        <f t="shared" si="27"/>
        <v>3</v>
      </c>
      <c r="CH22" s="171">
        <f t="shared" si="28"/>
        <v>4</v>
      </c>
      <c r="CI22" s="171">
        <f t="shared" si="29"/>
        <v>4</v>
      </c>
      <c r="CJ22" s="171">
        <f t="shared" si="30"/>
        <v>4</v>
      </c>
      <c r="CK22" s="171">
        <f t="shared" si="31"/>
        <v>3</v>
      </c>
      <c r="CL22" s="171">
        <f t="shared" si="32"/>
        <v>3</v>
      </c>
      <c r="CM22" s="171">
        <f t="shared" si="33"/>
        <v>3</v>
      </c>
      <c r="CN22" s="171">
        <f t="shared" si="34"/>
        <v>4</v>
      </c>
      <c r="CO22" s="171">
        <f t="shared" si="35"/>
        <v>4</v>
      </c>
      <c r="CP22" s="171">
        <f t="shared" si="36"/>
        <v>4</v>
      </c>
      <c r="CQ22" s="171">
        <f t="shared" si="37"/>
        <v>3</v>
      </c>
      <c r="CR22" s="171">
        <f t="shared" si="38"/>
        <v>3</v>
      </c>
      <c r="CS22" s="171">
        <f t="shared" si="39"/>
        <v>3</v>
      </c>
      <c r="CT22" s="171">
        <f t="shared" si="40"/>
        <v>4</v>
      </c>
      <c r="CU22" s="171">
        <f t="shared" si="41"/>
        <v>4</v>
      </c>
      <c r="CV22" s="171">
        <f t="shared" si="42"/>
        <v>3</v>
      </c>
      <c r="CW22" s="171">
        <f t="shared" si="43"/>
        <v>4</v>
      </c>
      <c r="CX22" s="171">
        <f t="shared" si="44"/>
        <v>3</v>
      </c>
      <c r="CY22" s="171">
        <f t="shared" si="45"/>
        <v>0</v>
      </c>
      <c r="CZ22" s="174">
        <f t="shared" si="46"/>
        <v>3.11</v>
      </c>
      <c r="DA22" s="135" t="str">
        <f t="shared" si="47"/>
        <v>Khá</v>
      </c>
      <c r="DC22" s="135"/>
      <c r="DD22" s="135"/>
      <c r="DE22" s="135"/>
      <c r="DF22" s="135"/>
      <c r="DG22" s="135"/>
      <c r="DH22" s="135"/>
      <c r="DI22" s="135"/>
      <c r="DJ22" s="135"/>
      <c r="DK22" s="135"/>
      <c r="DL22" s="135"/>
      <c r="DM22" s="135"/>
      <c r="DN22" s="135"/>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c r="FY22" s="135"/>
      <c r="FZ22" s="135"/>
      <c r="GA22" s="135"/>
      <c r="GB22" s="135"/>
      <c r="GC22" s="135"/>
      <c r="GD22" s="135"/>
      <c r="GE22" s="135"/>
      <c r="GF22" s="135"/>
      <c r="GG22" s="135"/>
      <c r="GH22" s="135"/>
      <c r="GI22" s="135"/>
      <c r="GJ22" s="135"/>
      <c r="GK22" s="135"/>
      <c r="GL22" s="135"/>
      <c r="GM22" s="135"/>
      <c r="GN22" s="135"/>
      <c r="GO22" s="135"/>
      <c r="GP22" s="135"/>
      <c r="GQ22" s="135"/>
      <c r="GR22" s="135"/>
      <c r="GS22" s="135"/>
      <c r="GT22" s="135"/>
    </row>
    <row r="23" spans="1:202" s="142" customFormat="1" ht="15" x14ac:dyDescent="0.25">
      <c r="A23" s="139">
        <v>17</v>
      </c>
      <c r="B23" s="140" t="s">
        <v>852</v>
      </c>
      <c r="C23" s="216" t="s">
        <v>853</v>
      </c>
      <c r="D23" s="239" t="s">
        <v>854</v>
      </c>
      <c r="E23" s="218" t="s">
        <v>700</v>
      </c>
      <c r="F23" s="87">
        <v>8.1999999999999993</v>
      </c>
      <c r="G23" s="87">
        <v>4.4000000000000004</v>
      </c>
      <c r="H23" s="87">
        <v>8.4</v>
      </c>
      <c r="I23" s="87">
        <v>4.3</v>
      </c>
      <c r="J23" s="86">
        <v>5</v>
      </c>
      <c r="K23" s="87">
        <v>8.6999999999999993</v>
      </c>
      <c r="L23" s="87">
        <v>7.7</v>
      </c>
      <c r="M23" s="87">
        <v>9</v>
      </c>
      <c r="N23" s="87">
        <v>5.4</v>
      </c>
      <c r="O23" s="87">
        <v>7.4</v>
      </c>
      <c r="P23" s="87">
        <v>4</v>
      </c>
      <c r="Q23" s="86">
        <v>4.5</v>
      </c>
      <c r="R23" s="87">
        <v>6.5</v>
      </c>
      <c r="S23" s="86">
        <v>6.4</v>
      </c>
      <c r="T23" s="86">
        <v>6.3</v>
      </c>
      <c r="U23" s="87">
        <v>5.9</v>
      </c>
      <c r="V23" s="31">
        <v>6.9</v>
      </c>
      <c r="W23" s="31">
        <v>8.8000000000000007</v>
      </c>
      <c r="X23" s="31">
        <v>6</v>
      </c>
      <c r="Y23" s="31">
        <v>7.7</v>
      </c>
      <c r="Z23" s="31">
        <v>5.6</v>
      </c>
      <c r="AA23" s="31">
        <v>6</v>
      </c>
      <c r="AB23" s="31">
        <v>8.4</v>
      </c>
      <c r="AC23" s="31">
        <v>8.4</v>
      </c>
      <c r="AD23" s="31">
        <v>6.7</v>
      </c>
      <c r="AE23" s="31">
        <v>8.6</v>
      </c>
      <c r="AF23" s="31">
        <v>7.5</v>
      </c>
      <c r="AG23" s="31">
        <v>9.6999999999999993</v>
      </c>
      <c r="AH23" s="63">
        <v>8.1999999999999993</v>
      </c>
      <c r="AI23" s="63">
        <v>8.4</v>
      </c>
      <c r="AJ23" s="63">
        <v>6.6</v>
      </c>
      <c r="AK23" s="63">
        <v>6.6</v>
      </c>
      <c r="AL23" s="63">
        <v>4.8</v>
      </c>
      <c r="AM23" s="63">
        <v>9.4</v>
      </c>
      <c r="AN23" s="63">
        <v>8.6999999999999993</v>
      </c>
      <c r="AO23" s="63">
        <v>7.6</v>
      </c>
      <c r="AP23" s="63">
        <v>7.3</v>
      </c>
      <c r="AQ23" s="63">
        <v>8.5</v>
      </c>
      <c r="AR23" s="63">
        <v>8.1999999999999993</v>
      </c>
      <c r="AS23" s="63">
        <v>9</v>
      </c>
      <c r="AT23" s="63">
        <v>8.5</v>
      </c>
      <c r="AU23" s="63">
        <v>7.1</v>
      </c>
      <c r="AV23" s="63">
        <v>8.6</v>
      </c>
      <c r="AW23" s="63">
        <v>8.9</v>
      </c>
      <c r="AX23" s="63"/>
      <c r="AY23" s="151">
        <f t="shared" si="0"/>
        <v>7.2</v>
      </c>
      <c r="AZ23" s="85" t="s">
        <v>1464</v>
      </c>
      <c r="BA23" s="85"/>
      <c r="BB23" s="139">
        <v>17</v>
      </c>
      <c r="BC23" s="140" t="s">
        <v>852</v>
      </c>
      <c r="BD23" s="216" t="s">
        <v>853</v>
      </c>
      <c r="BE23" s="214" t="s">
        <v>854</v>
      </c>
      <c r="BF23" s="218" t="s">
        <v>700</v>
      </c>
      <c r="BG23" s="171">
        <f t="shared" si="1"/>
        <v>3</v>
      </c>
      <c r="BH23" s="171">
        <f t="shared" si="2"/>
        <v>1</v>
      </c>
      <c r="BI23" s="171">
        <f t="shared" si="3"/>
        <v>3</v>
      </c>
      <c r="BJ23" s="171">
        <f t="shared" si="4"/>
        <v>1</v>
      </c>
      <c r="BK23" s="171">
        <f t="shared" si="5"/>
        <v>1</v>
      </c>
      <c r="BL23" s="171">
        <f t="shared" si="6"/>
        <v>4</v>
      </c>
      <c r="BM23" s="171">
        <f t="shared" si="7"/>
        <v>3</v>
      </c>
      <c r="BN23" s="171">
        <f t="shared" si="8"/>
        <v>4</v>
      </c>
      <c r="BO23" s="171">
        <f t="shared" si="9"/>
        <v>1</v>
      </c>
      <c r="BP23" s="171">
        <f t="shared" si="10"/>
        <v>3</v>
      </c>
      <c r="BQ23" s="171">
        <f t="shared" si="11"/>
        <v>1</v>
      </c>
      <c r="BR23" s="171">
        <f t="shared" si="12"/>
        <v>1</v>
      </c>
      <c r="BS23" s="171">
        <f t="shared" si="13"/>
        <v>2</v>
      </c>
      <c r="BT23" s="171">
        <f t="shared" si="14"/>
        <v>2</v>
      </c>
      <c r="BU23" s="171">
        <f t="shared" si="15"/>
        <v>2</v>
      </c>
      <c r="BV23" s="171">
        <f t="shared" si="16"/>
        <v>2</v>
      </c>
      <c r="BW23" s="171">
        <f t="shared" si="17"/>
        <v>2</v>
      </c>
      <c r="BX23" s="171">
        <f t="shared" si="18"/>
        <v>4</v>
      </c>
      <c r="BY23" s="171">
        <f t="shared" si="19"/>
        <v>2</v>
      </c>
      <c r="BZ23" s="171">
        <f t="shared" si="20"/>
        <v>3</v>
      </c>
      <c r="CA23" s="171">
        <f t="shared" si="21"/>
        <v>2</v>
      </c>
      <c r="CB23" s="171">
        <f t="shared" si="22"/>
        <v>2</v>
      </c>
      <c r="CC23" s="171">
        <f t="shared" si="23"/>
        <v>3</v>
      </c>
      <c r="CD23" s="171">
        <f t="shared" si="24"/>
        <v>3</v>
      </c>
      <c r="CE23" s="171">
        <f t="shared" si="25"/>
        <v>2</v>
      </c>
      <c r="CF23" s="171">
        <f t="shared" si="26"/>
        <v>4</v>
      </c>
      <c r="CG23" s="171">
        <f t="shared" si="27"/>
        <v>3</v>
      </c>
      <c r="CH23" s="171">
        <f t="shared" si="28"/>
        <v>4</v>
      </c>
      <c r="CI23" s="171">
        <f t="shared" si="29"/>
        <v>3</v>
      </c>
      <c r="CJ23" s="171">
        <f t="shared" si="30"/>
        <v>3</v>
      </c>
      <c r="CK23" s="171">
        <f t="shared" si="31"/>
        <v>2</v>
      </c>
      <c r="CL23" s="171">
        <f t="shared" si="32"/>
        <v>2</v>
      </c>
      <c r="CM23" s="171">
        <f t="shared" si="33"/>
        <v>1</v>
      </c>
      <c r="CN23" s="171">
        <f t="shared" si="34"/>
        <v>4</v>
      </c>
      <c r="CO23" s="171">
        <f t="shared" si="35"/>
        <v>4</v>
      </c>
      <c r="CP23" s="171">
        <f t="shared" si="36"/>
        <v>3</v>
      </c>
      <c r="CQ23" s="171">
        <f t="shared" si="37"/>
        <v>3</v>
      </c>
      <c r="CR23" s="171">
        <f t="shared" si="38"/>
        <v>4</v>
      </c>
      <c r="CS23" s="171">
        <f t="shared" si="39"/>
        <v>3</v>
      </c>
      <c r="CT23" s="171">
        <f t="shared" si="40"/>
        <v>4</v>
      </c>
      <c r="CU23" s="171">
        <f t="shared" si="41"/>
        <v>4</v>
      </c>
      <c r="CV23" s="171">
        <f t="shared" si="42"/>
        <v>3</v>
      </c>
      <c r="CW23" s="171">
        <f t="shared" si="43"/>
        <v>4</v>
      </c>
      <c r="CX23" s="171">
        <f t="shared" si="44"/>
        <v>4</v>
      </c>
      <c r="CY23" s="171">
        <f t="shared" si="45"/>
        <v>0</v>
      </c>
      <c r="CZ23" s="174">
        <f t="shared" si="46"/>
        <v>2.67</v>
      </c>
      <c r="DA23" s="135" t="str">
        <f t="shared" si="47"/>
        <v>Khá</v>
      </c>
      <c r="DC23" s="135"/>
      <c r="DD23" s="135"/>
      <c r="DE23" s="135"/>
      <c r="DF23" s="135"/>
      <c r="DG23" s="135"/>
      <c r="DH23" s="135"/>
      <c r="DI23" s="135"/>
      <c r="DJ23" s="135"/>
      <c r="DK23" s="135"/>
      <c r="DL23" s="135"/>
      <c r="DM23" s="135"/>
      <c r="DN23" s="135"/>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c r="FX23" s="135"/>
      <c r="FY23" s="135"/>
      <c r="FZ23" s="135"/>
      <c r="GA23" s="135"/>
      <c r="GB23" s="135"/>
      <c r="GC23" s="135"/>
      <c r="GD23" s="135"/>
      <c r="GE23" s="135"/>
      <c r="GF23" s="135"/>
      <c r="GG23" s="135"/>
      <c r="GH23" s="135"/>
      <c r="GI23" s="135"/>
      <c r="GJ23" s="135"/>
      <c r="GK23" s="135"/>
      <c r="GL23" s="135"/>
      <c r="GM23" s="135"/>
      <c r="GN23" s="135"/>
      <c r="GO23" s="135"/>
      <c r="GP23" s="135"/>
      <c r="GQ23" s="135"/>
      <c r="GR23" s="135"/>
      <c r="GS23" s="135"/>
      <c r="GT23" s="135"/>
    </row>
    <row r="24" spans="1:202" s="142" customFormat="1" ht="15" x14ac:dyDescent="0.25">
      <c r="A24" s="139">
        <v>18</v>
      </c>
      <c r="B24" s="140" t="s">
        <v>855</v>
      </c>
      <c r="C24" s="216" t="s">
        <v>856</v>
      </c>
      <c r="D24" s="239" t="s">
        <v>32</v>
      </c>
      <c r="E24" s="218" t="s">
        <v>857</v>
      </c>
      <c r="F24" s="86">
        <v>5.9</v>
      </c>
      <c r="G24" s="86">
        <v>5.5</v>
      </c>
      <c r="H24" s="86">
        <v>5.0999999999999996</v>
      </c>
      <c r="I24" s="86">
        <v>6.1</v>
      </c>
      <c r="J24" s="86">
        <v>6.8</v>
      </c>
      <c r="K24" s="86">
        <v>5.7</v>
      </c>
      <c r="L24" s="86">
        <v>7.1</v>
      </c>
      <c r="M24" s="86">
        <v>4.4000000000000004</v>
      </c>
      <c r="N24" s="86">
        <v>6.6</v>
      </c>
      <c r="O24" s="86">
        <v>7.1</v>
      </c>
      <c r="P24" s="86">
        <v>5.4</v>
      </c>
      <c r="Q24" s="86">
        <v>6.4</v>
      </c>
      <c r="R24" s="87">
        <v>4.9000000000000004</v>
      </c>
      <c r="S24" s="86">
        <v>6.7</v>
      </c>
      <c r="T24" s="86">
        <v>7.2</v>
      </c>
      <c r="U24" s="87">
        <v>6.8</v>
      </c>
      <c r="V24" s="31">
        <v>7.5</v>
      </c>
      <c r="W24" s="31">
        <v>8.8000000000000007</v>
      </c>
      <c r="X24" s="31">
        <v>6.3</v>
      </c>
      <c r="Y24" s="31">
        <v>5.5</v>
      </c>
      <c r="Z24" s="31">
        <v>8</v>
      </c>
      <c r="AA24" s="31">
        <v>6.8</v>
      </c>
      <c r="AB24" s="31">
        <v>8.6999999999999993</v>
      </c>
      <c r="AC24" s="31">
        <v>8.6999999999999993</v>
      </c>
      <c r="AD24" s="31">
        <v>7.5</v>
      </c>
      <c r="AE24" s="31">
        <v>8</v>
      </c>
      <c r="AF24" s="31">
        <v>7.7</v>
      </c>
      <c r="AG24" s="31">
        <v>9</v>
      </c>
      <c r="AH24" s="63">
        <v>6.4</v>
      </c>
      <c r="AI24" s="63">
        <v>8.4</v>
      </c>
      <c r="AJ24" s="63">
        <v>7</v>
      </c>
      <c r="AK24" s="63">
        <v>7.7</v>
      </c>
      <c r="AL24" s="63">
        <v>6.2</v>
      </c>
      <c r="AM24" s="63">
        <v>9.4</v>
      </c>
      <c r="AN24" s="63">
        <v>9</v>
      </c>
      <c r="AO24" s="63">
        <v>7.8</v>
      </c>
      <c r="AP24" s="63">
        <v>6.9</v>
      </c>
      <c r="AQ24" s="63">
        <v>8.5</v>
      </c>
      <c r="AR24" s="63">
        <v>8.1</v>
      </c>
      <c r="AS24" s="63">
        <v>9</v>
      </c>
      <c r="AT24" s="63">
        <v>8.5</v>
      </c>
      <c r="AU24" s="63">
        <v>6.5</v>
      </c>
      <c r="AV24" s="63">
        <v>8</v>
      </c>
      <c r="AW24" s="63">
        <v>8.5</v>
      </c>
      <c r="AX24" s="63"/>
      <c r="AY24" s="151">
        <f t="shared" si="0"/>
        <v>7.2</v>
      </c>
      <c r="AZ24" s="85" t="s">
        <v>1464</v>
      </c>
      <c r="BA24" s="85"/>
      <c r="BB24" s="139">
        <v>18</v>
      </c>
      <c r="BC24" s="140" t="s">
        <v>855</v>
      </c>
      <c r="BD24" s="216" t="s">
        <v>856</v>
      </c>
      <c r="BE24" s="214" t="s">
        <v>32</v>
      </c>
      <c r="BF24" s="218" t="s">
        <v>857</v>
      </c>
      <c r="BG24" s="171">
        <f t="shared" si="1"/>
        <v>2</v>
      </c>
      <c r="BH24" s="171">
        <f t="shared" si="2"/>
        <v>2</v>
      </c>
      <c r="BI24" s="171">
        <f t="shared" si="3"/>
        <v>1</v>
      </c>
      <c r="BJ24" s="171">
        <f t="shared" si="4"/>
        <v>2</v>
      </c>
      <c r="BK24" s="171">
        <f t="shared" si="5"/>
        <v>2</v>
      </c>
      <c r="BL24" s="171">
        <f t="shared" si="6"/>
        <v>2</v>
      </c>
      <c r="BM24" s="171">
        <f t="shared" si="7"/>
        <v>3</v>
      </c>
      <c r="BN24" s="171">
        <f t="shared" si="8"/>
        <v>1</v>
      </c>
      <c r="BO24" s="171">
        <f t="shared" si="9"/>
        <v>2</v>
      </c>
      <c r="BP24" s="171">
        <f t="shared" si="10"/>
        <v>3</v>
      </c>
      <c r="BQ24" s="171">
        <f t="shared" si="11"/>
        <v>1</v>
      </c>
      <c r="BR24" s="171">
        <f t="shared" si="12"/>
        <v>2</v>
      </c>
      <c r="BS24" s="171">
        <f t="shared" si="13"/>
        <v>1</v>
      </c>
      <c r="BT24" s="171">
        <f t="shared" si="14"/>
        <v>2</v>
      </c>
      <c r="BU24" s="171">
        <f t="shared" si="15"/>
        <v>3</v>
      </c>
      <c r="BV24" s="171">
        <f t="shared" si="16"/>
        <v>2</v>
      </c>
      <c r="BW24" s="171">
        <f t="shared" si="17"/>
        <v>3</v>
      </c>
      <c r="BX24" s="171">
        <f t="shared" si="18"/>
        <v>4</v>
      </c>
      <c r="BY24" s="171">
        <f t="shared" si="19"/>
        <v>2</v>
      </c>
      <c r="BZ24" s="171">
        <f t="shared" si="20"/>
        <v>2</v>
      </c>
      <c r="CA24" s="171">
        <f t="shared" si="21"/>
        <v>3</v>
      </c>
      <c r="CB24" s="171">
        <f t="shared" si="22"/>
        <v>2</v>
      </c>
      <c r="CC24" s="171">
        <f t="shared" si="23"/>
        <v>4</v>
      </c>
      <c r="CD24" s="171">
        <f t="shared" si="24"/>
        <v>4</v>
      </c>
      <c r="CE24" s="171">
        <f t="shared" si="25"/>
        <v>3</v>
      </c>
      <c r="CF24" s="171">
        <f t="shared" si="26"/>
        <v>3</v>
      </c>
      <c r="CG24" s="171">
        <f t="shared" si="27"/>
        <v>3</v>
      </c>
      <c r="CH24" s="171">
        <f t="shared" si="28"/>
        <v>4</v>
      </c>
      <c r="CI24" s="171">
        <f t="shared" si="29"/>
        <v>2</v>
      </c>
      <c r="CJ24" s="171">
        <f t="shared" si="30"/>
        <v>3</v>
      </c>
      <c r="CK24" s="171">
        <f t="shared" si="31"/>
        <v>3</v>
      </c>
      <c r="CL24" s="171">
        <f t="shared" si="32"/>
        <v>3</v>
      </c>
      <c r="CM24" s="171">
        <f t="shared" si="33"/>
        <v>2</v>
      </c>
      <c r="CN24" s="171">
        <f t="shared" si="34"/>
        <v>4</v>
      </c>
      <c r="CO24" s="171">
        <f t="shared" si="35"/>
        <v>4</v>
      </c>
      <c r="CP24" s="171">
        <f t="shared" si="36"/>
        <v>3</v>
      </c>
      <c r="CQ24" s="171">
        <f t="shared" si="37"/>
        <v>2</v>
      </c>
      <c r="CR24" s="171">
        <f t="shared" si="38"/>
        <v>4</v>
      </c>
      <c r="CS24" s="171">
        <f t="shared" si="39"/>
        <v>3</v>
      </c>
      <c r="CT24" s="171">
        <f t="shared" si="40"/>
        <v>4</v>
      </c>
      <c r="CU24" s="171">
        <f t="shared" si="41"/>
        <v>4</v>
      </c>
      <c r="CV24" s="171">
        <f t="shared" si="42"/>
        <v>2</v>
      </c>
      <c r="CW24" s="171">
        <f t="shared" si="43"/>
        <v>3</v>
      </c>
      <c r="CX24" s="171">
        <f t="shared" si="44"/>
        <v>4</v>
      </c>
      <c r="CY24" s="171">
        <f t="shared" si="45"/>
        <v>0</v>
      </c>
      <c r="CZ24" s="174">
        <f t="shared" si="46"/>
        <v>2.67</v>
      </c>
      <c r="DA24" s="135" t="str">
        <f t="shared" si="47"/>
        <v>Khá</v>
      </c>
      <c r="DC24" s="135"/>
      <c r="DD24" s="135"/>
      <c r="DE24" s="135"/>
      <c r="DF24" s="135"/>
      <c r="DG24" s="135"/>
      <c r="DH24" s="135"/>
      <c r="DI24" s="135"/>
      <c r="DJ24" s="135"/>
      <c r="DK24" s="135"/>
      <c r="DL24" s="135"/>
      <c r="DM24" s="135"/>
      <c r="DN24" s="135"/>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c r="FV24" s="135"/>
      <c r="FW24" s="135"/>
      <c r="FX24" s="135"/>
      <c r="FY24" s="135"/>
      <c r="FZ24" s="135"/>
      <c r="GA24" s="135"/>
      <c r="GB24" s="135"/>
      <c r="GC24" s="135"/>
      <c r="GD24" s="135"/>
      <c r="GE24" s="135"/>
      <c r="GF24" s="135"/>
      <c r="GG24" s="135"/>
      <c r="GH24" s="135"/>
      <c r="GI24" s="135"/>
      <c r="GJ24" s="135"/>
      <c r="GK24" s="135"/>
      <c r="GL24" s="135"/>
      <c r="GM24" s="135"/>
      <c r="GN24" s="135"/>
      <c r="GO24" s="135"/>
      <c r="GP24" s="135"/>
      <c r="GQ24" s="135"/>
      <c r="GR24" s="135"/>
      <c r="GS24" s="135"/>
      <c r="GT24" s="135"/>
    </row>
    <row r="25" spans="1:202" s="142" customFormat="1" ht="15" x14ac:dyDescent="0.25">
      <c r="A25" s="139">
        <v>21</v>
      </c>
      <c r="B25" s="140" t="s">
        <v>862</v>
      </c>
      <c r="C25" s="216" t="s">
        <v>449</v>
      </c>
      <c r="D25" s="239" t="s">
        <v>14</v>
      </c>
      <c r="E25" s="218" t="s">
        <v>863</v>
      </c>
      <c r="F25" s="86">
        <v>6.3</v>
      </c>
      <c r="G25" s="86">
        <v>4</v>
      </c>
      <c r="H25" s="86">
        <v>7.5</v>
      </c>
      <c r="I25" s="86">
        <v>7.9</v>
      </c>
      <c r="J25" s="86">
        <v>6.3</v>
      </c>
      <c r="K25" s="86">
        <v>7.3</v>
      </c>
      <c r="L25" s="86">
        <v>5.8</v>
      </c>
      <c r="M25" s="86">
        <v>6.6</v>
      </c>
      <c r="N25" s="86">
        <v>5.7</v>
      </c>
      <c r="O25" s="86">
        <v>6.5</v>
      </c>
      <c r="P25" s="87">
        <v>5</v>
      </c>
      <c r="Q25" s="86">
        <v>7</v>
      </c>
      <c r="R25" s="86">
        <v>4.9000000000000004</v>
      </c>
      <c r="S25" s="86">
        <v>8</v>
      </c>
      <c r="T25" s="86">
        <v>7</v>
      </c>
      <c r="U25" s="87">
        <v>7</v>
      </c>
      <c r="V25" s="31">
        <v>7.7</v>
      </c>
      <c r="W25" s="31">
        <v>8.5</v>
      </c>
      <c r="X25" s="31">
        <v>7.8</v>
      </c>
      <c r="Y25" s="31">
        <v>6.6</v>
      </c>
      <c r="Z25" s="31">
        <v>6.8</v>
      </c>
      <c r="AA25" s="31">
        <v>7.2</v>
      </c>
      <c r="AB25" s="31">
        <v>8.4</v>
      </c>
      <c r="AC25" s="31">
        <v>9.1</v>
      </c>
      <c r="AD25" s="31">
        <v>8.6999999999999993</v>
      </c>
      <c r="AE25" s="31">
        <v>8.5</v>
      </c>
      <c r="AF25" s="31">
        <v>7.7</v>
      </c>
      <c r="AG25" s="31">
        <v>8.6</v>
      </c>
      <c r="AH25" s="63">
        <v>8.5</v>
      </c>
      <c r="AI25" s="63">
        <v>7.7</v>
      </c>
      <c r="AJ25" s="63">
        <v>8</v>
      </c>
      <c r="AK25" s="63">
        <v>6.3</v>
      </c>
      <c r="AL25" s="37">
        <v>8</v>
      </c>
      <c r="AM25" s="63">
        <v>9.3000000000000007</v>
      </c>
      <c r="AN25" s="63">
        <v>8.9</v>
      </c>
      <c r="AO25" s="63">
        <v>8.4</v>
      </c>
      <c r="AP25" s="63">
        <v>5.2</v>
      </c>
      <c r="AQ25" s="63">
        <v>9</v>
      </c>
      <c r="AR25" s="63">
        <v>7.3</v>
      </c>
      <c r="AS25" s="63">
        <v>9</v>
      </c>
      <c r="AT25" s="63">
        <v>9</v>
      </c>
      <c r="AU25" s="63">
        <v>7.2</v>
      </c>
      <c r="AV25" s="63">
        <v>8.5</v>
      </c>
      <c r="AW25" s="63">
        <v>8.5</v>
      </c>
      <c r="AX25" s="63"/>
      <c r="AY25" s="151">
        <f t="shared" si="0"/>
        <v>7.4</v>
      </c>
      <c r="AZ25" s="85" t="s">
        <v>1464</v>
      </c>
      <c r="BA25" s="85"/>
      <c r="BB25" s="139">
        <v>21</v>
      </c>
      <c r="BC25" s="140" t="s">
        <v>862</v>
      </c>
      <c r="BD25" s="216" t="s">
        <v>449</v>
      </c>
      <c r="BE25" s="214" t="s">
        <v>14</v>
      </c>
      <c r="BF25" s="218" t="s">
        <v>863</v>
      </c>
      <c r="BG25" s="171">
        <f t="shared" si="1"/>
        <v>2</v>
      </c>
      <c r="BH25" s="171">
        <f t="shared" si="2"/>
        <v>1</v>
      </c>
      <c r="BI25" s="171">
        <f t="shared" si="3"/>
        <v>3</v>
      </c>
      <c r="BJ25" s="171">
        <f t="shared" si="4"/>
        <v>3</v>
      </c>
      <c r="BK25" s="171">
        <f t="shared" si="5"/>
        <v>2</v>
      </c>
      <c r="BL25" s="171">
        <f t="shared" si="6"/>
        <v>3</v>
      </c>
      <c r="BM25" s="171">
        <f t="shared" si="7"/>
        <v>2</v>
      </c>
      <c r="BN25" s="171">
        <f t="shared" si="8"/>
        <v>2</v>
      </c>
      <c r="BO25" s="171">
        <f t="shared" si="9"/>
        <v>2</v>
      </c>
      <c r="BP25" s="171">
        <f t="shared" si="10"/>
        <v>2</v>
      </c>
      <c r="BQ25" s="171">
        <f t="shared" si="11"/>
        <v>1</v>
      </c>
      <c r="BR25" s="171">
        <f t="shared" si="12"/>
        <v>3</v>
      </c>
      <c r="BS25" s="171">
        <f t="shared" si="13"/>
        <v>1</v>
      </c>
      <c r="BT25" s="171">
        <f t="shared" si="14"/>
        <v>3</v>
      </c>
      <c r="BU25" s="171">
        <f t="shared" si="15"/>
        <v>3</v>
      </c>
      <c r="BV25" s="171">
        <f t="shared" si="16"/>
        <v>3</v>
      </c>
      <c r="BW25" s="171">
        <f t="shared" si="17"/>
        <v>3</v>
      </c>
      <c r="BX25" s="171">
        <f t="shared" si="18"/>
        <v>4</v>
      </c>
      <c r="BY25" s="171">
        <f t="shared" si="19"/>
        <v>3</v>
      </c>
      <c r="BZ25" s="171">
        <f t="shared" si="20"/>
        <v>2</v>
      </c>
      <c r="CA25" s="171">
        <f t="shared" si="21"/>
        <v>2</v>
      </c>
      <c r="CB25" s="171">
        <f t="shared" si="22"/>
        <v>3</v>
      </c>
      <c r="CC25" s="171">
        <f t="shared" si="23"/>
        <v>3</v>
      </c>
      <c r="CD25" s="171">
        <f t="shared" si="24"/>
        <v>4</v>
      </c>
      <c r="CE25" s="171">
        <f t="shared" si="25"/>
        <v>4</v>
      </c>
      <c r="CF25" s="171">
        <f t="shared" si="26"/>
        <v>4</v>
      </c>
      <c r="CG25" s="171">
        <f t="shared" si="27"/>
        <v>3</v>
      </c>
      <c r="CH25" s="171">
        <f t="shared" si="28"/>
        <v>4</v>
      </c>
      <c r="CI25" s="171">
        <f t="shared" si="29"/>
        <v>4</v>
      </c>
      <c r="CJ25" s="171">
        <f t="shared" si="30"/>
        <v>3</v>
      </c>
      <c r="CK25" s="171">
        <f t="shared" si="31"/>
        <v>3</v>
      </c>
      <c r="CL25" s="171">
        <f t="shared" si="32"/>
        <v>2</v>
      </c>
      <c r="CM25" s="171">
        <f t="shared" si="33"/>
        <v>3</v>
      </c>
      <c r="CN25" s="171">
        <f t="shared" si="34"/>
        <v>4</v>
      </c>
      <c r="CO25" s="171">
        <f t="shared" si="35"/>
        <v>4</v>
      </c>
      <c r="CP25" s="171">
        <f t="shared" si="36"/>
        <v>3</v>
      </c>
      <c r="CQ25" s="171">
        <f t="shared" si="37"/>
        <v>1</v>
      </c>
      <c r="CR25" s="171">
        <f t="shared" si="38"/>
        <v>4</v>
      </c>
      <c r="CS25" s="171">
        <f t="shared" si="39"/>
        <v>3</v>
      </c>
      <c r="CT25" s="171">
        <f t="shared" si="40"/>
        <v>4</v>
      </c>
      <c r="CU25" s="171">
        <f t="shared" si="41"/>
        <v>4</v>
      </c>
      <c r="CV25" s="171">
        <f t="shared" si="42"/>
        <v>3</v>
      </c>
      <c r="CW25" s="171">
        <f t="shared" si="43"/>
        <v>4</v>
      </c>
      <c r="CX25" s="171">
        <f t="shared" si="44"/>
        <v>4</v>
      </c>
      <c r="CY25" s="171">
        <f t="shared" si="45"/>
        <v>0</v>
      </c>
      <c r="CZ25" s="174">
        <f t="shared" si="46"/>
        <v>2.9</v>
      </c>
      <c r="DA25" s="135" t="str">
        <f t="shared" si="47"/>
        <v>Khá</v>
      </c>
      <c r="DC25" s="135"/>
      <c r="DD25" s="135"/>
      <c r="DE25" s="135"/>
      <c r="DF25" s="135"/>
      <c r="DG25" s="135"/>
      <c r="DH25" s="135"/>
      <c r="DI25" s="135"/>
      <c r="DJ25" s="135"/>
      <c r="DK25" s="135"/>
      <c r="DL25" s="135"/>
      <c r="DM25" s="135"/>
      <c r="DN25" s="135"/>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c r="FY25" s="135"/>
      <c r="FZ25" s="135"/>
      <c r="GA25" s="135"/>
      <c r="GB25" s="135"/>
      <c r="GC25" s="135"/>
      <c r="GD25" s="135"/>
      <c r="GE25" s="135"/>
      <c r="GF25" s="135"/>
      <c r="GG25" s="135"/>
      <c r="GH25" s="135"/>
      <c r="GI25" s="135"/>
      <c r="GJ25" s="135"/>
      <c r="GK25" s="135"/>
      <c r="GL25" s="135"/>
      <c r="GM25" s="135"/>
      <c r="GN25" s="135"/>
      <c r="GO25" s="135"/>
      <c r="GP25" s="135"/>
      <c r="GQ25" s="135"/>
      <c r="GR25" s="135"/>
      <c r="GS25" s="135"/>
      <c r="GT25" s="135"/>
    </row>
    <row r="26" spans="1:202" s="142" customFormat="1" ht="15" x14ac:dyDescent="0.25">
      <c r="A26" s="139">
        <v>23</v>
      </c>
      <c r="B26" s="140" t="s">
        <v>867</v>
      </c>
      <c r="C26" s="216" t="s">
        <v>868</v>
      </c>
      <c r="D26" s="239" t="s">
        <v>587</v>
      </c>
      <c r="E26" s="218" t="s">
        <v>869</v>
      </c>
      <c r="F26" s="86">
        <v>8.8000000000000007</v>
      </c>
      <c r="G26" s="86">
        <v>4.8</v>
      </c>
      <c r="H26" s="86">
        <v>4.5</v>
      </c>
      <c r="I26" s="87">
        <v>6</v>
      </c>
      <c r="J26" s="86">
        <v>5.4</v>
      </c>
      <c r="K26" s="86">
        <v>8</v>
      </c>
      <c r="L26" s="86">
        <v>6.8</v>
      </c>
      <c r="M26" s="86">
        <v>6.9</v>
      </c>
      <c r="N26" s="86">
        <v>5.8</v>
      </c>
      <c r="O26" s="86">
        <v>5.2</v>
      </c>
      <c r="P26" s="87">
        <v>5.5</v>
      </c>
      <c r="Q26" s="86">
        <v>7.9</v>
      </c>
      <c r="R26" s="86">
        <v>4</v>
      </c>
      <c r="S26" s="86">
        <v>7</v>
      </c>
      <c r="T26" s="86">
        <v>6.2</v>
      </c>
      <c r="U26" s="87">
        <v>7.1</v>
      </c>
      <c r="V26" s="31">
        <v>8</v>
      </c>
      <c r="W26" s="31">
        <v>9</v>
      </c>
      <c r="X26" s="31">
        <v>7.3</v>
      </c>
      <c r="Y26" s="31">
        <v>6.8</v>
      </c>
      <c r="Z26" s="31">
        <v>7.9</v>
      </c>
      <c r="AA26" s="31">
        <v>7.4</v>
      </c>
      <c r="AB26" s="31">
        <v>9.1</v>
      </c>
      <c r="AC26" s="31">
        <v>9</v>
      </c>
      <c r="AD26" s="31">
        <v>6.7</v>
      </c>
      <c r="AE26" s="31">
        <v>7.9</v>
      </c>
      <c r="AF26" s="31">
        <v>8.1999999999999993</v>
      </c>
      <c r="AG26" s="31">
        <v>9</v>
      </c>
      <c r="AH26" s="63">
        <v>9.1999999999999993</v>
      </c>
      <c r="AI26" s="63">
        <v>9.1</v>
      </c>
      <c r="AJ26" s="63">
        <v>8.3000000000000007</v>
      </c>
      <c r="AK26" s="63">
        <v>6.9</v>
      </c>
      <c r="AL26" s="63">
        <v>7.9</v>
      </c>
      <c r="AM26" s="63">
        <v>9.1</v>
      </c>
      <c r="AN26" s="63">
        <v>9</v>
      </c>
      <c r="AO26" s="63">
        <v>8.3000000000000007</v>
      </c>
      <c r="AP26" s="63">
        <v>7.8</v>
      </c>
      <c r="AQ26" s="63">
        <v>10</v>
      </c>
      <c r="AR26" s="63">
        <v>7.3</v>
      </c>
      <c r="AS26" s="63">
        <v>9.5</v>
      </c>
      <c r="AT26" s="63">
        <v>9</v>
      </c>
      <c r="AU26" s="63">
        <v>8.5</v>
      </c>
      <c r="AV26" s="63"/>
      <c r="AW26" s="63"/>
      <c r="AX26" s="63">
        <v>8.5</v>
      </c>
      <c r="AY26" s="151">
        <f t="shared" si="0"/>
        <v>7.5</v>
      </c>
      <c r="AZ26" s="85" t="s">
        <v>1465</v>
      </c>
      <c r="BA26" s="85"/>
      <c r="BB26" s="139">
        <v>23</v>
      </c>
      <c r="BC26" s="140" t="s">
        <v>867</v>
      </c>
      <c r="BD26" s="216" t="s">
        <v>868</v>
      </c>
      <c r="BE26" s="214" t="s">
        <v>587</v>
      </c>
      <c r="BF26" s="218" t="s">
        <v>869</v>
      </c>
      <c r="BG26" s="171">
        <f t="shared" si="1"/>
        <v>4</v>
      </c>
      <c r="BH26" s="171">
        <f t="shared" si="2"/>
        <v>1</v>
      </c>
      <c r="BI26" s="171">
        <f t="shared" si="3"/>
        <v>1</v>
      </c>
      <c r="BJ26" s="171">
        <f t="shared" si="4"/>
        <v>2</v>
      </c>
      <c r="BK26" s="171">
        <f t="shared" si="5"/>
        <v>1</v>
      </c>
      <c r="BL26" s="171">
        <f t="shared" si="6"/>
        <v>3</v>
      </c>
      <c r="BM26" s="171">
        <f t="shared" si="7"/>
        <v>2</v>
      </c>
      <c r="BN26" s="171">
        <f t="shared" si="8"/>
        <v>2</v>
      </c>
      <c r="BO26" s="171">
        <f t="shared" si="9"/>
        <v>2</v>
      </c>
      <c r="BP26" s="171">
        <f t="shared" si="10"/>
        <v>1</v>
      </c>
      <c r="BQ26" s="171">
        <f t="shared" si="11"/>
        <v>2</v>
      </c>
      <c r="BR26" s="171">
        <f t="shared" si="12"/>
        <v>3</v>
      </c>
      <c r="BS26" s="171">
        <f t="shared" si="13"/>
        <v>1</v>
      </c>
      <c r="BT26" s="171">
        <f t="shared" si="14"/>
        <v>3</v>
      </c>
      <c r="BU26" s="171">
        <f t="shared" si="15"/>
        <v>2</v>
      </c>
      <c r="BV26" s="171">
        <f t="shared" si="16"/>
        <v>3</v>
      </c>
      <c r="BW26" s="171">
        <f t="shared" si="17"/>
        <v>3</v>
      </c>
      <c r="BX26" s="171">
        <f t="shared" si="18"/>
        <v>4</v>
      </c>
      <c r="BY26" s="171">
        <f t="shared" si="19"/>
        <v>3</v>
      </c>
      <c r="BZ26" s="171">
        <f t="shared" si="20"/>
        <v>2</v>
      </c>
      <c r="CA26" s="171">
        <f t="shared" si="21"/>
        <v>3</v>
      </c>
      <c r="CB26" s="171">
        <f t="shared" si="22"/>
        <v>3</v>
      </c>
      <c r="CC26" s="171">
        <f t="shared" si="23"/>
        <v>4</v>
      </c>
      <c r="CD26" s="171">
        <f t="shared" si="24"/>
        <v>4</v>
      </c>
      <c r="CE26" s="171">
        <f t="shared" si="25"/>
        <v>2</v>
      </c>
      <c r="CF26" s="171">
        <f t="shared" si="26"/>
        <v>3</v>
      </c>
      <c r="CG26" s="171">
        <f t="shared" si="27"/>
        <v>3</v>
      </c>
      <c r="CH26" s="171">
        <f t="shared" si="28"/>
        <v>4</v>
      </c>
      <c r="CI26" s="171">
        <f t="shared" si="29"/>
        <v>4</v>
      </c>
      <c r="CJ26" s="171">
        <f t="shared" si="30"/>
        <v>4</v>
      </c>
      <c r="CK26" s="171">
        <f t="shared" si="31"/>
        <v>3</v>
      </c>
      <c r="CL26" s="171">
        <f t="shared" si="32"/>
        <v>2</v>
      </c>
      <c r="CM26" s="171">
        <f t="shared" si="33"/>
        <v>3</v>
      </c>
      <c r="CN26" s="171">
        <f t="shared" si="34"/>
        <v>4</v>
      </c>
      <c r="CO26" s="171">
        <f t="shared" si="35"/>
        <v>4</v>
      </c>
      <c r="CP26" s="171">
        <f t="shared" si="36"/>
        <v>3</v>
      </c>
      <c r="CQ26" s="171">
        <f t="shared" si="37"/>
        <v>3</v>
      </c>
      <c r="CR26" s="171">
        <f t="shared" si="38"/>
        <v>4</v>
      </c>
      <c r="CS26" s="171">
        <f t="shared" si="39"/>
        <v>3</v>
      </c>
      <c r="CT26" s="171">
        <f t="shared" si="40"/>
        <v>4</v>
      </c>
      <c r="CU26" s="171">
        <f t="shared" si="41"/>
        <v>4</v>
      </c>
      <c r="CV26" s="171">
        <f t="shared" si="42"/>
        <v>4</v>
      </c>
      <c r="CW26" s="171">
        <f t="shared" si="43"/>
        <v>0</v>
      </c>
      <c r="CX26" s="171">
        <f t="shared" si="44"/>
        <v>0</v>
      </c>
      <c r="CY26" s="171">
        <f t="shared" si="45"/>
        <v>4</v>
      </c>
      <c r="CZ26" s="174">
        <f t="shared" si="46"/>
        <v>2.89</v>
      </c>
      <c r="DA26" s="135" t="str">
        <f t="shared" si="47"/>
        <v>Khá</v>
      </c>
      <c r="DC26" s="135"/>
      <c r="DD26" s="135"/>
      <c r="DE26" s="135"/>
      <c r="DF26" s="135"/>
      <c r="DG26" s="135"/>
      <c r="DH26" s="135"/>
      <c r="DI26" s="135"/>
      <c r="DJ26" s="135"/>
      <c r="DK26" s="135"/>
      <c r="DL26" s="135"/>
      <c r="DM26" s="135"/>
      <c r="DN26" s="135"/>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c r="FY26" s="135"/>
      <c r="FZ26" s="135"/>
      <c r="GA26" s="135"/>
      <c r="GB26" s="135"/>
      <c r="GC26" s="135"/>
      <c r="GD26" s="135"/>
      <c r="GE26" s="135"/>
      <c r="GF26" s="135"/>
      <c r="GG26" s="135"/>
      <c r="GH26" s="135"/>
      <c r="GI26" s="135"/>
      <c r="GJ26" s="135"/>
      <c r="GK26" s="135"/>
      <c r="GL26" s="135"/>
      <c r="GM26" s="135"/>
      <c r="GN26" s="135"/>
      <c r="GO26" s="135"/>
      <c r="GP26" s="135"/>
      <c r="GQ26" s="135"/>
      <c r="GR26" s="135"/>
      <c r="GS26" s="135"/>
      <c r="GT26" s="135"/>
    </row>
    <row r="27" spans="1:202" s="142" customFormat="1" ht="15" x14ac:dyDescent="0.25">
      <c r="A27" s="139">
        <v>24</v>
      </c>
      <c r="B27" s="140" t="s">
        <v>870</v>
      </c>
      <c r="C27" s="216" t="s">
        <v>871</v>
      </c>
      <c r="D27" s="239" t="s">
        <v>34</v>
      </c>
      <c r="E27" s="218" t="s">
        <v>315</v>
      </c>
      <c r="F27" s="86">
        <v>7</v>
      </c>
      <c r="G27" s="86">
        <v>5.8</v>
      </c>
      <c r="H27" s="86">
        <v>6.5</v>
      </c>
      <c r="I27" s="86">
        <v>4.4000000000000004</v>
      </c>
      <c r="J27" s="86">
        <v>5.5</v>
      </c>
      <c r="K27" s="86">
        <v>7.2</v>
      </c>
      <c r="L27" s="86">
        <v>5.7</v>
      </c>
      <c r="M27" s="86">
        <v>6.5</v>
      </c>
      <c r="N27" s="86">
        <v>8.1999999999999993</v>
      </c>
      <c r="O27" s="86">
        <v>8.1999999999999993</v>
      </c>
      <c r="P27" s="86">
        <v>5</v>
      </c>
      <c r="Q27" s="86">
        <v>7</v>
      </c>
      <c r="R27" s="87">
        <v>6.1</v>
      </c>
      <c r="S27" s="86">
        <v>6</v>
      </c>
      <c r="T27" s="86">
        <v>7.5</v>
      </c>
      <c r="U27" s="87">
        <v>8</v>
      </c>
      <c r="V27" s="31">
        <v>8.4</v>
      </c>
      <c r="W27" s="31">
        <v>9</v>
      </c>
      <c r="X27" s="31">
        <v>6</v>
      </c>
      <c r="Y27" s="31">
        <v>9</v>
      </c>
      <c r="Z27" s="31">
        <v>7.9</v>
      </c>
      <c r="AA27" s="31">
        <v>6.6</v>
      </c>
      <c r="AB27" s="31">
        <v>8.4</v>
      </c>
      <c r="AC27" s="31">
        <v>9.1</v>
      </c>
      <c r="AD27" s="31">
        <v>7.8</v>
      </c>
      <c r="AE27" s="31">
        <v>8.1999999999999993</v>
      </c>
      <c r="AF27" s="31">
        <v>8.3000000000000007</v>
      </c>
      <c r="AG27" s="31">
        <v>9</v>
      </c>
      <c r="AH27" s="63">
        <v>8.9</v>
      </c>
      <c r="AI27" s="63">
        <v>8.4</v>
      </c>
      <c r="AJ27" s="63">
        <v>7.5</v>
      </c>
      <c r="AK27" s="63">
        <v>7.6</v>
      </c>
      <c r="AL27" s="63">
        <v>5.8</v>
      </c>
      <c r="AM27" s="63">
        <v>9.6</v>
      </c>
      <c r="AN27" s="63">
        <v>9.3000000000000007</v>
      </c>
      <c r="AO27" s="63">
        <v>7.6</v>
      </c>
      <c r="AP27" s="63">
        <v>8.1</v>
      </c>
      <c r="AQ27" s="63">
        <v>9.5</v>
      </c>
      <c r="AR27" s="63">
        <v>7.3</v>
      </c>
      <c r="AS27" s="63">
        <v>9.5</v>
      </c>
      <c r="AT27" s="63">
        <v>9</v>
      </c>
      <c r="AU27" s="63">
        <v>6.9</v>
      </c>
      <c r="AV27" s="63">
        <v>9.1999999999999993</v>
      </c>
      <c r="AW27" s="63">
        <v>8.9</v>
      </c>
      <c r="AX27" s="63"/>
      <c r="AY27" s="151">
        <f t="shared" si="0"/>
        <v>7.6</v>
      </c>
      <c r="AZ27" s="85" t="s">
        <v>1464</v>
      </c>
      <c r="BA27" s="85"/>
      <c r="BB27" s="139">
        <v>24</v>
      </c>
      <c r="BC27" s="140" t="s">
        <v>870</v>
      </c>
      <c r="BD27" s="216" t="s">
        <v>871</v>
      </c>
      <c r="BE27" s="214" t="s">
        <v>34</v>
      </c>
      <c r="BF27" s="218" t="s">
        <v>315</v>
      </c>
      <c r="BG27" s="171">
        <f t="shared" si="1"/>
        <v>3</v>
      </c>
      <c r="BH27" s="171">
        <f t="shared" si="2"/>
        <v>2</v>
      </c>
      <c r="BI27" s="171">
        <f t="shared" si="3"/>
        <v>2</v>
      </c>
      <c r="BJ27" s="171">
        <f t="shared" si="4"/>
        <v>1</v>
      </c>
      <c r="BK27" s="171">
        <f t="shared" si="5"/>
        <v>2</v>
      </c>
      <c r="BL27" s="171">
        <f t="shared" si="6"/>
        <v>3</v>
      </c>
      <c r="BM27" s="171">
        <f t="shared" si="7"/>
        <v>2</v>
      </c>
      <c r="BN27" s="171">
        <f t="shared" si="8"/>
        <v>2</v>
      </c>
      <c r="BO27" s="171">
        <f t="shared" si="9"/>
        <v>3</v>
      </c>
      <c r="BP27" s="171">
        <f t="shared" si="10"/>
        <v>3</v>
      </c>
      <c r="BQ27" s="171">
        <f t="shared" si="11"/>
        <v>1</v>
      </c>
      <c r="BR27" s="171">
        <f t="shared" si="12"/>
        <v>3</v>
      </c>
      <c r="BS27" s="171">
        <f t="shared" si="13"/>
        <v>2</v>
      </c>
      <c r="BT27" s="171">
        <f t="shared" si="14"/>
        <v>2</v>
      </c>
      <c r="BU27" s="171">
        <f t="shared" si="15"/>
        <v>3</v>
      </c>
      <c r="BV27" s="171">
        <f t="shared" si="16"/>
        <v>3</v>
      </c>
      <c r="BW27" s="171">
        <f t="shared" si="17"/>
        <v>3</v>
      </c>
      <c r="BX27" s="171">
        <f t="shared" si="18"/>
        <v>4</v>
      </c>
      <c r="BY27" s="171">
        <f t="shared" si="19"/>
        <v>2</v>
      </c>
      <c r="BZ27" s="171">
        <f t="shared" si="20"/>
        <v>4</v>
      </c>
      <c r="CA27" s="171">
        <f t="shared" si="21"/>
        <v>3</v>
      </c>
      <c r="CB27" s="171">
        <f t="shared" si="22"/>
        <v>2</v>
      </c>
      <c r="CC27" s="171">
        <f t="shared" si="23"/>
        <v>3</v>
      </c>
      <c r="CD27" s="171">
        <f t="shared" si="24"/>
        <v>4</v>
      </c>
      <c r="CE27" s="171">
        <f t="shared" si="25"/>
        <v>3</v>
      </c>
      <c r="CF27" s="171">
        <f t="shared" si="26"/>
        <v>3</v>
      </c>
      <c r="CG27" s="171">
        <f t="shared" si="27"/>
        <v>3</v>
      </c>
      <c r="CH27" s="171">
        <f t="shared" si="28"/>
        <v>4</v>
      </c>
      <c r="CI27" s="171">
        <f t="shared" si="29"/>
        <v>4</v>
      </c>
      <c r="CJ27" s="171">
        <f t="shared" si="30"/>
        <v>3</v>
      </c>
      <c r="CK27" s="171">
        <f t="shared" si="31"/>
        <v>3</v>
      </c>
      <c r="CL27" s="171">
        <f t="shared" si="32"/>
        <v>3</v>
      </c>
      <c r="CM27" s="171">
        <f t="shared" si="33"/>
        <v>2</v>
      </c>
      <c r="CN27" s="171">
        <f t="shared" si="34"/>
        <v>4</v>
      </c>
      <c r="CO27" s="171">
        <f t="shared" si="35"/>
        <v>4</v>
      </c>
      <c r="CP27" s="171">
        <f t="shared" si="36"/>
        <v>3</v>
      </c>
      <c r="CQ27" s="171">
        <f t="shared" si="37"/>
        <v>3</v>
      </c>
      <c r="CR27" s="171">
        <f t="shared" si="38"/>
        <v>4</v>
      </c>
      <c r="CS27" s="171">
        <f t="shared" si="39"/>
        <v>3</v>
      </c>
      <c r="CT27" s="171">
        <f t="shared" si="40"/>
        <v>4</v>
      </c>
      <c r="CU27" s="171">
        <f t="shared" si="41"/>
        <v>4</v>
      </c>
      <c r="CV27" s="171">
        <f t="shared" si="42"/>
        <v>2</v>
      </c>
      <c r="CW27" s="171">
        <f t="shared" si="43"/>
        <v>4</v>
      </c>
      <c r="CX27" s="171">
        <f t="shared" si="44"/>
        <v>4</v>
      </c>
      <c r="CY27" s="171">
        <f t="shared" si="45"/>
        <v>0</v>
      </c>
      <c r="CZ27" s="174">
        <f t="shared" si="46"/>
        <v>2.9</v>
      </c>
      <c r="DA27" s="135" t="str">
        <f t="shared" si="47"/>
        <v>Khá</v>
      </c>
      <c r="DC27" s="135"/>
      <c r="DD27" s="135"/>
      <c r="DE27" s="135"/>
      <c r="DF27" s="135"/>
      <c r="DG27" s="135"/>
      <c r="DH27" s="135"/>
      <c r="DI27" s="135"/>
      <c r="DJ27" s="135"/>
      <c r="DK27" s="135"/>
      <c r="DL27" s="135"/>
      <c r="DM27" s="135"/>
      <c r="DN27" s="135"/>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c r="FX27" s="135"/>
      <c r="FY27" s="135"/>
      <c r="FZ27" s="135"/>
      <c r="GA27" s="135"/>
      <c r="GB27" s="135"/>
      <c r="GC27" s="135"/>
      <c r="GD27" s="135"/>
      <c r="GE27" s="135"/>
      <c r="GF27" s="135"/>
      <c r="GG27" s="135"/>
      <c r="GH27" s="135"/>
      <c r="GI27" s="135"/>
      <c r="GJ27" s="135"/>
      <c r="GK27" s="135"/>
      <c r="GL27" s="135"/>
      <c r="GM27" s="135"/>
      <c r="GN27" s="135"/>
      <c r="GO27" s="135"/>
      <c r="GP27" s="135"/>
      <c r="GQ27" s="135"/>
      <c r="GR27" s="135"/>
      <c r="GS27" s="135"/>
      <c r="GT27" s="135"/>
    </row>
    <row r="28" spans="1:202" s="142" customFormat="1" ht="15" x14ac:dyDescent="0.25">
      <c r="A28" s="139">
        <v>25</v>
      </c>
      <c r="B28" s="140" t="s">
        <v>872</v>
      </c>
      <c r="C28" s="216" t="s">
        <v>873</v>
      </c>
      <c r="D28" s="239" t="s">
        <v>874</v>
      </c>
      <c r="E28" s="218" t="s">
        <v>875</v>
      </c>
      <c r="F28" s="86">
        <v>4.9000000000000004</v>
      </c>
      <c r="G28" s="86">
        <v>4.5</v>
      </c>
      <c r="H28" s="86">
        <v>6</v>
      </c>
      <c r="I28" s="86">
        <v>7.3</v>
      </c>
      <c r="J28" s="86">
        <v>5.4</v>
      </c>
      <c r="K28" s="86">
        <v>6.3</v>
      </c>
      <c r="L28" s="86">
        <v>6.9</v>
      </c>
      <c r="M28" s="86">
        <v>6.2</v>
      </c>
      <c r="N28" s="86">
        <v>4.7</v>
      </c>
      <c r="O28" s="86">
        <v>4.5</v>
      </c>
      <c r="P28" s="87">
        <v>5.2</v>
      </c>
      <c r="Q28" s="86">
        <v>6.5</v>
      </c>
      <c r="R28" s="87">
        <v>4.9000000000000004</v>
      </c>
      <c r="S28" s="86">
        <v>5.7</v>
      </c>
      <c r="T28" s="86">
        <v>6.3</v>
      </c>
      <c r="U28" s="87">
        <v>4.5</v>
      </c>
      <c r="V28" s="31">
        <v>8.3000000000000007</v>
      </c>
      <c r="W28" s="31">
        <v>9</v>
      </c>
      <c r="X28" s="31">
        <v>5.9</v>
      </c>
      <c r="Y28" s="31">
        <v>6.2</v>
      </c>
      <c r="Z28" s="31">
        <v>7.7</v>
      </c>
      <c r="AA28" s="31">
        <v>6.3</v>
      </c>
      <c r="AB28" s="31">
        <v>9.1</v>
      </c>
      <c r="AC28" s="31">
        <v>8</v>
      </c>
      <c r="AD28" s="31">
        <v>8.5</v>
      </c>
      <c r="AE28" s="31">
        <v>8</v>
      </c>
      <c r="AF28" s="31">
        <v>8.4</v>
      </c>
      <c r="AG28" s="31">
        <v>8.6</v>
      </c>
      <c r="AH28" s="63">
        <v>7.1</v>
      </c>
      <c r="AI28" s="63">
        <v>8</v>
      </c>
      <c r="AJ28" s="63">
        <v>7.3</v>
      </c>
      <c r="AK28" s="63">
        <v>5.8</v>
      </c>
      <c r="AL28" s="63">
        <v>4.8</v>
      </c>
      <c r="AM28" s="63">
        <v>9</v>
      </c>
      <c r="AN28" s="63">
        <v>8.9</v>
      </c>
      <c r="AO28" s="63">
        <v>6</v>
      </c>
      <c r="AP28" s="63">
        <v>7.4</v>
      </c>
      <c r="AQ28" s="63">
        <v>8.5</v>
      </c>
      <c r="AR28" s="63">
        <v>5.8</v>
      </c>
      <c r="AS28" s="63">
        <v>9</v>
      </c>
      <c r="AT28" s="63">
        <v>8</v>
      </c>
      <c r="AU28" s="63">
        <v>8.1999999999999993</v>
      </c>
      <c r="AV28" s="63">
        <v>8</v>
      </c>
      <c r="AW28" s="63">
        <v>8.4</v>
      </c>
      <c r="AX28" s="63"/>
      <c r="AY28" s="151">
        <f t="shared" si="0"/>
        <v>6.9</v>
      </c>
      <c r="AZ28" s="85" t="s">
        <v>1464</v>
      </c>
      <c r="BA28" s="85"/>
      <c r="BB28" s="139">
        <v>25</v>
      </c>
      <c r="BC28" s="140" t="s">
        <v>872</v>
      </c>
      <c r="BD28" s="216" t="s">
        <v>873</v>
      </c>
      <c r="BE28" s="214" t="s">
        <v>874</v>
      </c>
      <c r="BF28" s="218" t="s">
        <v>875</v>
      </c>
      <c r="BG28" s="171">
        <f t="shared" si="1"/>
        <v>1</v>
      </c>
      <c r="BH28" s="171">
        <f t="shared" si="2"/>
        <v>1</v>
      </c>
      <c r="BI28" s="171">
        <f t="shared" si="3"/>
        <v>2</v>
      </c>
      <c r="BJ28" s="171">
        <f t="shared" si="4"/>
        <v>3</v>
      </c>
      <c r="BK28" s="171">
        <f t="shared" si="5"/>
        <v>1</v>
      </c>
      <c r="BL28" s="171">
        <f t="shared" si="6"/>
        <v>2</v>
      </c>
      <c r="BM28" s="171">
        <f t="shared" si="7"/>
        <v>2</v>
      </c>
      <c r="BN28" s="171">
        <f t="shared" si="8"/>
        <v>2</v>
      </c>
      <c r="BO28" s="171">
        <f t="shared" si="9"/>
        <v>1</v>
      </c>
      <c r="BP28" s="171">
        <f t="shared" si="10"/>
        <v>1</v>
      </c>
      <c r="BQ28" s="171">
        <f t="shared" si="11"/>
        <v>1</v>
      </c>
      <c r="BR28" s="171">
        <f t="shared" si="12"/>
        <v>2</v>
      </c>
      <c r="BS28" s="171">
        <f t="shared" si="13"/>
        <v>1</v>
      </c>
      <c r="BT28" s="171">
        <f t="shared" si="14"/>
        <v>2</v>
      </c>
      <c r="BU28" s="171">
        <f t="shared" si="15"/>
        <v>2</v>
      </c>
      <c r="BV28" s="171">
        <f t="shared" si="16"/>
        <v>1</v>
      </c>
      <c r="BW28" s="171">
        <f t="shared" si="17"/>
        <v>3</v>
      </c>
      <c r="BX28" s="171">
        <f t="shared" si="18"/>
        <v>4</v>
      </c>
      <c r="BY28" s="171">
        <f t="shared" si="19"/>
        <v>2</v>
      </c>
      <c r="BZ28" s="171">
        <f t="shared" si="20"/>
        <v>2</v>
      </c>
      <c r="CA28" s="171">
        <f t="shared" si="21"/>
        <v>3</v>
      </c>
      <c r="CB28" s="171">
        <f t="shared" si="22"/>
        <v>2</v>
      </c>
      <c r="CC28" s="171">
        <f t="shared" si="23"/>
        <v>4</v>
      </c>
      <c r="CD28" s="171">
        <f t="shared" si="24"/>
        <v>3</v>
      </c>
      <c r="CE28" s="171">
        <f t="shared" si="25"/>
        <v>4</v>
      </c>
      <c r="CF28" s="171">
        <f t="shared" si="26"/>
        <v>3</v>
      </c>
      <c r="CG28" s="171">
        <f t="shared" si="27"/>
        <v>3</v>
      </c>
      <c r="CH28" s="171">
        <f t="shared" si="28"/>
        <v>4</v>
      </c>
      <c r="CI28" s="171">
        <f t="shared" si="29"/>
        <v>3</v>
      </c>
      <c r="CJ28" s="171">
        <f t="shared" si="30"/>
        <v>3</v>
      </c>
      <c r="CK28" s="171">
        <f t="shared" si="31"/>
        <v>3</v>
      </c>
      <c r="CL28" s="171">
        <f t="shared" si="32"/>
        <v>2</v>
      </c>
      <c r="CM28" s="171">
        <f t="shared" si="33"/>
        <v>1</v>
      </c>
      <c r="CN28" s="171">
        <f t="shared" si="34"/>
        <v>4</v>
      </c>
      <c r="CO28" s="171">
        <f t="shared" si="35"/>
        <v>4</v>
      </c>
      <c r="CP28" s="171">
        <f t="shared" si="36"/>
        <v>2</v>
      </c>
      <c r="CQ28" s="171">
        <f t="shared" si="37"/>
        <v>3</v>
      </c>
      <c r="CR28" s="171">
        <f t="shared" si="38"/>
        <v>4</v>
      </c>
      <c r="CS28" s="171">
        <f t="shared" si="39"/>
        <v>2</v>
      </c>
      <c r="CT28" s="171">
        <f t="shared" si="40"/>
        <v>4</v>
      </c>
      <c r="CU28" s="171">
        <f t="shared" si="41"/>
        <v>3</v>
      </c>
      <c r="CV28" s="171">
        <f t="shared" si="42"/>
        <v>3</v>
      </c>
      <c r="CW28" s="171">
        <f t="shared" si="43"/>
        <v>3</v>
      </c>
      <c r="CX28" s="171">
        <f t="shared" si="44"/>
        <v>3</v>
      </c>
      <c r="CY28" s="171">
        <f t="shared" si="45"/>
        <v>0</v>
      </c>
      <c r="CZ28" s="174">
        <f t="shared" si="46"/>
        <v>2.44</v>
      </c>
      <c r="DA28" s="135" t="str">
        <f t="shared" si="47"/>
        <v>Trung bình</v>
      </c>
      <c r="DC28" s="135"/>
      <c r="DD28" s="135"/>
      <c r="DE28" s="135"/>
      <c r="DF28" s="135"/>
      <c r="DG28" s="135"/>
      <c r="DH28" s="135"/>
      <c r="DI28" s="135"/>
      <c r="DJ28" s="135"/>
      <c r="DK28" s="135"/>
      <c r="DL28" s="135"/>
      <c r="DM28" s="135"/>
      <c r="DN28" s="135"/>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c r="FV28" s="135"/>
      <c r="FW28" s="135"/>
      <c r="FX28" s="135"/>
      <c r="FY28" s="135"/>
      <c r="FZ28" s="135"/>
      <c r="GA28" s="135"/>
      <c r="GB28" s="135"/>
      <c r="GC28" s="135"/>
      <c r="GD28" s="135"/>
      <c r="GE28" s="135"/>
      <c r="GF28" s="135"/>
      <c r="GG28" s="135"/>
      <c r="GH28" s="135"/>
      <c r="GI28" s="135"/>
      <c r="GJ28" s="135"/>
      <c r="GK28" s="135"/>
      <c r="GL28" s="135"/>
      <c r="GM28" s="135"/>
      <c r="GN28" s="135"/>
      <c r="GO28" s="135"/>
      <c r="GP28" s="135"/>
      <c r="GQ28" s="135"/>
      <c r="GR28" s="135"/>
      <c r="GS28" s="135"/>
      <c r="GT28" s="135"/>
    </row>
    <row r="29" spans="1:202" s="142" customFormat="1" ht="15" x14ac:dyDescent="0.25">
      <c r="A29" s="139">
        <v>26</v>
      </c>
      <c r="B29" s="140" t="s">
        <v>876</v>
      </c>
      <c r="C29" s="216" t="s">
        <v>18</v>
      </c>
      <c r="D29" s="239" t="s">
        <v>331</v>
      </c>
      <c r="E29" s="218" t="s">
        <v>207</v>
      </c>
      <c r="F29" s="86">
        <v>8.1</v>
      </c>
      <c r="G29" s="86">
        <v>5.2</v>
      </c>
      <c r="H29" s="86">
        <v>6.8</v>
      </c>
      <c r="I29" s="86">
        <v>7.5</v>
      </c>
      <c r="J29" s="86">
        <v>7.3</v>
      </c>
      <c r="K29" s="86">
        <v>7.7</v>
      </c>
      <c r="L29" s="86">
        <v>6.6</v>
      </c>
      <c r="M29" s="86">
        <v>8</v>
      </c>
      <c r="N29" s="86">
        <v>5.7</v>
      </c>
      <c r="O29" s="86">
        <v>6.3</v>
      </c>
      <c r="P29" s="86">
        <v>5.3</v>
      </c>
      <c r="Q29" s="86">
        <v>6.9</v>
      </c>
      <c r="R29" s="86">
        <v>7.4</v>
      </c>
      <c r="S29" s="86">
        <v>8.1999999999999993</v>
      </c>
      <c r="T29" s="86">
        <v>7.7</v>
      </c>
      <c r="U29" s="86">
        <v>5.4</v>
      </c>
      <c r="V29" s="31">
        <v>8.6999999999999993</v>
      </c>
      <c r="W29" s="31">
        <v>9</v>
      </c>
      <c r="X29" s="37">
        <v>6.4</v>
      </c>
      <c r="Y29" s="31">
        <v>9.3000000000000007</v>
      </c>
      <c r="Z29" s="31">
        <v>8.3000000000000007</v>
      </c>
      <c r="AA29" s="31">
        <v>7.5</v>
      </c>
      <c r="AB29" s="31">
        <v>9.4</v>
      </c>
      <c r="AC29" s="31">
        <v>9.4</v>
      </c>
      <c r="AD29" s="37">
        <v>9.1999999999999993</v>
      </c>
      <c r="AE29" s="31">
        <v>7.5</v>
      </c>
      <c r="AF29" s="31">
        <v>8.6999999999999993</v>
      </c>
      <c r="AG29" s="31">
        <v>9</v>
      </c>
      <c r="AH29" s="63">
        <v>9.1999999999999993</v>
      </c>
      <c r="AI29" s="63">
        <v>8</v>
      </c>
      <c r="AJ29" s="63">
        <v>8.4</v>
      </c>
      <c r="AK29" s="63">
        <v>6.9</v>
      </c>
      <c r="AL29" s="63">
        <v>8</v>
      </c>
      <c r="AM29" s="63">
        <v>9.1</v>
      </c>
      <c r="AN29" s="63">
        <v>9.6999999999999993</v>
      </c>
      <c r="AO29" s="63">
        <v>6.3</v>
      </c>
      <c r="AP29" s="63">
        <v>8.9</v>
      </c>
      <c r="AQ29" s="63">
        <v>9.5</v>
      </c>
      <c r="AR29" s="63">
        <v>6.4</v>
      </c>
      <c r="AS29" s="63">
        <v>10</v>
      </c>
      <c r="AT29" s="63">
        <v>9.5</v>
      </c>
      <c r="AU29" s="63">
        <v>7.8</v>
      </c>
      <c r="AV29" s="63"/>
      <c r="AW29" s="63"/>
      <c r="AX29" s="63">
        <v>9</v>
      </c>
      <c r="AY29" s="151">
        <f t="shared" si="0"/>
        <v>7.9</v>
      </c>
      <c r="AZ29" s="85" t="s">
        <v>1465</v>
      </c>
      <c r="BA29" s="85"/>
      <c r="BB29" s="139">
        <v>26</v>
      </c>
      <c r="BC29" s="140" t="s">
        <v>876</v>
      </c>
      <c r="BD29" s="216" t="s">
        <v>18</v>
      </c>
      <c r="BE29" s="214" t="s">
        <v>331</v>
      </c>
      <c r="BF29" s="218" t="s">
        <v>207</v>
      </c>
      <c r="BG29" s="171">
        <f t="shared" si="1"/>
        <v>3</v>
      </c>
      <c r="BH29" s="171">
        <f t="shared" si="2"/>
        <v>1</v>
      </c>
      <c r="BI29" s="171">
        <f t="shared" si="3"/>
        <v>2</v>
      </c>
      <c r="BJ29" s="171">
        <f t="shared" si="4"/>
        <v>3</v>
      </c>
      <c r="BK29" s="171">
        <f t="shared" si="5"/>
        <v>3</v>
      </c>
      <c r="BL29" s="171">
        <f t="shared" si="6"/>
        <v>3</v>
      </c>
      <c r="BM29" s="171">
        <f t="shared" si="7"/>
        <v>2</v>
      </c>
      <c r="BN29" s="171">
        <f t="shared" si="8"/>
        <v>3</v>
      </c>
      <c r="BO29" s="171">
        <f t="shared" si="9"/>
        <v>2</v>
      </c>
      <c r="BP29" s="171">
        <f t="shared" si="10"/>
        <v>2</v>
      </c>
      <c r="BQ29" s="171">
        <f t="shared" si="11"/>
        <v>1</v>
      </c>
      <c r="BR29" s="171">
        <f t="shared" si="12"/>
        <v>2</v>
      </c>
      <c r="BS29" s="171">
        <f t="shared" si="13"/>
        <v>3</v>
      </c>
      <c r="BT29" s="171">
        <f t="shared" si="14"/>
        <v>3</v>
      </c>
      <c r="BU29" s="171">
        <f t="shared" si="15"/>
        <v>3</v>
      </c>
      <c r="BV29" s="171">
        <f t="shared" si="16"/>
        <v>1</v>
      </c>
      <c r="BW29" s="171">
        <f t="shared" si="17"/>
        <v>4</v>
      </c>
      <c r="BX29" s="171">
        <f t="shared" si="18"/>
        <v>4</v>
      </c>
      <c r="BY29" s="171">
        <f t="shared" si="19"/>
        <v>2</v>
      </c>
      <c r="BZ29" s="171">
        <f t="shared" si="20"/>
        <v>4</v>
      </c>
      <c r="CA29" s="171">
        <f t="shared" si="21"/>
        <v>3</v>
      </c>
      <c r="CB29" s="171">
        <f t="shared" si="22"/>
        <v>3</v>
      </c>
      <c r="CC29" s="171">
        <f t="shared" si="23"/>
        <v>4</v>
      </c>
      <c r="CD29" s="171">
        <f t="shared" si="24"/>
        <v>4</v>
      </c>
      <c r="CE29" s="171">
        <f t="shared" si="25"/>
        <v>4</v>
      </c>
      <c r="CF29" s="171">
        <f t="shared" si="26"/>
        <v>3</v>
      </c>
      <c r="CG29" s="171">
        <f t="shared" si="27"/>
        <v>4</v>
      </c>
      <c r="CH29" s="171">
        <f t="shared" si="28"/>
        <v>4</v>
      </c>
      <c r="CI29" s="171">
        <f t="shared" si="29"/>
        <v>4</v>
      </c>
      <c r="CJ29" s="171">
        <f t="shared" si="30"/>
        <v>3</v>
      </c>
      <c r="CK29" s="171">
        <f t="shared" si="31"/>
        <v>3</v>
      </c>
      <c r="CL29" s="171">
        <f t="shared" si="32"/>
        <v>2</v>
      </c>
      <c r="CM29" s="171">
        <f t="shared" si="33"/>
        <v>3</v>
      </c>
      <c r="CN29" s="171">
        <f t="shared" si="34"/>
        <v>4</v>
      </c>
      <c r="CO29" s="171">
        <f t="shared" si="35"/>
        <v>4</v>
      </c>
      <c r="CP29" s="171">
        <f t="shared" si="36"/>
        <v>2</v>
      </c>
      <c r="CQ29" s="171">
        <f t="shared" si="37"/>
        <v>4</v>
      </c>
      <c r="CR29" s="171">
        <f t="shared" si="38"/>
        <v>4</v>
      </c>
      <c r="CS29" s="171">
        <f t="shared" si="39"/>
        <v>2</v>
      </c>
      <c r="CT29" s="171">
        <f t="shared" si="40"/>
        <v>4</v>
      </c>
      <c r="CU29" s="171">
        <f t="shared" si="41"/>
        <v>4</v>
      </c>
      <c r="CV29" s="171">
        <f t="shared" si="42"/>
        <v>3</v>
      </c>
      <c r="CW29" s="171">
        <f t="shared" si="43"/>
        <v>0</v>
      </c>
      <c r="CX29" s="171">
        <f t="shared" si="44"/>
        <v>0</v>
      </c>
      <c r="CY29" s="171">
        <f t="shared" si="45"/>
        <v>4</v>
      </c>
      <c r="CZ29" s="174">
        <f t="shared" si="46"/>
        <v>3.04</v>
      </c>
      <c r="DA29" s="135" t="str">
        <f t="shared" si="47"/>
        <v>Khá</v>
      </c>
      <c r="DC29" s="135"/>
      <c r="DD29" s="135"/>
      <c r="DE29" s="135"/>
      <c r="DF29" s="135"/>
      <c r="DG29" s="135"/>
      <c r="DH29" s="135"/>
      <c r="DI29" s="135"/>
      <c r="DJ29" s="135"/>
      <c r="DK29" s="135"/>
      <c r="DL29" s="135"/>
      <c r="DM29" s="135"/>
      <c r="DN29" s="135"/>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c r="FY29" s="135"/>
      <c r="FZ29" s="135"/>
      <c r="GA29" s="135"/>
      <c r="GB29" s="135"/>
      <c r="GC29" s="135"/>
      <c r="GD29" s="135"/>
      <c r="GE29" s="135"/>
      <c r="GF29" s="135"/>
      <c r="GG29" s="135"/>
      <c r="GH29" s="135"/>
      <c r="GI29" s="135"/>
      <c r="GJ29" s="135"/>
      <c r="GK29" s="135"/>
      <c r="GL29" s="135"/>
      <c r="GM29" s="135"/>
      <c r="GN29" s="135"/>
      <c r="GO29" s="135"/>
      <c r="GP29" s="135"/>
      <c r="GQ29" s="135"/>
      <c r="GR29" s="135"/>
      <c r="GS29" s="135"/>
      <c r="GT29" s="135"/>
    </row>
    <row r="30" spans="1:202" s="142" customFormat="1" ht="15" x14ac:dyDescent="0.25">
      <c r="A30" s="139">
        <v>27</v>
      </c>
      <c r="B30" s="140" t="s">
        <v>877</v>
      </c>
      <c r="C30" s="216" t="s">
        <v>383</v>
      </c>
      <c r="D30" s="239" t="s">
        <v>331</v>
      </c>
      <c r="E30" s="218" t="s">
        <v>495</v>
      </c>
      <c r="F30" s="86">
        <v>8.1</v>
      </c>
      <c r="G30" s="86">
        <v>6.4</v>
      </c>
      <c r="H30" s="86">
        <v>8.6</v>
      </c>
      <c r="I30" s="86">
        <v>7.2</v>
      </c>
      <c r="J30" s="86">
        <v>6.1</v>
      </c>
      <c r="K30" s="86">
        <v>7.2</v>
      </c>
      <c r="L30" s="86">
        <v>6.7</v>
      </c>
      <c r="M30" s="86">
        <v>5.5</v>
      </c>
      <c r="N30" s="86">
        <v>5.8</v>
      </c>
      <c r="O30" s="86">
        <v>6.5</v>
      </c>
      <c r="P30" s="87">
        <v>7</v>
      </c>
      <c r="Q30" s="86">
        <v>8.4</v>
      </c>
      <c r="R30" s="86">
        <v>4.5999999999999996</v>
      </c>
      <c r="S30" s="86">
        <v>7.9</v>
      </c>
      <c r="T30" s="86">
        <v>6.8</v>
      </c>
      <c r="U30" s="86">
        <v>5.4</v>
      </c>
      <c r="V30" s="31">
        <v>8</v>
      </c>
      <c r="W30" s="31">
        <v>9</v>
      </c>
      <c r="X30" s="31">
        <v>5.9</v>
      </c>
      <c r="Y30" s="31">
        <v>8.9</v>
      </c>
      <c r="Z30" s="31">
        <v>8.3000000000000007</v>
      </c>
      <c r="AA30" s="31">
        <v>7.5</v>
      </c>
      <c r="AB30" s="31">
        <v>9.1</v>
      </c>
      <c r="AC30" s="31">
        <v>9.4</v>
      </c>
      <c r="AD30" s="31">
        <v>8.4</v>
      </c>
      <c r="AE30" s="31">
        <v>7.7</v>
      </c>
      <c r="AF30" s="31">
        <v>7.7</v>
      </c>
      <c r="AG30" s="31">
        <v>9.3000000000000007</v>
      </c>
      <c r="AH30" s="63">
        <v>8.6999999999999993</v>
      </c>
      <c r="AI30" s="63">
        <v>8.6999999999999993</v>
      </c>
      <c r="AJ30" s="63">
        <v>7.9</v>
      </c>
      <c r="AK30" s="63">
        <v>8.1</v>
      </c>
      <c r="AL30" s="63">
        <v>6.6</v>
      </c>
      <c r="AM30" s="63">
        <v>9.4</v>
      </c>
      <c r="AN30" s="63">
        <v>8.8000000000000007</v>
      </c>
      <c r="AO30" s="63">
        <v>9.1</v>
      </c>
      <c r="AP30" s="63">
        <v>8.5</v>
      </c>
      <c r="AQ30" s="63">
        <v>8.5</v>
      </c>
      <c r="AR30" s="63">
        <v>6.4</v>
      </c>
      <c r="AS30" s="63">
        <v>10</v>
      </c>
      <c r="AT30" s="63">
        <v>9.5</v>
      </c>
      <c r="AU30" s="63">
        <v>7.9</v>
      </c>
      <c r="AV30" s="63"/>
      <c r="AW30" s="63"/>
      <c r="AX30" s="63">
        <v>9.3000000000000007</v>
      </c>
      <c r="AY30" s="151">
        <f t="shared" si="0"/>
        <v>7.8</v>
      </c>
      <c r="AZ30" s="85" t="s">
        <v>1465</v>
      </c>
      <c r="BA30" s="85"/>
      <c r="BB30" s="139">
        <v>27</v>
      </c>
      <c r="BC30" s="140" t="s">
        <v>877</v>
      </c>
      <c r="BD30" s="216" t="s">
        <v>383</v>
      </c>
      <c r="BE30" s="214" t="s">
        <v>331</v>
      </c>
      <c r="BF30" s="218" t="s">
        <v>495</v>
      </c>
      <c r="BG30" s="171">
        <f t="shared" si="1"/>
        <v>3</v>
      </c>
      <c r="BH30" s="171">
        <f t="shared" si="2"/>
        <v>2</v>
      </c>
      <c r="BI30" s="171">
        <f t="shared" si="3"/>
        <v>4</v>
      </c>
      <c r="BJ30" s="171">
        <f t="shared" si="4"/>
        <v>3</v>
      </c>
      <c r="BK30" s="171">
        <f t="shared" si="5"/>
        <v>2</v>
      </c>
      <c r="BL30" s="171">
        <f t="shared" si="6"/>
        <v>3</v>
      </c>
      <c r="BM30" s="171">
        <f t="shared" si="7"/>
        <v>2</v>
      </c>
      <c r="BN30" s="171">
        <f t="shared" si="8"/>
        <v>2</v>
      </c>
      <c r="BO30" s="171">
        <f t="shared" si="9"/>
        <v>2</v>
      </c>
      <c r="BP30" s="171">
        <f t="shared" si="10"/>
        <v>2</v>
      </c>
      <c r="BQ30" s="171">
        <f t="shared" si="11"/>
        <v>3</v>
      </c>
      <c r="BR30" s="171">
        <f t="shared" si="12"/>
        <v>3</v>
      </c>
      <c r="BS30" s="171">
        <f t="shared" si="13"/>
        <v>1</v>
      </c>
      <c r="BT30" s="171">
        <f t="shared" si="14"/>
        <v>3</v>
      </c>
      <c r="BU30" s="171">
        <f t="shared" si="15"/>
        <v>2</v>
      </c>
      <c r="BV30" s="171">
        <f t="shared" si="16"/>
        <v>1</v>
      </c>
      <c r="BW30" s="171">
        <f t="shared" si="17"/>
        <v>3</v>
      </c>
      <c r="BX30" s="171">
        <f t="shared" si="18"/>
        <v>4</v>
      </c>
      <c r="BY30" s="171">
        <f t="shared" si="19"/>
        <v>2</v>
      </c>
      <c r="BZ30" s="171">
        <f t="shared" si="20"/>
        <v>4</v>
      </c>
      <c r="CA30" s="171">
        <f t="shared" si="21"/>
        <v>3</v>
      </c>
      <c r="CB30" s="171">
        <f t="shared" si="22"/>
        <v>3</v>
      </c>
      <c r="CC30" s="171">
        <f t="shared" si="23"/>
        <v>4</v>
      </c>
      <c r="CD30" s="171">
        <f t="shared" si="24"/>
        <v>4</v>
      </c>
      <c r="CE30" s="171">
        <f t="shared" si="25"/>
        <v>3</v>
      </c>
      <c r="CF30" s="171">
        <f t="shared" si="26"/>
        <v>3</v>
      </c>
      <c r="CG30" s="171">
        <f t="shared" si="27"/>
        <v>3</v>
      </c>
      <c r="CH30" s="171">
        <f t="shared" si="28"/>
        <v>4</v>
      </c>
      <c r="CI30" s="171">
        <f t="shared" si="29"/>
        <v>4</v>
      </c>
      <c r="CJ30" s="171">
        <f t="shared" si="30"/>
        <v>4</v>
      </c>
      <c r="CK30" s="171">
        <f t="shared" si="31"/>
        <v>3</v>
      </c>
      <c r="CL30" s="171">
        <f t="shared" si="32"/>
        <v>3</v>
      </c>
      <c r="CM30" s="171">
        <f t="shared" si="33"/>
        <v>2</v>
      </c>
      <c r="CN30" s="171">
        <f t="shared" si="34"/>
        <v>4</v>
      </c>
      <c r="CO30" s="171">
        <f t="shared" si="35"/>
        <v>4</v>
      </c>
      <c r="CP30" s="171">
        <f t="shared" si="36"/>
        <v>4</v>
      </c>
      <c r="CQ30" s="171">
        <f t="shared" si="37"/>
        <v>4</v>
      </c>
      <c r="CR30" s="171">
        <f t="shared" si="38"/>
        <v>4</v>
      </c>
      <c r="CS30" s="171">
        <f t="shared" si="39"/>
        <v>2</v>
      </c>
      <c r="CT30" s="171">
        <f t="shared" si="40"/>
        <v>4</v>
      </c>
      <c r="CU30" s="171">
        <f t="shared" si="41"/>
        <v>4</v>
      </c>
      <c r="CV30" s="171">
        <f t="shared" si="42"/>
        <v>3</v>
      </c>
      <c r="CW30" s="171">
        <f t="shared" si="43"/>
        <v>0</v>
      </c>
      <c r="CX30" s="171">
        <f t="shared" si="44"/>
        <v>0</v>
      </c>
      <c r="CY30" s="171">
        <f t="shared" si="45"/>
        <v>4</v>
      </c>
      <c r="CZ30" s="174">
        <f t="shared" si="46"/>
        <v>3.01</v>
      </c>
      <c r="DA30" s="135" t="str">
        <f t="shared" si="47"/>
        <v>Khá</v>
      </c>
      <c r="DC30" s="135"/>
      <c r="DD30" s="135"/>
      <c r="DE30" s="135"/>
      <c r="DF30" s="135"/>
      <c r="DG30" s="135"/>
      <c r="DH30" s="135"/>
      <c r="DI30" s="135"/>
      <c r="DJ30" s="135"/>
      <c r="DK30" s="135"/>
      <c r="DL30" s="135"/>
      <c r="DM30" s="135"/>
      <c r="DN30" s="135"/>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c r="FY30" s="135"/>
      <c r="FZ30" s="135"/>
      <c r="GA30" s="135"/>
      <c r="GB30" s="135"/>
      <c r="GC30" s="135"/>
      <c r="GD30" s="135"/>
      <c r="GE30" s="135"/>
      <c r="GF30" s="135"/>
      <c r="GG30" s="135"/>
      <c r="GH30" s="135"/>
      <c r="GI30" s="135"/>
      <c r="GJ30" s="135"/>
      <c r="GK30" s="135"/>
      <c r="GL30" s="135"/>
      <c r="GM30" s="135"/>
      <c r="GN30" s="135"/>
      <c r="GO30" s="135"/>
      <c r="GP30" s="135"/>
      <c r="GQ30" s="135"/>
      <c r="GR30" s="135"/>
      <c r="GS30" s="135"/>
      <c r="GT30" s="135"/>
    </row>
    <row r="31" spans="1:202" s="221" customFormat="1" ht="15" x14ac:dyDescent="0.25">
      <c r="A31" s="139">
        <v>30</v>
      </c>
      <c r="B31" s="140" t="s">
        <v>884</v>
      </c>
      <c r="C31" s="216" t="s">
        <v>885</v>
      </c>
      <c r="D31" s="239" t="s">
        <v>886</v>
      </c>
      <c r="E31" s="218" t="s">
        <v>166</v>
      </c>
      <c r="F31" s="86">
        <v>8.3000000000000007</v>
      </c>
      <c r="G31" s="86">
        <v>6.1</v>
      </c>
      <c r="H31" s="86">
        <v>9.3000000000000007</v>
      </c>
      <c r="I31" s="86">
        <v>8.3000000000000007</v>
      </c>
      <c r="J31" s="86">
        <v>7.1</v>
      </c>
      <c r="K31" s="86">
        <v>7.3</v>
      </c>
      <c r="L31" s="86">
        <v>8.4</v>
      </c>
      <c r="M31" s="86">
        <v>6.8</v>
      </c>
      <c r="N31" s="86">
        <v>7</v>
      </c>
      <c r="O31" s="86">
        <v>8.1999999999999993</v>
      </c>
      <c r="P31" s="86">
        <v>8.3000000000000007</v>
      </c>
      <c r="Q31" s="86">
        <v>9.1</v>
      </c>
      <c r="R31" s="86">
        <v>6.3</v>
      </c>
      <c r="S31" s="86">
        <v>7.7</v>
      </c>
      <c r="T31" s="86">
        <v>7</v>
      </c>
      <c r="U31" s="86">
        <v>8.1999999999999993</v>
      </c>
      <c r="V31" s="31">
        <v>8.3000000000000007</v>
      </c>
      <c r="W31" s="31">
        <v>9</v>
      </c>
      <c r="X31" s="31">
        <v>8.1999999999999993</v>
      </c>
      <c r="Y31" s="31">
        <v>9.3000000000000007</v>
      </c>
      <c r="Z31" s="31">
        <v>7.8</v>
      </c>
      <c r="AA31" s="31">
        <v>7.3</v>
      </c>
      <c r="AB31" s="31">
        <v>9.4</v>
      </c>
      <c r="AC31" s="31">
        <v>9.1999999999999993</v>
      </c>
      <c r="AD31" s="31">
        <v>8.4</v>
      </c>
      <c r="AE31" s="31">
        <v>9.1999999999999993</v>
      </c>
      <c r="AF31" s="31">
        <v>8</v>
      </c>
      <c r="AG31" s="31">
        <v>8.6</v>
      </c>
      <c r="AH31" s="63">
        <v>8.6999999999999993</v>
      </c>
      <c r="AI31" s="63">
        <v>8.3000000000000007</v>
      </c>
      <c r="AJ31" s="63">
        <v>8.3000000000000007</v>
      </c>
      <c r="AK31" s="63">
        <v>7.9</v>
      </c>
      <c r="AL31" s="63">
        <v>7.3</v>
      </c>
      <c r="AM31" s="63">
        <v>9.1999999999999993</v>
      </c>
      <c r="AN31" s="63">
        <v>8.6999999999999993</v>
      </c>
      <c r="AO31" s="63">
        <v>9</v>
      </c>
      <c r="AP31" s="63">
        <v>8.6999999999999993</v>
      </c>
      <c r="AQ31" s="63">
        <v>8.5</v>
      </c>
      <c r="AR31" s="63">
        <v>7.3</v>
      </c>
      <c r="AS31" s="63">
        <v>9.5</v>
      </c>
      <c r="AT31" s="63">
        <v>8.5</v>
      </c>
      <c r="AU31" s="63">
        <v>9.5</v>
      </c>
      <c r="AV31" s="63"/>
      <c r="AW31" s="63"/>
      <c r="AX31" s="63">
        <v>9.5</v>
      </c>
      <c r="AY31" s="151">
        <f t="shared" si="0"/>
        <v>8.3000000000000007</v>
      </c>
      <c r="AZ31" s="85" t="s">
        <v>1465</v>
      </c>
      <c r="BA31" s="85"/>
      <c r="BB31" s="139">
        <v>30</v>
      </c>
      <c r="BC31" s="140" t="s">
        <v>884</v>
      </c>
      <c r="BD31" s="216" t="s">
        <v>885</v>
      </c>
      <c r="BE31" s="214" t="s">
        <v>886</v>
      </c>
      <c r="BF31" s="218" t="s">
        <v>166</v>
      </c>
      <c r="BG31" s="171">
        <f t="shared" si="1"/>
        <v>3</v>
      </c>
      <c r="BH31" s="171">
        <f t="shared" si="2"/>
        <v>2</v>
      </c>
      <c r="BI31" s="171">
        <f t="shared" si="3"/>
        <v>4</v>
      </c>
      <c r="BJ31" s="171">
        <f t="shared" si="4"/>
        <v>3</v>
      </c>
      <c r="BK31" s="171">
        <f t="shared" si="5"/>
        <v>3</v>
      </c>
      <c r="BL31" s="171">
        <f t="shared" si="6"/>
        <v>3</v>
      </c>
      <c r="BM31" s="171">
        <f t="shared" si="7"/>
        <v>3</v>
      </c>
      <c r="BN31" s="171">
        <f t="shared" si="8"/>
        <v>2</v>
      </c>
      <c r="BO31" s="171">
        <f t="shared" si="9"/>
        <v>3</v>
      </c>
      <c r="BP31" s="171">
        <f t="shared" si="10"/>
        <v>3</v>
      </c>
      <c r="BQ31" s="171">
        <f t="shared" si="11"/>
        <v>3</v>
      </c>
      <c r="BR31" s="171">
        <f t="shared" si="12"/>
        <v>4</v>
      </c>
      <c r="BS31" s="171">
        <f t="shared" si="13"/>
        <v>2</v>
      </c>
      <c r="BT31" s="171">
        <f t="shared" si="14"/>
        <v>3</v>
      </c>
      <c r="BU31" s="171">
        <f t="shared" si="15"/>
        <v>3</v>
      </c>
      <c r="BV31" s="171">
        <f t="shared" si="16"/>
        <v>3</v>
      </c>
      <c r="BW31" s="171">
        <f t="shared" si="17"/>
        <v>3</v>
      </c>
      <c r="BX31" s="171">
        <f t="shared" si="18"/>
        <v>4</v>
      </c>
      <c r="BY31" s="171">
        <f t="shared" si="19"/>
        <v>3</v>
      </c>
      <c r="BZ31" s="171">
        <f t="shared" si="20"/>
        <v>4</v>
      </c>
      <c r="CA31" s="171">
        <f t="shared" si="21"/>
        <v>3</v>
      </c>
      <c r="CB31" s="171">
        <f t="shared" si="22"/>
        <v>3</v>
      </c>
      <c r="CC31" s="171">
        <f t="shared" si="23"/>
        <v>4</v>
      </c>
      <c r="CD31" s="171">
        <f t="shared" si="24"/>
        <v>4</v>
      </c>
      <c r="CE31" s="171">
        <f t="shared" si="25"/>
        <v>3</v>
      </c>
      <c r="CF31" s="171">
        <f t="shared" si="26"/>
        <v>4</v>
      </c>
      <c r="CG31" s="171">
        <f t="shared" si="27"/>
        <v>3</v>
      </c>
      <c r="CH31" s="171">
        <f t="shared" si="28"/>
        <v>4</v>
      </c>
      <c r="CI31" s="171">
        <f t="shared" si="29"/>
        <v>4</v>
      </c>
      <c r="CJ31" s="171">
        <f t="shared" si="30"/>
        <v>3</v>
      </c>
      <c r="CK31" s="171">
        <f t="shared" si="31"/>
        <v>3</v>
      </c>
      <c r="CL31" s="171">
        <f t="shared" si="32"/>
        <v>3</v>
      </c>
      <c r="CM31" s="171">
        <f t="shared" si="33"/>
        <v>3</v>
      </c>
      <c r="CN31" s="171">
        <f t="shared" si="34"/>
        <v>4</v>
      </c>
      <c r="CO31" s="171">
        <f t="shared" si="35"/>
        <v>4</v>
      </c>
      <c r="CP31" s="171">
        <f t="shared" si="36"/>
        <v>4</v>
      </c>
      <c r="CQ31" s="171">
        <f t="shared" si="37"/>
        <v>4</v>
      </c>
      <c r="CR31" s="171">
        <f t="shared" si="38"/>
        <v>4</v>
      </c>
      <c r="CS31" s="171">
        <f t="shared" si="39"/>
        <v>3</v>
      </c>
      <c r="CT31" s="171">
        <f t="shared" si="40"/>
        <v>4</v>
      </c>
      <c r="CU31" s="171">
        <f t="shared" si="41"/>
        <v>4</v>
      </c>
      <c r="CV31" s="171">
        <f t="shared" si="42"/>
        <v>4</v>
      </c>
      <c r="CW31" s="171">
        <f t="shared" si="43"/>
        <v>0</v>
      </c>
      <c r="CX31" s="171">
        <f t="shared" si="44"/>
        <v>0</v>
      </c>
      <c r="CY31" s="171">
        <f t="shared" si="45"/>
        <v>4</v>
      </c>
      <c r="CZ31" s="174">
        <f t="shared" si="46"/>
        <v>3.34</v>
      </c>
      <c r="DA31" s="135" t="str">
        <f t="shared" si="47"/>
        <v>Giỏi</v>
      </c>
      <c r="DB31" s="142"/>
      <c r="DC31" s="135"/>
      <c r="DD31" s="135"/>
      <c r="DE31" s="135"/>
      <c r="DF31" s="135"/>
      <c r="DG31" s="135"/>
      <c r="DH31" s="135"/>
      <c r="DI31" s="135"/>
      <c r="DJ31" s="135"/>
      <c r="DK31" s="135"/>
      <c r="DL31" s="135"/>
      <c r="DM31" s="135"/>
      <c r="DN31" s="135"/>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c r="FY31" s="135"/>
      <c r="FZ31" s="135"/>
      <c r="GA31" s="135"/>
      <c r="GB31" s="135"/>
      <c r="GC31" s="135"/>
      <c r="GD31" s="135"/>
      <c r="GE31" s="135"/>
      <c r="GF31" s="135"/>
      <c r="GG31" s="135"/>
      <c r="GH31" s="135"/>
      <c r="GI31" s="135"/>
      <c r="GJ31" s="135"/>
      <c r="GK31" s="135"/>
      <c r="GL31" s="135"/>
      <c r="GM31" s="135"/>
      <c r="GN31" s="135"/>
      <c r="GO31" s="135"/>
      <c r="GP31" s="135"/>
      <c r="GQ31" s="135"/>
      <c r="GR31" s="135"/>
      <c r="GS31" s="135"/>
      <c r="GT31" s="135"/>
    </row>
    <row r="32" spans="1:202" s="142" customFormat="1" ht="15" x14ac:dyDescent="0.25">
      <c r="A32" s="139">
        <v>31</v>
      </c>
      <c r="B32" s="140" t="s">
        <v>887</v>
      </c>
      <c r="C32" s="216" t="s">
        <v>89</v>
      </c>
      <c r="D32" s="239" t="s">
        <v>38</v>
      </c>
      <c r="E32" s="218" t="s">
        <v>530</v>
      </c>
      <c r="F32" s="86">
        <v>9.4</v>
      </c>
      <c r="G32" s="86">
        <v>7</v>
      </c>
      <c r="H32" s="86">
        <v>5.4</v>
      </c>
      <c r="I32" s="86">
        <v>4</v>
      </c>
      <c r="J32" s="86">
        <v>6.7</v>
      </c>
      <c r="K32" s="86">
        <v>8.4</v>
      </c>
      <c r="L32" s="86">
        <v>6.3</v>
      </c>
      <c r="M32" s="86">
        <v>8.1999999999999993</v>
      </c>
      <c r="N32" s="86">
        <v>6.9</v>
      </c>
      <c r="O32" s="86">
        <v>6.1</v>
      </c>
      <c r="P32" s="86">
        <v>6.2</v>
      </c>
      <c r="Q32" s="86">
        <v>9.1</v>
      </c>
      <c r="R32" s="87">
        <v>5.4</v>
      </c>
      <c r="S32" s="86">
        <v>8.1999999999999993</v>
      </c>
      <c r="T32" s="86">
        <v>7.9</v>
      </c>
      <c r="U32" s="86">
        <v>8</v>
      </c>
      <c r="V32" s="31">
        <v>8.6999999999999993</v>
      </c>
      <c r="W32" s="31">
        <v>9</v>
      </c>
      <c r="X32" s="31">
        <v>6.8</v>
      </c>
      <c r="Y32" s="31">
        <v>8.9</v>
      </c>
      <c r="Z32" s="31">
        <v>8.4</v>
      </c>
      <c r="AA32" s="31">
        <v>6.5</v>
      </c>
      <c r="AB32" s="31">
        <v>9.1</v>
      </c>
      <c r="AC32" s="31">
        <v>9.4</v>
      </c>
      <c r="AD32" s="31">
        <v>8.1999999999999993</v>
      </c>
      <c r="AE32" s="31">
        <v>8.3000000000000007</v>
      </c>
      <c r="AF32" s="31">
        <v>8.4</v>
      </c>
      <c r="AG32" s="31">
        <v>9</v>
      </c>
      <c r="AH32" s="63">
        <v>9.1999999999999993</v>
      </c>
      <c r="AI32" s="63">
        <v>8.6999999999999993</v>
      </c>
      <c r="AJ32" s="63">
        <v>7</v>
      </c>
      <c r="AK32" s="63">
        <v>7.2</v>
      </c>
      <c r="AL32" s="63">
        <v>6.9</v>
      </c>
      <c r="AM32" s="63">
        <v>9</v>
      </c>
      <c r="AN32" s="63">
        <v>9</v>
      </c>
      <c r="AO32" s="63">
        <v>9</v>
      </c>
      <c r="AP32" s="63">
        <v>8</v>
      </c>
      <c r="AQ32" s="63">
        <v>8</v>
      </c>
      <c r="AR32" s="63">
        <v>7.3</v>
      </c>
      <c r="AS32" s="63">
        <v>9.5</v>
      </c>
      <c r="AT32" s="63">
        <v>8</v>
      </c>
      <c r="AU32" s="63">
        <v>8.9</v>
      </c>
      <c r="AV32" s="63"/>
      <c r="AW32" s="63"/>
      <c r="AX32" s="63">
        <v>8.9</v>
      </c>
      <c r="AY32" s="151">
        <f t="shared" si="0"/>
        <v>7.9</v>
      </c>
      <c r="AZ32" s="85" t="s">
        <v>1465</v>
      </c>
      <c r="BA32" s="85"/>
      <c r="BB32" s="139">
        <v>31</v>
      </c>
      <c r="BC32" s="140" t="s">
        <v>887</v>
      </c>
      <c r="BD32" s="216" t="s">
        <v>89</v>
      </c>
      <c r="BE32" s="214" t="s">
        <v>38</v>
      </c>
      <c r="BF32" s="218" t="s">
        <v>530</v>
      </c>
      <c r="BG32" s="171">
        <f t="shared" si="1"/>
        <v>4</v>
      </c>
      <c r="BH32" s="171">
        <f t="shared" si="2"/>
        <v>3</v>
      </c>
      <c r="BI32" s="171">
        <f t="shared" si="3"/>
        <v>1</v>
      </c>
      <c r="BJ32" s="171">
        <f t="shared" si="4"/>
        <v>1</v>
      </c>
      <c r="BK32" s="171">
        <f t="shared" si="5"/>
        <v>2</v>
      </c>
      <c r="BL32" s="171">
        <f t="shared" si="6"/>
        <v>3</v>
      </c>
      <c r="BM32" s="171">
        <f t="shared" si="7"/>
        <v>2</v>
      </c>
      <c r="BN32" s="171">
        <f t="shared" si="8"/>
        <v>3</v>
      </c>
      <c r="BO32" s="171">
        <f t="shared" si="9"/>
        <v>2</v>
      </c>
      <c r="BP32" s="171">
        <f t="shared" si="10"/>
        <v>2</v>
      </c>
      <c r="BQ32" s="171">
        <f t="shared" si="11"/>
        <v>2</v>
      </c>
      <c r="BR32" s="171">
        <f t="shared" si="12"/>
        <v>4</v>
      </c>
      <c r="BS32" s="171">
        <f t="shared" si="13"/>
        <v>1</v>
      </c>
      <c r="BT32" s="171">
        <f t="shared" si="14"/>
        <v>3</v>
      </c>
      <c r="BU32" s="171">
        <f t="shared" si="15"/>
        <v>3</v>
      </c>
      <c r="BV32" s="171">
        <f t="shared" si="16"/>
        <v>3</v>
      </c>
      <c r="BW32" s="171">
        <f t="shared" si="17"/>
        <v>4</v>
      </c>
      <c r="BX32" s="171">
        <f t="shared" si="18"/>
        <v>4</v>
      </c>
      <c r="BY32" s="171">
        <f t="shared" si="19"/>
        <v>2</v>
      </c>
      <c r="BZ32" s="171">
        <f t="shared" si="20"/>
        <v>4</v>
      </c>
      <c r="CA32" s="171">
        <f t="shared" si="21"/>
        <v>3</v>
      </c>
      <c r="CB32" s="171">
        <f t="shared" si="22"/>
        <v>2</v>
      </c>
      <c r="CC32" s="171">
        <f t="shared" si="23"/>
        <v>4</v>
      </c>
      <c r="CD32" s="171">
        <f t="shared" si="24"/>
        <v>4</v>
      </c>
      <c r="CE32" s="171">
        <f t="shared" si="25"/>
        <v>3</v>
      </c>
      <c r="CF32" s="171">
        <f t="shared" si="26"/>
        <v>3</v>
      </c>
      <c r="CG32" s="171">
        <f t="shared" si="27"/>
        <v>3</v>
      </c>
      <c r="CH32" s="171">
        <f t="shared" si="28"/>
        <v>4</v>
      </c>
      <c r="CI32" s="171">
        <f t="shared" si="29"/>
        <v>4</v>
      </c>
      <c r="CJ32" s="171">
        <f t="shared" si="30"/>
        <v>4</v>
      </c>
      <c r="CK32" s="171">
        <f t="shared" si="31"/>
        <v>3</v>
      </c>
      <c r="CL32" s="171">
        <f t="shared" si="32"/>
        <v>3</v>
      </c>
      <c r="CM32" s="171">
        <f t="shared" si="33"/>
        <v>2</v>
      </c>
      <c r="CN32" s="171">
        <f t="shared" si="34"/>
        <v>4</v>
      </c>
      <c r="CO32" s="171">
        <f t="shared" si="35"/>
        <v>4</v>
      </c>
      <c r="CP32" s="171">
        <f t="shared" si="36"/>
        <v>4</v>
      </c>
      <c r="CQ32" s="171">
        <f t="shared" si="37"/>
        <v>3</v>
      </c>
      <c r="CR32" s="171">
        <f t="shared" si="38"/>
        <v>3</v>
      </c>
      <c r="CS32" s="171">
        <f t="shared" si="39"/>
        <v>3</v>
      </c>
      <c r="CT32" s="171">
        <f t="shared" si="40"/>
        <v>4</v>
      </c>
      <c r="CU32" s="171">
        <f t="shared" si="41"/>
        <v>3</v>
      </c>
      <c r="CV32" s="171">
        <f t="shared" si="42"/>
        <v>4</v>
      </c>
      <c r="CW32" s="171">
        <f t="shared" si="43"/>
        <v>0</v>
      </c>
      <c r="CX32" s="171">
        <f t="shared" si="44"/>
        <v>0</v>
      </c>
      <c r="CY32" s="171">
        <f t="shared" si="45"/>
        <v>4</v>
      </c>
      <c r="CZ32" s="174">
        <f t="shared" si="46"/>
        <v>3.06</v>
      </c>
      <c r="DA32" s="135" t="str">
        <f t="shared" si="47"/>
        <v>Khá</v>
      </c>
      <c r="DC32" s="135"/>
      <c r="DD32" s="135"/>
      <c r="DE32" s="135"/>
      <c r="DF32" s="135"/>
      <c r="DG32" s="135"/>
      <c r="DH32" s="135"/>
      <c r="DI32" s="135"/>
      <c r="DJ32" s="135"/>
      <c r="DK32" s="135"/>
      <c r="DL32" s="135"/>
      <c r="DM32" s="135"/>
      <c r="DN32" s="135"/>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c r="FY32" s="135"/>
      <c r="FZ32" s="135"/>
      <c r="GA32" s="135"/>
      <c r="GB32" s="135"/>
      <c r="GC32" s="135"/>
      <c r="GD32" s="135"/>
      <c r="GE32" s="135"/>
      <c r="GF32" s="135"/>
      <c r="GG32" s="135"/>
      <c r="GH32" s="135"/>
      <c r="GI32" s="135"/>
      <c r="GJ32" s="135"/>
      <c r="GK32" s="135"/>
      <c r="GL32" s="135"/>
      <c r="GM32" s="135"/>
      <c r="GN32" s="135"/>
      <c r="GO32" s="135"/>
      <c r="GP32" s="135"/>
      <c r="GQ32" s="135"/>
      <c r="GR32" s="135"/>
      <c r="GS32" s="135"/>
      <c r="GT32" s="135"/>
    </row>
    <row r="33" spans="1:202" s="142" customFormat="1" ht="15" x14ac:dyDescent="0.25">
      <c r="A33" s="139">
        <v>32</v>
      </c>
      <c r="B33" s="140" t="s">
        <v>888</v>
      </c>
      <c r="C33" s="216" t="s">
        <v>889</v>
      </c>
      <c r="D33" s="239" t="s">
        <v>38</v>
      </c>
      <c r="E33" s="218" t="s">
        <v>94</v>
      </c>
      <c r="F33" s="86">
        <v>8.3000000000000007</v>
      </c>
      <c r="G33" s="86">
        <v>6.3</v>
      </c>
      <c r="H33" s="86">
        <v>8.6</v>
      </c>
      <c r="I33" s="86">
        <v>8.6</v>
      </c>
      <c r="J33" s="86">
        <v>7.4</v>
      </c>
      <c r="K33" s="86">
        <v>7.7</v>
      </c>
      <c r="L33" s="86">
        <v>8.1</v>
      </c>
      <c r="M33" s="86">
        <v>6.7</v>
      </c>
      <c r="N33" s="86">
        <v>6.3</v>
      </c>
      <c r="O33" s="86">
        <v>9.1</v>
      </c>
      <c r="P33" s="86">
        <v>7.3</v>
      </c>
      <c r="Q33" s="86">
        <v>8.8000000000000007</v>
      </c>
      <c r="R33" s="86">
        <v>7.7</v>
      </c>
      <c r="S33" s="86">
        <v>7.9</v>
      </c>
      <c r="T33" s="86">
        <v>8.5</v>
      </c>
      <c r="U33" s="86">
        <v>8.8000000000000007</v>
      </c>
      <c r="V33" s="31">
        <v>8.6</v>
      </c>
      <c r="W33" s="31">
        <v>9</v>
      </c>
      <c r="X33" s="31">
        <v>6.6</v>
      </c>
      <c r="Y33" s="31">
        <v>9.3000000000000007</v>
      </c>
      <c r="Z33" s="31">
        <v>8.9</v>
      </c>
      <c r="AA33" s="31">
        <v>7.2</v>
      </c>
      <c r="AB33" s="31">
        <v>9.4</v>
      </c>
      <c r="AC33" s="31">
        <v>9.4</v>
      </c>
      <c r="AD33" s="31">
        <v>9.5</v>
      </c>
      <c r="AE33" s="31">
        <v>7.4</v>
      </c>
      <c r="AF33" s="31">
        <v>8.6999999999999993</v>
      </c>
      <c r="AG33" s="31">
        <v>9.3000000000000007</v>
      </c>
      <c r="AH33" s="63">
        <v>9.4</v>
      </c>
      <c r="AI33" s="63">
        <v>8.6999999999999993</v>
      </c>
      <c r="AJ33" s="63">
        <v>8.4</v>
      </c>
      <c r="AK33" s="63">
        <v>7.8</v>
      </c>
      <c r="AL33" s="63">
        <v>8.4</v>
      </c>
      <c r="AM33" s="63">
        <v>9.1999999999999993</v>
      </c>
      <c r="AN33" s="63">
        <v>9</v>
      </c>
      <c r="AO33" s="63">
        <v>9.8000000000000007</v>
      </c>
      <c r="AP33" s="63">
        <v>8.6999999999999993</v>
      </c>
      <c r="AQ33" s="63">
        <v>8</v>
      </c>
      <c r="AR33" s="63">
        <v>7.1</v>
      </c>
      <c r="AS33" s="63">
        <v>9.5</v>
      </c>
      <c r="AT33" s="63">
        <v>8.5</v>
      </c>
      <c r="AU33" s="63">
        <v>7.8</v>
      </c>
      <c r="AV33" s="63"/>
      <c r="AW33" s="63"/>
      <c r="AX33" s="63">
        <v>9.4</v>
      </c>
      <c r="AY33" s="151">
        <f t="shared" si="0"/>
        <v>8.4</v>
      </c>
      <c r="AZ33" s="85" t="s">
        <v>1465</v>
      </c>
      <c r="BA33" s="85"/>
      <c r="BB33" s="139">
        <v>32</v>
      </c>
      <c r="BC33" s="140" t="s">
        <v>888</v>
      </c>
      <c r="BD33" s="216" t="s">
        <v>889</v>
      </c>
      <c r="BE33" s="214" t="s">
        <v>38</v>
      </c>
      <c r="BF33" s="218" t="s">
        <v>94</v>
      </c>
      <c r="BG33" s="171">
        <f t="shared" si="1"/>
        <v>3</v>
      </c>
      <c r="BH33" s="171">
        <f t="shared" si="2"/>
        <v>2</v>
      </c>
      <c r="BI33" s="171">
        <f t="shared" si="3"/>
        <v>4</v>
      </c>
      <c r="BJ33" s="171">
        <f t="shared" si="4"/>
        <v>4</v>
      </c>
      <c r="BK33" s="171">
        <f t="shared" si="5"/>
        <v>3</v>
      </c>
      <c r="BL33" s="171">
        <f t="shared" si="6"/>
        <v>3</v>
      </c>
      <c r="BM33" s="171">
        <f t="shared" si="7"/>
        <v>3</v>
      </c>
      <c r="BN33" s="171">
        <f t="shared" si="8"/>
        <v>2</v>
      </c>
      <c r="BO33" s="171">
        <f t="shared" si="9"/>
        <v>2</v>
      </c>
      <c r="BP33" s="171">
        <f t="shared" si="10"/>
        <v>4</v>
      </c>
      <c r="BQ33" s="171">
        <f t="shared" si="11"/>
        <v>3</v>
      </c>
      <c r="BR33" s="171">
        <f t="shared" si="12"/>
        <v>4</v>
      </c>
      <c r="BS33" s="171">
        <f t="shared" si="13"/>
        <v>3</v>
      </c>
      <c r="BT33" s="171">
        <f t="shared" si="14"/>
        <v>3</v>
      </c>
      <c r="BU33" s="171">
        <f t="shared" si="15"/>
        <v>4</v>
      </c>
      <c r="BV33" s="171">
        <f t="shared" si="16"/>
        <v>4</v>
      </c>
      <c r="BW33" s="171">
        <f t="shared" si="17"/>
        <v>4</v>
      </c>
      <c r="BX33" s="171">
        <f t="shared" si="18"/>
        <v>4</v>
      </c>
      <c r="BY33" s="171">
        <f t="shared" si="19"/>
        <v>2</v>
      </c>
      <c r="BZ33" s="171">
        <f t="shared" si="20"/>
        <v>4</v>
      </c>
      <c r="CA33" s="171">
        <f t="shared" si="21"/>
        <v>4</v>
      </c>
      <c r="CB33" s="171">
        <f t="shared" si="22"/>
        <v>3</v>
      </c>
      <c r="CC33" s="171">
        <f t="shared" si="23"/>
        <v>4</v>
      </c>
      <c r="CD33" s="171">
        <f t="shared" si="24"/>
        <v>4</v>
      </c>
      <c r="CE33" s="171">
        <f t="shared" si="25"/>
        <v>4</v>
      </c>
      <c r="CF33" s="171">
        <f t="shared" si="26"/>
        <v>3</v>
      </c>
      <c r="CG33" s="171">
        <f t="shared" si="27"/>
        <v>4</v>
      </c>
      <c r="CH33" s="171">
        <f t="shared" si="28"/>
        <v>4</v>
      </c>
      <c r="CI33" s="171">
        <f t="shared" si="29"/>
        <v>4</v>
      </c>
      <c r="CJ33" s="171">
        <f t="shared" si="30"/>
        <v>4</v>
      </c>
      <c r="CK33" s="171">
        <f t="shared" si="31"/>
        <v>3</v>
      </c>
      <c r="CL33" s="171">
        <f t="shared" si="32"/>
        <v>3</v>
      </c>
      <c r="CM33" s="171">
        <f t="shared" si="33"/>
        <v>3</v>
      </c>
      <c r="CN33" s="171">
        <f t="shared" si="34"/>
        <v>4</v>
      </c>
      <c r="CO33" s="171">
        <f t="shared" si="35"/>
        <v>4</v>
      </c>
      <c r="CP33" s="171">
        <f t="shared" si="36"/>
        <v>4</v>
      </c>
      <c r="CQ33" s="171">
        <f t="shared" si="37"/>
        <v>4</v>
      </c>
      <c r="CR33" s="171">
        <f t="shared" si="38"/>
        <v>3</v>
      </c>
      <c r="CS33" s="171">
        <f t="shared" si="39"/>
        <v>3</v>
      </c>
      <c r="CT33" s="171">
        <f t="shared" si="40"/>
        <v>4</v>
      </c>
      <c r="CU33" s="171">
        <f t="shared" si="41"/>
        <v>4</v>
      </c>
      <c r="CV33" s="171">
        <f t="shared" si="42"/>
        <v>3</v>
      </c>
      <c r="CW33" s="171">
        <f t="shared" si="43"/>
        <v>0</v>
      </c>
      <c r="CX33" s="171">
        <f t="shared" si="44"/>
        <v>0</v>
      </c>
      <c r="CY33" s="171">
        <f t="shared" si="45"/>
        <v>4</v>
      </c>
      <c r="CZ33" s="174">
        <f t="shared" si="46"/>
        <v>3.46</v>
      </c>
      <c r="DA33" s="135" t="str">
        <f t="shared" si="47"/>
        <v>Giỏi</v>
      </c>
      <c r="DC33" s="135"/>
      <c r="DD33" s="135"/>
      <c r="DE33" s="135"/>
      <c r="DF33" s="135"/>
      <c r="DG33" s="135"/>
      <c r="DH33" s="135"/>
      <c r="DI33" s="135"/>
      <c r="DJ33" s="135"/>
      <c r="DK33" s="135"/>
      <c r="DL33" s="135"/>
      <c r="DM33" s="135"/>
      <c r="DN33" s="135"/>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c r="FY33" s="135"/>
      <c r="FZ33" s="135"/>
      <c r="GA33" s="135"/>
      <c r="GB33" s="135"/>
      <c r="GC33" s="135"/>
      <c r="GD33" s="135"/>
      <c r="GE33" s="135"/>
      <c r="GF33" s="135"/>
      <c r="GG33" s="135"/>
      <c r="GH33" s="135"/>
      <c r="GI33" s="135"/>
      <c r="GJ33" s="135"/>
      <c r="GK33" s="135"/>
      <c r="GL33" s="135"/>
      <c r="GM33" s="135"/>
      <c r="GN33" s="135"/>
      <c r="GO33" s="135"/>
      <c r="GP33" s="135"/>
      <c r="GQ33" s="135"/>
      <c r="GR33" s="135"/>
      <c r="GS33" s="135"/>
      <c r="GT33" s="135"/>
    </row>
    <row r="34" spans="1:202" s="142" customFormat="1" ht="15" x14ac:dyDescent="0.25">
      <c r="A34" s="139">
        <v>36</v>
      </c>
      <c r="B34" s="140" t="s">
        <v>897</v>
      </c>
      <c r="C34" s="216" t="s">
        <v>898</v>
      </c>
      <c r="D34" s="239" t="s">
        <v>899</v>
      </c>
      <c r="E34" s="218" t="s">
        <v>644</v>
      </c>
      <c r="F34" s="87">
        <v>7.5</v>
      </c>
      <c r="G34" s="86">
        <v>4.5999999999999996</v>
      </c>
      <c r="H34" s="86">
        <v>7.2</v>
      </c>
      <c r="I34" s="86">
        <v>6.1</v>
      </c>
      <c r="J34" s="86">
        <v>7.2</v>
      </c>
      <c r="K34" s="86">
        <v>8.4</v>
      </c>
      <c r="L34" s="86">
        <v>8.1999999999999993</v>
      </c>
      <c r="M34" s="86">
        <v>5.6</v>
      </c>
      <c r="N34" s="86">
        <v>6.5</v>
      </c>
      <c r="O34" s="86">
        <v>5.4</v>
      </c>
      <c r="P34" s="86">
        <v>4.5999999999999996</v>
      </c>
      <c r="Q34" s="86">
        <v>5.4</v>
      </c>
      <c r="R34" s="87">
        <v>7</v>
      </c>
      <c r="S34" s="86">
        <v>7.9</v>
      </c>
      <c r="T34" s="86">
        <v>6.2</v>
      </c>
      <c r="U34" s="86">
        <v>4.7</v>
      </c>
      <c r="V34" s="31">
        <v>8.5</v>
      </c>
      <c r="W34" s="31">
        <v>10</v>
      </c>
      <c r="X34" s="31">
        <v>4</v>
      </c>
      <c r="Y34" s="31">
        <v>9.6</v>
      </c>
      <c r="Z34" s="31">
        <v>8.1999999999999993</v>
      </c>
      <c r="AA34" s="31">
        <v>7.3</v>
      </c>
      <c r="AB34" s="31">
        <v>9.3000000000000007</v>
      </c>
      <c r="AC34" s="31">
        <v>10</v>
      </c>
      <c r="AD34" s="31">
        <v>9.6999999999999993</v>
      </c>
      <c r="AE34" s="31">
        <v>6.2</v>
      </c>
      <c r="AF34" s="31">
        <v>8.4</v>
      </c>
      <c r="AG34" s="31">
        <v>9.3000000000000007</v>
      </c>
      <c r="AH34" s="63">
        <v>8.6999999999999993</v>
      </c>
      <c r="AI34" s="63">
        <v>8.5</v>
      </c>
      <c r="AJ34" s="63">
        <v>7.3</v>
      </c>
      <c r="AK34" s="63">
        <v>7.9</v>
      </c>
      <c r="AL34" s="63">
        <v>7.2</v>
      </c>
      <c r="AM34" s="63">
        <v>9.5</v>
      </c>
      <c r="AN34" s="63">
        <v>9.5</v>
      </c>
      <c r="AO34" s="63">
        <v>8.8000000000000007</v>
      </c>
      <c r="AP34" s="63">
        <v>8.1999999999999993</v>
      </c>
      <c r="AQ34" s="63">
        <v>10</v>
      </c>
      <c r="AR34" s="63">
        <v>6.8</v>
      </c>
      <c r="AS34" s="63">
        <v>10</v>
      </c>
      <c r="AT34" s="63">
        <v>9</v>
      </c>
      <c r="AU34" s="63">
        <v>8.1</v>
      </c>
      <c r="AV34" s="63"/>
      <c r="AW34" s="63"/>
      <c r="AX34" s="63">
        <v>9</v>
      </c>
      <c r="AY34" s="151">
        <f t="shared" si="0"/>
        <v>7.7</v>
      </c>
      <c r="AZ34" s="85" t="s">
        <v>1465</v>
      </c>
      <c r="BA34" s="85"/>
      <c r="BB34" s="139">
        <v>36</v>
      </c>
      <c r="BC34" s="140" t="s">
        <v>897</v>
      </c>
      <c r="BD34" s="216" t="s">
        <v>898</v>
      </c>
      <c r="BE34" s="214" t="s">
        <v>899</v>
      </c>
      <c r="BF34" s="218" t="s">
        <v>644</v>
      </c>
      <c r="BG34" s="171">
        <f t="shared" si="1"/>
        <v>3</v>
      </c>
      <c r="BH34" s="171">
        <f t="shared" si="2"/>
        <v>1</v>
      </c>
      <c r="BI34" s="171">
        <f t="shared" si="3"/>
        <v>3</v>
      </c>
      <c r="BJ34" s="171">
        <f t="shared" si="4"/>
        <v>2</v>
      </c>
      <c r="BK34" s="171">
        <f t="shared" si="5"/>
        <v>3</v>
      </c>
      <c r="BL34" s="171">
        <f t="shared" si="6"/>
        <v>3</v>
      </c>
      <c r="BM34" s="171">
        <f t="shared" si="7"/>
        <v>3</v>
      </c>
      <c r="BN34" s="171">
        <f t="shared" si="8"/>
        <v>2</v>
      </c>
      <c r="BO34" s="171">
        <f t="shared" si="9"/>
        <v>2</v>
      </c>
      <c r="BP34" s="171">
        <f t="shared" si="10"/>
        <v>1</v>
      </c>
      <c r="BQ34" s="171">
        <f t="shared" si="11"/>
        <v>1</v>
      </c>
      <c r="BR34" s="171">
        <f t="shared" si="12"/>
        <v>1</v>
      </c>
      <c r="BS34" s="171">
        <f t="shared" si="13"/>
        <v>3</v>
      </c>
      <c r="BT34" s="171">
        <f t="shared" si="14"/>
        <v>3</v>
      </c>
      <c r="BU34" s="171">
        <f t="shared" si="15"/>
        <v>2</v>
      </c>
      <c r="BV34" s="171">
        <f t="shared" si="16"/>
        <v>1</v>
      </c>
      <c r="BW34" s="171">
        <f t="shared" si="17"/>
        <v>4</v>
      </c>
      <c r="BX34" s="171">
        <f t="shared" si="18"/>
        <v>4</v>
      </c>
      <c r="BY34" s="171">
        <f t="shared" si="19"/>
        <v>1</v>
      </c>
      <c r="BZ34" s="171">
        <f t="shared" si="20"/>
        <v>4</v>
      </c>
      <c r="CA34" s="171">
        <f t="shared" si="21"/>
        <v>3</v>
      </c>
      <c r="CB34" s="171">
        <f t="shared" si="22"/>
        <v>3</v>
      </c>
      <c r="CC34" s="171">
        <f t="shared" si="23"/>
        <v>4</v>
      </c>
      <c r="CD34" s="171">
        <f t="shared" si="24"/>
        <v>4</v>
      </c>
      <c r="CE34" s="171">
        <f t="shared" si="25"/>
        <v>4</v>
      </c>
      <c r="CF34" s="171">
        <f t="shared" si="26"/>
        <v>2</v>
      </c>
      <c r="CG34" s="171">
        <f t="shared" si="27"/>
        <v>3</v>
      </c>
      <c r="CH34" s="171">
        <f t="shared" si="28"/>
        <v>4</v>
      </c>
      <c r="CI34" s="171">
        <f t="shared" si="29"/>
        <v>4</v>
      </c>
      <c r="CJ34" s="171">
        <f t="shared" si="30"/>
        <v>4</v>
      </c>
      <c r="CK34" s="171">
        <f t="shared" si="31"/>
        <v>3</v>
      </c>
      <c r="CL34" s="171">
        <f t="shared" si="32"/>
        <v>3</v>
      </c>
      <c r="CM34" s="171">
        <f t="shared" si="33"/>
        <v>3</v>
      </c>
      <c r="CN34" s="171">
        <f t="shared" si="34"/>
        <v>4</v>
      </c>
      <c r="CO34" s="171">
        <f t="shared" si="35"/>
        <v>4</v>
      </c>
      <c r="CP34" s="171">
        <f t="shared" si="36"/>
        <v>4</v>
      </c>
      <c r="CQ34" s="171">
        <f t="shared" si="37"/>
        <v>3</v>
      </c>
      <c r="CR34" s="171">
        <f t="shared" si="38"/>
        <v>4</v>
      </c>
      <c r="CS34" s="171">
        <f t="shared" si="39"/>
        <v>2</v>
      </c>
      <c r="CT34" s="171">
        <f t="shared" si="40"/>
        <v>4</v>
      </c>
      <c r="CU34" s="171">
        <f t="shared" si="41"/>
        <v>4</v>
      </c>
      <c r="CV34" s="171">
        <f t="shared" si="42"/>
        <v>3</v>
      </c>
      <c r="CW34" s="171">
        <f t="shared" si="43"/>
        <v>0</v>
      </c>
      <c r="CX34" s="171">
        <f t="shared" si="44"/>
        <v>0</v>
      </c>
      <c r="CY34" s="171">
        <f t="shared" si="45"/>
        <v>4</v>
      </c>
      <c r="CZ34" s="174">
        <f t="shared" si="46"/>
        <v>2.95</v>
      </c>
      <c r="DA34" s="135" t="str">
        <f t="shared" si="47"/>
        <v>Khá</v>
      </c>
      <c r="DC34" s="135"/>
      <c r="DD34" s="135"/>
      <c r="DE34" s="135"/>
      <c r="DF34" s="135"/>
      <c r="DG34" s="135"/>
      <c r="DH34" s="135"/>
      <c r="DI34" s="135"/>
      <c r="DJ34" s="135"/>
      <c r="DK34" s="135"/>
      <c r="DL34" s="135"/>
      <c r="DM34" s="135"/>
      <c r="DN34" s="135"/>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c r="FY34" s="135"/>
      <c r="FZ34" s="135"/>
      <c r="GA34" s="135"/>
      <c r="GB34" s="135"/>
      <c r="GC34" s="135"/>
      <c r="GD34" s="135"/>
      <c r="GE34" s="135"/>
      <c r="GF34" s="135"/>
      <c r="GG34" s="135"/>
      <c r="GH34" s="135"/>
      <c r="GI34" s="135"/>
      <c r="GJ34" s="135"/>
      <c r="GK34" s="135"/>
      <c r="GL34" s="135"/>
      <c r="GM34" s="135"/>
      <c r="GN34" s="135"/>
      <c r="GO34" s="135"/>
      <c r="GP34" s="135"/>
      <c r="GQ34" s="135"/>
      <c r="GR34" s="135"/>
      <c r="GS34" s="135"/>
      <c r="GT34" s="135"/>
    </row>
    <row r="35" spans="1:202" s="142" customFormat="1" ht="15" x14ac:dyDescent="0.25">
      <c r="A35" s="139">
        <v>37</v>
      </c>
      <c r="B35" s="140" t="s">
        <v>900</v>
      </c>
      <c r="C35" s="216" t="s">
        <v>454</v>
      </c>
      <c r="D35" s="239" t="s">
        <v>606</v>
      </c>
      <c r="E35" s="218" t="s">
        <v>55</v>
      </c>
      <c r="F35" s="86">
        <v>7.8</v>
      </c>
      <c r="G35" s="86">
        <v>7.2</v>
      </c>
      <c r="H35" s="86">
        <v>5</v>
      </c>
      <c r="I35" s="86">
        <v>4.3</v>
      </c>
      <c r="J35" s="86">
        <v>4.8</v>
      </c>
      <c r="K35" s="86">
        <v>8.4</v>
      </c>
      <c r="L35" s="86">
        <v>5.4</v>
      </c>
      <c r="M35" s="86">
        <v>8.1999999999999993</v>
      </c>
      <c r="N35" s="86">
        <v>5.9</v>
      </c>
      <c r="O35" s="86">
        <v>7.6</v>
      </c>
      <c r="P35" s="86">
        <v>4.5999999999999996</v>
      </c>
      <c r="Q35" s="86">
        <v>8.8000000000000007</v>
      </c>
      <c r="R35" s="87">
        <v>4.8</v>
      </c>
      <c r="S35" s="86">
        <v>6.3</v>
      </c>
      <c r="T35" s="86">
        <v>7.2</v>
      </c>
      <c r="U35" s="87">
        <v>5.5</v>
      </c>
      <c r="V35" s="31">
        <v>8.3000000000000007</v>
      </c>
      <c r="W35" s="31">
        <v>9</v>
      </c>
      <c r="X35" s="31">
        <v>4.3</v>
      </c>
      <c r="Y35" s="31">
        <v>8.9</v>
      </c>
      <c r="Z35" s="31">
        <v>7.9</v>
      </c>
      <c r="AA35" s="31">
        <v>7.2</v>
      </c>
      <c r="AB35" s="31">
        <v>9.3000000000000007</v>
      </c>
      <c r="AC35" s="31">
        <v>9</v>
      </c>
      <c r="AD35" s="31">
        <v>7.8</v>
      </c>
      <c r="AE35" s="31">
        <v>5.6</v>
      </c>
      <c r="AF35" s="31">
        <v>8</v>
      </c>
      <c r="AG35" s="31">
        <v>9</v>
      </c>
      <c r="AH35" s="63">
        <v>7.7</v>
      </c>
      <c r="AI35" s="63">
        <v>8.3000000000000007</v>
      </c>
      <c r="AJ35" s="63">
        <v>8.1999999999999993</v>
      </c>
      <c r="AK35" s="63">
        <v>6.3</v>
      </c>
      <c r="AL35" s="63">
        <v>5.2</v>
      </c>
      <c r="AM35" s="63">
        <v>8.9</v>
      </c>
      <c r="AN35" s="63">
        <v>9.6</v>
      </c>
      <c r="AO35" s="63">
        <v>8.6999999999999993</v>
      </c>
      <c r="AP35" s="63">
        <v>8.3000000000000007</v>
      </c>
      <c r="AQ35" s="63">
        <v>8</v>
      </c>
      <c r="AR35" s="63">
        <v>6.9</v>
      </c>
      <c r="AS35" s="63">
        <v>9.5</v>
      </c>
      <c r="AT35" s="63">
        <v>8</v>
      </c>
      <c r="AU35" s="63">
        <v>8</v>
      </c>
      <c r="AV35" s="63">
        <v>8.5</v>
      </c>
      <c r="AW35" s="63">
        <v>8.5</v>
      </c>
      <c r="AX35" s="63"/>
      <c r="AY35" s="151">
        <f t="shared" si="0"/>
        <v>7.3</v>
      </c>
      <c r="AZ35" s="85" t="s">
        <v>1464</v>
      </c>
      <c r="BA35" s="85"/>
      <c r="BB35" s="139">
        <v>37</v>
      </c>
      <c r="BC35" s="140" t="s">
        <v>900</v>
      </c>
      <c r="BD35" s="216" t="s">
        <v>454</v>
      </c>
      <c r="BE35" s="214" t="s">
        <v>606</v>
      </c>
      <c r="BF35" s="218" t="s">
        <v>55</v>
      </c>
      <c r="BG35" s="171">
        <f t="shared" si="1"/>
        <v>3</v>
      </c>
      <c r="BH35" s="171">
        <f t="shared" si="2"/>
        <v>3</v>
      </c>
      <c r="BI35" s="171">
        <f t="shared" si="3"/>
        <v>1</v>
      </c>
      <c r="BJ35" s="171">
        <f t="shared" si="4"/>
        <v>1</v>
      </c>
      <c r="BK35" s="171">
        <f t="shared" si="5"/>
        <v>1</v>
      </c>
      <c r="BL35" s="171">
        <f t="shared" si="6"/>
        <v>3</v>
      </c>
      <c r="BM35" s="171">
        <f t="shared" si="7"/>
        <v>1</v>
      </c>
      <c r="BN35" s="171">
        <f t="shared" si="8"/>
        <v>3</v>
      </c>
      <c r="BO35" s="171">
        <f t="shared" si="9"/>
        <v>2</v>
      </c>
      <c r="BP35" s="171">
        <f t="shared" si="10"/>
        <v>3</v>
      </c>
      <c r="BQ35" s="171">
        <f t="shared" si="11"/>
        <v>1</v>
      </c>
      <c r="BR35" s="171">
        <f t="shared" si="12"/>
        <v>4</v>
      </c>
      <c r="BS35" s="171">
        <f t="shared" si="13"/>
        <v>1</v>
      </c>
      <c r="BT35" s="171">
        <f t="shared" si="14"/>
        <v>2</v>
      </c>
      <c r="BU35" s="171">
        <f t="shared" si="15"/>
        <v>3</v>
      </c>
      <c r="BV35" s="171">
        <f t="shared" si="16"/>
        <v>2</v>
      </c>
      <c r="BW35" s="171">
        <f t="shared" si="17"/>
        <v>3</v>
      </c>
      <c r="BX35" s="171">
        <f t="shared" si="18"/>
        <v>4</v>
      </c>
      <c r="BY35" s="171">
        <f t="shared" si="19"/>
        <v>1</v>
      </c>
      <c r="BZ35" s="171">
        <f t="shared" si="20"/>
        <v>4</v>
      </c>
      <c r="CA35" s="171">
        <f t="shared" si="21"/>
        <v>3</v>
      </c>
      <c r="CB35" s="171">
        <f t="shared" si="22"/>
        <v>3</v>
      </c>
      <c r="CC35" s="171">
        <f t="shared" si="23"/>
        <v>4</v>
      </c>
      <c r="CD35" s="171">
        <f t="shared" si="24"/>
        <v>4</v>
      </c>
      <c r="CE35" s="171">
        <f t="shared" si="25"/>
        <v>3</v>
      </c>
      <c r="CF35" s="171">
        <f t="shared" si="26"/>
        <v>2</v>
      </c>
      <c r="CG35" s="171">
        <f t="shared" si="27"/>
        <v>3</v>
      </c>
      <c r="CH35" s="171">
        <f t="shared" si="28"/>
        <v>4</v>
      </c>
      <c r="CI35" s="171">
        <f t="shared" si="29"/>
        <v>3</v>
      </c>
      <c r="CJ35" s="171">
        <f t="shared" si="30"/>
        <v>3</v>
      </c>
      <c r="CK35" s="171">
        <f t="shared" si="31"/>
        <v>3</v>
      </c>
      <c r="CL35" s="171">
        <f t="shared" si="32"/>
        <v>2</v>
      </c>
      <c r="CM35" s="171">
        <f t="shared" si="33"/>
        <v>1</v>
      </c>
      <c r="CN35" s="171">
        <f t="shared" si="34"/>
        <v>4</v>
      </c>
      <c r="CO35" s="171">
        <f t="shared" si="35"/>
        <v>4</v>
      </c>
      <c r="CP35" s="171">
        <f t="shared" si="36"/>
        <v>4</v>
      </c>
      <c r="CQ35" s="171">
        <f t="shared" si="37"/>
        <v>3</v>
      </c>
      <c r="CR35" s="171">
        <f t="shared" si="38"/>
        <v>3</v>
      </c>
      <c r="CS35" s="171">
        <f t="shared" si="39"/>
        <v>2</v>
      </c>
      <c r="CT35" s="171">
        <f t="shared" si="40"/>
        <v>4</v>
      </c>
      <c r="CU35" s="171">
        <f t="shared" si="41"/>
        <v>3</v>
      </c>
      <c r="CV35" s="171">
        <f t="shared" si="42"/>
        <v>3</v>
      </c>
      <c r="CW35" s="171">
        <f t="shared" si="43"/>
        <v>4</v>
      </c>
      <c r="CX35" s="171">
        <f t="shared" si="44"/>
        <v>4</v>
      </c>
      <c r="CY35" s="171">
        <f t="shared" si="45"/>
        <v>0</v>
      </c>
      <c r="CZ35" s="174">
        <f t="shared" si="46"/>
        <v>2.74</v>
      </c>
      <c r="DA35" s="135" t="str">
        <f t="shared" si="47"/>
        <v>Khá</v>
      </c>
      <c r="DC35" s="135"/>
      <c r="DD35" s="135"/>
      <c r="DE35" s="135"/>
      <c r="DF35" s="135"/>
      <c r="DG35" s="135"/>
      <c r="DH35" s="135"/>
      <c r="DI35" s="135"/>
      <c r="DJ35" s="135"/>
      <c r="DK35" s="135"/>
      <c r="DL35" s="135"/>
      <c r="DM35" s="135"/>
      <c r="DN35" s="135"/>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c r="FY35" s="135"/>
      <c r="FZ35" s="135"/>
      <c r="GA35" s="135"/>
      <c r="GB35" s="135"/>
      <c r="GC35" s="135"/>
      <c r="GD35" s="135"/>
      <c r="GE35" s="135"/>
      <c r="GF35" s="135"/>
      <c r="GG35" s="135"/>
      <c r="GH35" s="135"/>
      <c r="GI35" s="135"/>
      <c r="GJ35" s="135"/>
      <c r="GK35" s="135"/>
      <c r="GL35" s="135"/>
      <c r="GM35" s="135"/>
      <c r="GN35" s="135"/>
      <c r="GO35" s="135"/>
      <c r="GP35" s="135"/>
      <c r="GQ35" s="135"/>
      <c r="GR35" s="135"/>
      <c r="GS35" s="135"/>
      <c r="GT35" s="135"/>
    </row>
    <row r="36" spans="1:202" s="221" customFormat="1" ht="15" x14ac:dyDescent="0.25">
      <c r="A36" s="139">
        <v>38</v>
      </c>
      <c r="B36" s="140" t="s">
        <v>901</v>
      </c>
      <c r="C36" s="216" t="s">
        <v>402</v>
      </c>
      <c r="D36" s="239" t="s">
        <v>364</v>
      </c>
      <c r="E36" s="218" t="s">
        <v>839</v>
      </c>
      <c r="F36" s="86">
        <v>7.9</v>
      </c>
      <c r="G36" s="86">
        <v>5.5</v>
      </c>
      <c r="H36" s="86">
        <v>6.1</v>
      </c>
      <c r="I36" s="86">
        <v>5.8</v>
      </c>
      <c r="J36" s="86">
        <v>6.4</v>
      </c>
      <c r="K36" s="86">
        <v>7.3</v>
      </c>
      <c r="L36" s="86">
        <v>8.3000000000000007</v>
      </c>
      <c r="M36" s="86">
        <v>5.4</v>
      </c>
      <c r="N36" s="86">
        <v>5.6</v>
      </c>
      <c r="O36" s="86">
        <v>7.9</v>
      </c>
      <c r="P36" s="86">
        <v>4.5</v>
      </c>
      <c r="Q36" s="86">
        <v>8.1999999999999993</v>
      </c>
      <c r="R36" s="86">
        <v>5</v>
      </c>
      <c r="S36" s="86">
        <v>7.9</v>
      </c>
      <c r="T36" s="86">
        <v>7.8</v>
      </c>
      <c r="U36" s="86">
        <v>7.7</v>
      </c>
      <c r="V36" s="31">
        <v>8.6999999999999993</v>
      </c>
      <c r="W36" s="31">
        <v>8.8000000000000007</v>
      </c>
      <c r="X36" s="31">
        <v>5.2</v>
      </c>
      <c r="Y36" s="31">
        <v>8.4</v>
      </c>
      <c r="Z36" s="31">
        <v>8.8000000000000007</v>
      </c>
      <c r="AA36" s="31">
        <v>7.2</v>
      </c>
      <c r="AB36" s="31">
        <v>9.3000000000000007</v>
      </c>
      <c r="AC36" s="31">
        <v>9.1</v>
      </c>
      <c r="AD36" s="31">
        <v>9.1999999999999993</v>
      </c>
      <c r="AE36" s="31">
        <v>6.2</v>
      </c>
      <c r="AF36" s="31">
        <v>7.9</v>
      </c>
      <c r="AG36" s="31">
        <v>9.3000000000000007</v>
      </c>
      <c r="AH36" s="63">
        <v>7.7</v>
      </c>
      <c r="AI36" s="63">
        <v>8.3000000000000007</v>
      </c>
      <c r="AJ36" s="63">
        <v>7.7</v>
      </c>
      <c r="AK36" s="63">
        <v>7.7</v>
      </c>
      <c r="AL36" s="63">
        <v>6.5</v>
      </c>
      <c r="AM36" s="63">
        <v>9.3000000000000007</v>
      </c>
      <c r="AN36" s="63">
        <v>9.5</v>
      </c>
      <c r="AO36" s="63">
        <v>9.6999999999999993</v>
      </c>
      <c r="AP36" s="63">
        <v>7.9</v>
      </c>
      <c r="AQ36" s="63">
        <v>8</v>
      </c>
      <c r="AR36" s="63">
        <v>7.1</v>
      </c>
      <c r="AS36" s="63">
        <v>8.5</v>
      </c>
      <c r="AT36" s="63">
        <v>9</v>
      </c>
      <c r="AU36" s="63">
        <v>8.1999999999999993</v>
      </c>
      <c r="AV36" s="63">
        <v>8.8000000000000007</v>
      </c>
      <c r="AW36" s="63">
        <v>8.8000000000000007</v>
      </c>
      <c r="AX36" s="63"/>
      <c r="AY36" s="151">
        <f t="shared" si="0"/>
        <v>7.7</v>
      </c>
      <c r="AZ36" s="85" t="s">
        <v>1464</v>
      </c>
      <c r="BA36" s="85"/>
      <c r="BB36" s="139">
        <v>38</v>
      </c>
      <c r="BC36" s="140" t="s">
        <v>901</v>
      </c>
      <c r="BD36" s="216" t="s">
        <v>402</v>
      </c>
      <c r="BE36" s="214" t="s">
        <v>364</v>
      </c>
      <c r="BF36" s="218" t="s">
        <v>839</v>
      </c>
      <c r="BG36" s="171">
        <f t="shared" si="1"/>
        <v>3</v>
      </c>
      <c r="BH36" s="171">
        <f t="shared" si="2"/>
        <v>2</v>
      </c>
      <c r="BI36" s="171">
        <f t="shared" si="3"/>
        <v>2</v>
      </c>
      <c r="BJ36" s="171">
        <f t="shared" si="4"/>
        <v>2</v>
      </c>
      <c r="BK36" s="171">
        <f t="shared" si="5"/>
        <v>2</v>
      </c>
      <c r="BL36" s="171">
        <f t="shared" si="6"/>
        <v>3</v>
      </c>
      <c r="BM36" s="171">
        <f t="shared" si="7"/>
        <v>3</v>
      </c>
      <c r="BN36" s="171">
        <f t="shared" si="8"/>
        <v>1</v>
      </c>
      <c r="BO36" s="171">
        <f t="shared" si="9"/>
        <v>2</v>
      </c>
      <c r="BP36" s="171">
        <f t="shared" si="10"/>
        <v>3</v>
      </c>
      <c r="BQ36" s="171">
        <f t="shared" si="11"/>
        <v>1</v>
      </c>
      <c r="BR36" s="171">
        <f t="shared" si="12"/>
        <v>3</v>
      </c>
      <c r="BS36" s="171">
        <f t="shared" si="13"/>
        <v>1</v>
      </c>
      <c r="BT36" s="171">
        <f t="shared" si="14"/>
        <v>3</v>
      </c>
      <c r="BU36" s="171">
        <f t="shared" si="15"/>
        <v>3</v>
      </c>
      <c r="BV36" s="171">
        <f t="shared" si="16"/>
        <v>3</v>
      </c>
      <c r="BW36" s="171">
        <f t="shared" si="17"/>
        <v>4</v>
      </c>
      <c r="BX36" s="171">
        <f t="shared" si="18"/>
        <v>4</v>
      </c>
      <c r="BY36" s="171">
        <f t="shared" si="19"/>
        <v>1</v>
      </c>
      <c r="BZ36" s="171">
        <f t="shared" si="20"/>
        <v>3</v>
      </c>
      <c r="CA36" s="171">
        <f t="shared" si="21"/>
        <v>4</v>
      </c>
      <c r="CB36" s="171">
        <f t="shared" si="22"/>
        <v>3</v>
      </c>
      <c r="CC36" s="171">
        <f t="shared" si="23"/>
        <v>4</v>
      </c>
      <c r="CD36" s="171">
        <f t="shared" si="24"/>
        <v>4</v>
      </c>
      <c r="CE36" s="171">
        <f t="shared" si="25"/>
        <v>4</v>
      </c>
      <c r="CF36" s="171">
        <f t="shared" si="26"/>
        <v>2</v>
      </c>
      <c r="CG36" s="171">
        <f t="shared" si="27"/>
        <v>3</v>
      </c>
      <c r="CH36" s="171">
        <f t="shared" si="28"/>
        <v>4</v>
      </c>
      <c r="CI36" s="171">
        <f t="shared" si="29"/>
        <v>3</v>
      </c>
      <c r="CJ36" s="171">
        <f t="shared" si="30"/>
        <v>3</v>
      </c>
      <c r="CK36" s="171">
        <f t="shared" si="31"/>
        <v>3</v>
      </c>
      <c r="CL36" s="171">
        <f t="shared" si="32"/>
        <v>3</v>
      </c>
      <c r="CM36" s="171">
        <f t="shared" si="33"/>
        <v>2</v>
      </c>
      <c r="CN36" s="171">
        <f t="shared" si="34"/>
        <v>4</v>
      </c>
      <c r="CO36" s="171">
        <f t="shared" si="35"/>
        <v>4</v>
      </c>
      <c r="CP36" s="171">
        <f t="shared" si="36"/>
        <v>4</v>
      </c>
      <c r="CQ36" s="171">
        <f t="shared" si="37"/>
        <v>3</v>
      </c>
      <c r="CR36" s="171">
        <f t="shared" si="38"/>
        <v>3</v>
      </c>
      <c r="CS36" s="171">
        <f t="shared" si="39"/>
        <v>3</v>
      </c>
      <c r="CT36" s="171">
        <f t="shared" si="40"/>
        <v>4</v>
      </c>
      <c r="CU36" s="171">
        <f t="shared" si="41"/>
        <v>4</v>
      </c>
      <c r="CV36" s="171">
        <f t="shared" si="42"/>
        <v>3</v>
      </c>
      <c r="CW36" s="171">
        <f t="shared" si="43"/>
        <v>4</v>
      </c>
      <c r="CX36" s="171">
        <f t="shared" si="44"/>
        <v>4</v>
      </c>
      <c r="CY36" s="171">
        <f t="shared" si="45"/>
        <v>0</v>
      </c>
      <c r="CZ36" s="174">
        <f t="shared" si="46"/>
        <v>2.96</v>
      </c>
      <c r="DA36" s="135" t="str">
        <f t="shared" si="47"/>
        <v>Khá</v>
      </c>
      <c r="DB36" s="142"/>
      <c r="DC36" s="135"/>
      <c r="DD36" s="135"/>
      <c r="DE36" s="135"/>
      <c r="DF36" s="135"/>
      <c r="DG36" s="135"/>
      <c r="DH36" s="135"/>
      <c r="DI36" s="135"/>
      <c r="DJ36" s="135"/>
      <c r="DK36" s="135"/>
      <c r="DL36" s="135"/>
      <c r="DM36" s="135"/>
      <c r="DN36" s="135"/>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c r="FY36" s="135"/>
      <c r="FZ36" s="135"/>
      <c r="GA36" s="135"/>
      <c r="GB36" s="135"/>
      <c r="GC36" s="135"/>
      <c r="GD36" s="135"/>
      <c r="GE36" s="135"/>
      <c r="GF36" s="135"/>
      <c r="GG36" s="135"/>
      <c r="GH36" s="135"/>
      <c r="GI36" s="135"/>
      <c r="GJ36" s="135"/>
      <c r="GK36" s="135"/>
      <c r="GL36" s="135"/>
      <c r="GM36" s="135"/>
      <c r="GN36" s="135"/>
      <c r="GO36" s="135"/>
      <c r="GP36" s="135"/>
      <c r="GQ36" s="135"/>
      <c r="GR36" s="135"/>
      <c r="GS36" s="135"/>
      <c r="GT36" s="135"/>
    </row>
    <row r="37" spans="1:202" s="142" customFormat="1" ht="15" x14ac:dyDescent="0.25">
      <c r="A37" s="139">
        <v>39</v>
      </c>
      <c r="B37" s="140" t="s">
        <v>902</v>
      </c>
      <c r="C37" s="216" t="s">
        <v>903</v>
      </c>
      <c r="D37" s="239" t="s">
        <v>364</v>
      </c>
      <c r="E37" s="218" t="s">
        <v>121</v>
      </c>
      <c r="F37" s="86">
        <v>6.8</v>
      </c>
      <c r="G37" s="86">
        <v>5.5</v>
      </c>
      <c r="H37" s="87">
        <v>5.4</v>
      </c>
      <c r="I37" s="86">
        <v>4.7</v>
      </c>
      <c r="J37" s="86">
        <v>5.7</v>
      </c>
      <c r="K37" s="86">
        <v>7</v>
      </c>
      <c r="L37" s="86">
        <v>5.6</v>
      </c>
      <c r="M37" s="86">
        <v>7.9</v>
      </c>
      <c r="N37" s="86">
        <v>6.5</v>
      </c>
      <c r="O37" s="86">
        <v>5.0999999999999996</v>
      </c>
      <c r="P37" s="87">
        <v>5.9</v>
      </c>
      <c r="Q37" s="86">
        <v>8</v>
      </c>
      <c r="R37" s="87">
        <v>6.8</v>
      </c>
      <c r="S37" s="86">
        <v>7.3</v>
      </c>
      <c r="T37" s="86">
        <v>6.4</v>
      </c>
      <c r="U37" s="86">
        <v>4.2</v>
      </c>
      <c r="V37" s="31">
        <v>7.2</v>
      </c>
      <c r="W37" s="31">
        <v>9</v>
      </c>
      <c r="X37" s="31">
        <v>4.5999999999999996</v>
      </c>
      <c r="Y37" s="31">
        <v>8.3000000000000007</v>
      </c>
      <c r="Z37" s="31">
        <v>8.1999999999999993</v>
      </c>
      <c r="AA37" s="31">
        <v>7</v>
      </c>
      <c r="AB37" s="31">
        <v>8.6999999999999993</v>
      </c>
      <c r="AC37" s="31">
        <v>8.6999999999999993</v>
      </c>
      <c r="AD37" s="31">
        <v>6.5</v>
      </c>
      <c r="AE37" s="31">
        <v>5.3</v>
      </c>
      <c r="AF37" s="31">
        <v>7.7</v>
      </c>
      <c r="AG37" s="31">
        <v>8.6</v>
      </c>
      <c r="AH37" s="63">
        <v>8.9</v>
      </c>
      <c r="AI37" s="63">
        <v>8</v>
      </c>
      <c r="AJ37" s="63">
        <v>7.3</v>
      </c>
      <c r="AK37" s="63">
        <v>8</v>
      </c>
      <c r="AL37" s="37">
        <v>7.5</v>
      </c>
      <c r="AM37" s="63">
        <v>8.9</v>
      </c>
      <c r="AN37" s="63">
        <v>9.5</v>
      </c>
      <c r="AO37" s="63">
        <v>5.5</v>
      </c>
      <c r="AP37" s="63">
        <v>6.6</v>
      </c>
      <c r="AQ37" s="63">
        <v>8.5</v>
      </c>
      <c r="AR37" s="63">
        <v>7.3</v>
      </c>
      <c r="AS37" s="63">
        <v>8.5</v>
      </c>
      <c r="AT37" s="63">
        <v>8.5</v>
      </c>
      <c r="AU37" s="63">
        <v>7.6</v>
      </c>
      <c r="AV37" s="63">
        <v>8</v>
      </c>
      <c r="AW37" s="63">
        <v>8.5</v>
      </c>
      <c r="AX37" s="63"/>
      <c r="AY37" s="151">
        <f t="shared" si="0"/>
        <v>7.2</v>
      </c>
      <c r="AZ37" s="85" t="s">
        <v>1464</v>
      </c>
      <c r="BA37" s="85"/>
      <c r="BB37" s="139">
        <v>39</v>
      </c>
      <c r="BC37" s="140" t="s">
        <v>902</v>
      </c>
      <c r="BD37" s="216" t="s">
        <v>903</v>
      </c>
      <c r="BE37" s="214" t="s">
        <v>364</v>
      </c>
      <c r="BF37" s="218" t="s">
        <v>121</v>
      </c>
      <c r="BG37" s="171">
        <f t="shared" si="1"/>
        <v>2</v>
      </c>
      <c r="BH37" s="171">
        <f t="shared" si="2"/>
        <v>2</v>
      </c>
      <c r="BI37" s="171">
        <f t="shared" si="3"/>
        <v>1</v>
      </c>
      <c r="BJ37" s="171">
        <f t="shared" si="4"/>
        <v>1</v>
      </c>
      <c r="BK37" s="171">
        <f t="shared" si="5"/>
        <v>2</v>
      </c>
      <c r="BL37" s="171">
        <f t="shared" si="6"/>
        <v>3</v>
      </c>
      <c r="BM37" s="171">
        <f t="shared" si="7"/>
        <v>2</v>
      </c>
      <c r="BN37" s="171">
        <f t="shared" si="8"/>
        <v>3</v>
      </c>
      <c r="BO37" s="171">
        <f t="shared" si="9"/>
        <v>2</v>
      </c>
      <c r="BP37" s="171">
        <f t="shared" si="10"/>
        <v>1</v>
      </c>
      <c r="BQ37" s="171">
        <f t="shared" si="11"/>
        <v>2</v>
      </c>
      <c r="BR37" s="171">
        <f t="shared" si="12"/>
        <v>3</v>
      </c>
      <c r="BS37" s="171">
        <f t="shared" si="13"/>
        <v>2</v>
      </c>
      <c r="BT37" s="171">
        <f t="shared" si="14"/>
        <v>3</v>
      </c>
      <c r="BU37" s="171">
        <f t="shared" si="15"/>
        <v>2</v>
      </c>
      <c r="BV37" s="171">
        <f t="shared" si="16"/>
        <v>1</v>
      </c>
      <c r="BW37" s="171">
        <f t="shared" si="17"/>
        <v>3</v>
      </c>
      <c r="BX37" s="171">
        <f t="shared" si="18"/>
        <v>4</v>
      </c>
      <c r="BY37" s="171">
        <f t="shared" si="19"/>
        <v>1</v>
      </c>
      <c r="BZ37" s="171">
        <f t="shared" si="20"/>
        <v>3</v>
      </c>
      <c r="CA37" s="171">
        <f t="shared" si="21"/>
        <v>3</v>
      </c>
      <c r="CB37" s="171">
        <f t="shared" si="22"/>
        <v>3</v>
      </c>
      <c r="CC37" s="171">
        <f t="shared" si="23"/>
        <v>4</v>
      </c>
      <c r="CD37" s="171">
        <f t="shared" si="24"/>
        <v>4</v>
      </c>
      <c r="CE37" s="171">
        <f t="shared" si="25"/>
        <v>2</v>
      </c>
      <c r="CF37" s="171">
        <f t="shared" si="26"/>
        <v>1</v>
      </c>
      <c r="CG37" s="171">
        <f t="shared" si="27"/>
        <v>3</v>
      </c>
      <c r="CH37" s="171">
        <f t="shared" si="28"/>
        <v>4</v>
      </c>
      <c r="CI37" s="171">
        <f t="shared" si="29"/>
        <v>4</v>
      </c>
      <c r="CJ37" s="171">
        <f t="shared" si="30"/>
        <v>3</v>
      </c>
      <c r="CK37" s="171">
        <f t="shared" si="31"/>
        <v>3</v>
      </c>
      <c r="CL37" s="171">
        <f t="shared" si="32"/>
        <v>3</v>
      </c>
      <c r="CM37" s="171">
        <f t="shared" si="33"/>
        <v>3</v>
      </c>
      <c r="CN37" s="171">
        <f t="shared" si="34"/>
        <v>4</v>
      </c>
      <c r="CO37" s="171">
        <f t="shared" si="35"/>
        <v>4</v>
      </c>
      <c r="CP37" s="171">
        <f t="shared" si="36"/>
        <v>2</v>
      </c>
      <c r="CQ37" s="171">
        <f t="shared" si="37"/>
        <v>2</v>
      </c>
      <c r="CR37" s="171">
        <f t="shared" si="38"/>
        <v>4</v>
      </c>
      <c r="CS37" s="171">
        <f t="shared" si="39"/>
        <v>3</v>
      </c>
      <c r="CT37" s="171">
        <f t="shared" si="40"/>
        <v>4</v>
      </c>
      <c r="CU37" s="171">
        <f t="shared" si="41"/>
        <v>4</v>
      </c>
      <c r="CV37" s="171">
        <f t="shared" si="42"/>
        <v>3</v>
      </c>
      <c r="CW37" s="171">
        <f t="shared" si="43"/>
        <v>3</v>
      </c>
      <c r="CX37" s="171">
        <f t="shared" si="44"/>
        <v>4</v>
      </c>
      <c r="CY37" s="171">
        <f t="shared" si="45"/>
        <v>0</v>
      </c>
      <c r="CZ37" s="174">
        <f t="shared" si="46"/>
        <v>2.73</v>
      </c>
      <c r="DA37" s="135" t="str">
        <f t="shared" si="47"/>
        <v>Khá</v>
      </c>
      <c r="DC37" s="135"/>
      <c r="DD37" s="135"/>
      <c r="DE37" s="135"/>
      <c r="DF37" s="135"/>
      <c r="DG37" s="135"/>
      <c r="DH37" s="135"/>
      <c r="DI37" s="135"/>
      <c r="DJ37" s="135"/>
      <c r="DK37" s="135"/>
      <c r="DL37" s="135"/>
      <c r="DM37" s="135"/>
      <c r="DN37" s="135"/>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c r="FY37" s="135"/>
      <c r="FZ37" s="135"/>
      <c r="GA37" s="135"/>
      <c r="GB37" s="135"/>
      <c r="GC37" s="135"/>
      <c r="GD37" s="135"/>
      <c r="GE37" s="135"/>
      <c r="GF37" s="135"/>
      <c r="GG37" s="135"/>
      <c r="GH37" s="135"/>
      <c r="GI37" s="135"/>
      <c r="GJ37" s="135"/>
      <c r="GK37" s="135"/>
      <c r="GL37" s="135"/>
      <c r="GM37" s="135"/>
      <c r="GN37" s="135"/>
      <c r="GO37" s="135"/>
      <c r="GP37" s="135"/>
      <c r="GQ37" s="135"/>
      <c r="GR37" s="135"/>
      <c r="GS37" s="135"/>
      <c r="GT37" s="135"/>
    </row>
    <row r="38" spans="1:202" s="142" customFormat="1" ht="15" x14ac:dyDescent="0.25">
      <c r="A38" s="139">
        <v>40</v>
      </c>
      <c r="B38" s="140" t="s">
        <v>904</v>
      </c>
      <c r="C38" s="216" t="s">
        <v>26</v>
      </c>
      <c r="D38" s="239" t="s">
        <v>187</v>
      </c>
      <c r="E38" s="218" t="s">
        <v>762</v>
      </c>
      <c r="F38" s="86">
        <v>8.1999999999999993</v>
      </c>
      <c r="G38" s="86">
        <v>7.6</v>
      </c>
      <c r="H38" s="86">
        <v>5.9</v>
      </c>
      <c r="I38" s="86">
        <v>5.7</v>
      </c>
      <c r="J38" s="86">
        <v>5.8</v>
      </c>
      <c r="K38" s="86">
        <v>7.6</v>
      </c>
      <c r="L38" s="86">
        <v>5.3</v>
      </c>
      <c r="M38" s="86">
        <v>7.5</v>
      </c>
      <c r="N38" s="86">
        <v>5.5</v>
      </c>
      <c r="O38" s="86">
        <v>7.9</v>
      </c>
      <c r="P38" s="87">
        <v>7.3</v>
      </c>
      <c r="Q38" s="86">
        <v>8.5</v>
      </c>
      <c r="R38" s="87">
        <v>6.3</v>
      </c>
      <c r="S38" s="86">
        <v>8.4</v>
      </c>
      <c r="T38" s="86">
        <v>6.9</v>
      </c>
      <c r="U38" s="87">
        <v>6.4</v>
      </c>
      <c r="V38" s="31">
        <v>8.4</v>
      </c>
      <c r="W38" s="31">
        <v>8.8000000000000007</v>
      </c>
      <c r="X38" s="31">
        <v>5.4</v>
      </c>
      <c r="Y38" s="31">
        <v>7.8</v>
      </c>
      <c r="Z38" s="31">
        <v>8.1999999999999993</v>
      </c>
      <c r="AA38" s="31">
        <v>8.1</v>
      </c>
      <c r="AB38" s="31">
        <v>9.1</v>
      </c>
      <c r="AC38" s="31">
        <v>9.6</v>
      </c>
      <c r="AD38" s="31">
        <v>7.7</v>
      </c>
      <c r="AE38" s="31">
        <v>8.3000000000000007</v>
      </c>
      <c r="AF38" s="31">
        <v>8</v>
      </c>
      <c r="AG38" s="31">
        <v>8.6</v>
      </c>
      <c r="AH38" s="63">
        <v>8.4</v>
      </c>
      <c r="AI38" s="63">
        <v>8.5</v>
      </c>
      <c r="AJ38" s="63">
        <v>8</v>
      </c>
      <c r="AK38" s="63">
        <v>7.8</v>
      </c>
      <c r="AL38" s="63">
        <v>6.8</v>
      </c>
      <c r="AM38" s="63">
        <v>8.9</v>
      </c>
      <c r="AN38" s="63">
        <v>9.6999999999999993</v>
      </c>
      <c r="AO38" s="63">
        <v>6.1</v>
      </c>
      <c r="AP38" s="63">
        <v>8.3000000000000007</v>
      </c>
      <c r="AQ38" s="63">
        <v>8</v>
      </c>
      <c r="AR38" s="63">
        <v>6.1</v>
      </c>
      <c r="AS38" s="63">
        <v>9.5</v>
      </c>
      <c r="AT38" s="63">
        <v>8.5</v>
      </c>
      <c r="AU38" s="63">
        <v>8.6999999999999993</v>
      </c>
      <c r="AV38" s="63">
        <v>8.6999999999999993</v>
      </c>
      <c r="AW38" s="63">
        <v>8.9</v>
      </c>
      <c r="AX38" s="63"/>
      <c r="AY38" s="151">
        <f t="shared" si="0"/>
        <v>7.7</v>
      </c>
      <c r="AZ38" s="85" t="s">
        <v>1464</v>
      </c>
      <c r="BA38" s="85"/>
      <c r="BB38" s="139">
        <v>40</v>
      </c>
      <c r="BC38" s="140" t="s">
        <v>904</v>
      </c>
      <c r="BD38" s="216" t="s">
        <v>26</v>
      </c>
      <c r="BE38" s="214" t="s">
        <v>187</v>
      </c>
      <c r="BF38" s="218" t="s">
        <v>762</v>
      </c>
      <c r="BG38" s="171">
        <f t="shared" si="1"/>
        <v>3</v>
      </c>
      <c r="BH38" s="171">
        <f t="shared" si="2"/>
        <v>3</v>
      </c>
      <c r="BI38" s="171">
        <f t="shared" si="3"/>
        <v>2</v>
      </c>
      <c r="BJ38" s="171">
        <f t="shared" si="4"/>
        <v>2</v>
      </c>
      <c r="BK38" s="171">
        <f t="shared" si="5"/>
        <v>2</v>
      </c>
      <c r="BL38" s="171">
        <f t="shared" si="6"/>
        <v>3</v>
      </c>
      <c r="BM38" s="171">
        <f t="shared" si="7"/>
        <v>1</v>
      </c>
      <c r="BN38" s="171">
        <f t="shared" si="8"/>
        <v>3</v>
      </c>
      <c r="BO38" s="171">
        <f t="shared" si="9"/>
        <v>2</v>
      </c>
      <c r="BP38" s="171">
        <f t="shared" si="10"/>
        <v>3</v>
      </c>
      <c r="BQ38" s="171">
        <f t="shared" si="11"/>
        <v>3</v>
      </c>
      <c r="BR38" s="171">
        <f t="shared" si="12"/>
        <v>4</v>
      </c>
      <c r="BS38" s="171">
        <f t="shared" si="13"/>
        <v>2</v>
      </c>
      <c r="BT38" s="171">
        <f t="shared" si="14"/>
        <v>3</v>
      </c>
      <c r="BU38" s="171">
        <f t="shared" si="15"/>
        <v>2</v>
      </c>
      <c r="BV38" s="171">
        <f t="shared" si="16"/>
        <v>2</v>
      </c>
      <c r="BW38" s="171">
        <f t="shared" si="17"/>
        <v>3</v>
      </c>
      <c r="BX38" s="171">
        <f t="shared" si="18"/>
        <v>4</v>
      </c>
      <c r="BY38" s="171">
        <f t="shared" si="19"/>
        <v>1</v>
      </c>
      <c r="BZ38" s="171">
        <f t="shared" si="20"/>
        <v>3</v>
      </c>
      <c r="CA38" s="171">
        <f t="shared" si="21"/>
        <v>3</v>
      </c>
      <c r="CB38" s="171">
        <f t="shared" si="22"/>
        <v>3</v>
      </c>
      <c r="CC38" s="171">
        <f t="shared" si="23"/>
        <v>4</v>
      </c>
      <c r="CD38" s="171">
        <f t="shared" si="24"/>
        <v>4</v>
      </c>
      <c r="CE38" s="171">
        <f t="shared" si="25"/>
        <v>3</v>
      </c>
      <c r="CF38" s="171">
        <f t="shared" si="26"/>
        <v>3</v>
      </c>
      <c r="CG38" s="171">
        <f t="shared" si="27"/>
        <v>3</v>
      </c>
      <c r="CH38" s="171">
        <f t="shared" si="28"/>
        <v>4</v>
      </c>
      <c r="CI38" s="171">
        <f t="shared" si="29"/>
        <v>3</v>
      </c>
      <c r="CJ38" s="171">
        <f t="shared" si="30"/>
        <v>4</v>
      </c>
      <c r="CK38" s="171">
        <f t="shared" si="31"/>
        <v>3</v>
      </c>
      <c r="CL38" s="171">
        <f t="shared" si="32"/>
        <v>3</v>
      </c>
      <c r="CM38" s="171">
        <f t="shared" si="33"/>
        <v>2</v>
      </c>
      <c r="CN38" s="171">
        <f t="shared" si="34"/>
        <v>4</v>
      </c>
      <c r="CO38" s="171">
        <f t="shared" si="35"/>
        <v>4</v>
      </c>
      <c r="CP38" s="171">
        <f t="shared" si="36"/>
        <v>2</v>
      </c>
      <c r="CQ38" s="171">
        <f t="shared" si="37"/>
        <v>3</v>
      </c>
      <c r="CR38" s="171">
        <f t="shared" si="38"/>
        <v>3</v>
      </c>
      <c r="CS38" s="171">
        <f t="shared" si="39"/>
        <v>2</v>
      </c>
      <c r="CT38" s="171">
        <f t="shared" si="40"/>
        <v>4</v>
      </c>
      <c r="CU38" s="171">
        <f t="shared" si="41"/>
        <v>4</v>
      </c>
      <c r="CV38" s="171">
        <f t="shared" si="42"/>
        <v>4</v>
      </c>
      <c r="CW38" s="171">
        <f t="shared" si="43"/>
        <v>4</v>
      </c>
      <c r="CX38" s="171">
        <f t="shared" si="44"/>
        <v>4</v>
      </c>
      <c r="CY38" s="171">
        <f t="shared" si="45"/>
        <v>0</v>
      </c>
      <c r="CZ38" s="174">
        <f t="shared" si="46"/>
        <v>2.96</v>
      </c>
      <c r="DA38" s="135" t="str">
        <f t="shared" si="47"/>
        <v>Khá</v>
      </c>
      <c r="DC38" s="135"/>
      <c r="DD38" s="135"/>
      <c r="DE38" s="135"/>
      <c r="DF38" s="135"/>
      <c r="DG38" s="135"/>
      <c r="DH38" s="135"/>
      <c r="DI38" s="135"/>
      <c r="DJ38" s="135"/>
      <c r="DK38" s="135"/>
      <c r="DL38" s="135"/>
      <c r="DM38" s="135"/>
      <c r="DN38" s="135"/>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c r="FY38" s="135"/>
      <c r="FZ38" s="135"/>
      <c r="GA38" s="135"/>
      <c r="GB38" s="135"/>
      <c r="GC38" s="135"/>
      <c r="GD38" s="135"/>
      <c r="GE38" s="135"/>
      <c r="GF38" s="135"/>
      <c r="GG38" s="135"/>
      <c r="GH38" s="135"/>
      <c r="GI38" s="135"/>
      <c r="GJ38" s="135"/>
      <c r="GK38" s="135"/>
      <c r="GL38" s="135"/>
      <c r="GM38" s="135"/>
      <c r="GN38" s="135"/>
      <c r="GO38" s="135"/>
      <c r="GP38" s="135"/>
      <c r="GQ38" s="135"/>
      <c r="GR38" s="135"/>
      <c r="GS38" s="135"/>
      <c r="GT38" s="135"/>
    </row>
    <row r="39" spans="1:202" s="142" customFormat="1" ht="15" x14ac:dyDescent="0.25">
      <c r="A39" s="139">
        <v>41</v>
      </c>
      <c r="B39" s="140" t="s">
        <v>905</v>
      </c>
      <c r="C39" s="216" t="s">
        <v>376</v>
      </c>
      <c r="D39" s="239" t="s">
        <v>40</v>
      </c>
      <c r="E39" s="218" t="s">
        <v>281</v>
      </c>
      <c r="F39" s="86">
        <v>7.1</v>
      </c>
      <c r="G39" s="86">
        <v>5.5</v>
      </c>
      <c r="H39" s="86">
        <v>7.5</v>
      </c>
      <c r="I39" s="86">
        <v>7.5</v>
      </c>
      <c r="J39" s="86">
        <v>6.4</v>
      </c>
      <c r="K39" s="86">
        <v>7.2</v>
      </c>
      <c r="L39" s="86">
        <v>7</v>
      </c>
      <c r="M39" s="86">
        <v>5.5</v>
      </c>
      <c r="N39" s="86">
        <v>6.8</v>
      </c>
      <c r="O39" s="86">
        <v>7</v>
      </c>
      <c r="P39" s="86">
        <v>5</v>
      </c>
      <c r="Q39" s="86">
        <v>6.7</v>
      </c>
      <c r="R39" s="86">
        <v>4.2</v>
      </c>
      <c r="S39" s="86">
        <v>8.3000000000000007</v>
      </c>
      <c r="T39" s="86">
        <v>7.7</v>
      </c>
      <c r="U39" s="86">
        <v>8.5</v>
      </c>
      <c r="V39" s="31">
        <v>7</v>
      </c>
      <c r="W39" s="31">
        <v>10</v>
      </c>
      <c r="X39" s="31">
        <v>9</v>
      </c>
      <c r="Y39" s="31">
        <v>5.5</v>
      </c>
      <c r="Z39" s="31">
        <v>7.6</v>
      </c>
      <c r="AA39" s="31">
        <v>7.3</v>
      </c>
      <c r="AB39" s="31">
        <v>9.3000000000000007</v>
      </c>
      <c r="AC39" s="31">
        <v>9.6</v>
      </c>
      <c r="AD39" s="31">
        <v>9.1</v>
      </c>
      <c r="AE39" s="31">
        <v>6.5</v>
      </c>
      <c r="AF39" s="31">
        <v>8</v>
      </c>
      <c r="AG39" s="31">
        <v>9.3000000000000007</v>
      </c>
      <c r="AH39" s="63">
        <v>9.1</v>
      </c>
      <c r="AI39" s="63">
        <v>8.1999999999999993</v>
      </c>
      <c r="AJ39" s="63">
        <v>7.6</v>
      </c>
      <c r="AK39" s="63">
        <v>8.6999999999999993</v>
      </c>
      <c r="AL39" s="63">
        <v>8.4</v>
      </c>
      <c r="AM39" s="63">
        <v>9.4</v>
      </c>
      <c r="AN39" s="63">
        <v>8.9</v>
      </c>
      <c r="AO39" s="63">
        <v>6</v>
      </c>
      <c r="AP39" s="63">
        <v>7.8</v>
      </c>
      <c r="AQ39" s="63">
        <v>9</v>
      </c>
      <c r="AR39" s="63">
        <v>7.3</v>
      </c>
      <c r="AS39" s="63">
        <v>9.5</v>
      </c>
      <c r="AT39" s="63">
        <v>8</v>
      </c>
      <c r="AU39" s="63">
        <v>8.5</v>
      </c>
      <c r="AV39" s="63"/>
      <c r="AW39" s="63"/>
      <c r="AX39" s="63">
        <v>9</v>
      </c>
      <c r="AY39" s="151">
        <f t="shared" si="0"/>
        <v>7.7</v>
      </c>
      <c r="AZ39" s="85" t="s">
        <v>1465</v>
      </c>
      <c r="BA39" s="85"/>
      <c r="BB39" s="139">
        <v>41</v>
      </c>
      <c r="BC39" s="140" t="s">
        <v>905</v>
      </c>
      <c r="BD39" s="216" t="s">
        <v>376</v>
      </c>
      <c r="BE39" s="214" t="s">
        <v>40</v>
      </c>
      <c r="BF39" s="218" t="s">
        <v>281</v>
      </c>
      <c r="BG39" s="171">
        <f t="shared" si="1"/>
        <v>3</v>
      </c>
      <c r="BH39" s="171">
        <f t="shared" si="2"/>
        <v>2</v>
      </c>
      <c r="BI39" s="171">
        <f t="shared" si="3"/>
        <v>3</v>
      </c>
      <c r="BJ39" s="171">
        <f t="shared" si="4"/>
        <v>3</v>
      </c>
      <c r="BK39" s="171">
        <f t="shared" si="5"/>
        <v>2</v>
      </c>
      <c r="BL39" s="171">
        <f t="shared" si="6"/>
        <v>3</v>
      </c>
      <c r="BM39" s="171">
        <f t="shared" si="7"/>
        <v>3</v>
      </c>
      <c r="BN39" s="171">
        <f t="shared" si="8"/>
        <v>2</v>
      </c>
      <c r="BO39" s="171">
        <f t="shared" si="9"/>
        <v>2</v>
      </c>
      <c r="BP39" s="171">
        <f t="shared" si="10"/>
        <v>3</v>
      </c>
      <c r="BQ39" s="171">
        <f t="shared" si="11"/>
        <v>1</v>
      </c>
      <c r="BR39" s="171">
        <f t="shared" si="12"/>
        <v>2</v>
      </c>
      <c r="BS39" s="171">
        <f t="shared" si="13"/>
        <v>1</v>
      </c>
      <c r="BT39" s="171">
        <f t="shared" si="14"/>
        <v>3</v>
      </c>
      <c r="BU39" s="171">
        <f t="shared" si="15"/>
        <v>3</v>
      </c>
      <c r="BV39" s="171">
        <f t="shared" si="16"/>
        <v>4</v>
      </c>
      <c r="BW39" s="171">
        <f t="shared" si="17"/>
        <v>3</v>
      </c>
      <c r="BX39" s="171">
        <f t="shared" si="18"/>
        <v>4</v>
      </c>
      <c r="BY39" s="171">
        <f t="shared" si="19"/>
        <v>4</v>
      </c>
      <c r="BZ39" s="171">
        <f t="shared" si="20"/>
        <v>2</v>
      </c>
      <c r="CA39" s="171">
        <f t="shared" si="21"/>
        <v>3</v>
      </c>
      <c r="CB39" s="171">
        <f t="shared" si="22"/>
        <v>3</v>
      </c>
      <c r="CC39" s="171">
        <f t="shared" si="23"/>
        <v>4</v>
      </c>
      <c r="CD39" s="171">
        <f t="shared" si="24"/>
        <v>4</v>
      </c>
      <c r="CE39" s="171">
        <f t="shared" si="25"/>
        <v>4</v>
      </c>
      <c r="CF39" s="171">
        <f t="shared" si="26"/>
        <v>2</v>
      </c>
      <c r="CG39" s="171">
        <f t="shared" si="27"/>
        <v>3</v>
      </c>
      <c r="CH39" s="171">
        <f t="shared" si="28"/>
        <v>4</v>
      </c>
      <c r="CI39" s="171">
        <f t="shared" si="29"/>
        <v>4</v>
      </c>
      <c r="CJ39" s="171">
        <f t="shared" si="30"/>
        <v>3</v>
      </c>
      <c r="CK39" s="171">
        <f t="shared" si="31"/>
        <v>3</v>
      </c>
      <c r="CL39" s="171">
        <f t="shared" si="32"/>
        <v>4</v>
      </c>
      <c r="CM39" s="171">
        <f t="shared" si="33"/>
        <v>3</v>
      </c>
      <c r="CN39" s="171">
        <f t="shared" si="34"/>
        <v>4</v>
      </c>
      <c r="CO39" s="171">
        <f t="shared" si="35"/>
        <v>4</v>
      </c>
      <c r="CP39" s="171">
        <f t="shared" si="36"/>
        <v>2</v>
      </c>
      <c r="CQ39" s="171">
        <f t="shared" si="37"/>
        <v>3</v>
      </c>
      <c r="CR39" s="171">
        <f t="shared" si="38"/>
        <v>4</v>
      </c>
      <c r="CS39" s="171">
        <f t="shared" si="39"/>
        <v>3</v>
      </c>
      <c r="CT39" s="171">
        <f t="shared" si="40"/>
        <v>4</v>
      </c>
      <c r="CU39" s="171">
        <f t="shared" si="41"/>
        <v>3</v>
      </c>
      <c r="CV39" s="171">
        <f t="shared" si="42"/>
        <v>4</v>
      </c>
      <c r="CW39" s="171">
        <f t="shared" si="43"/>
        <v>0</v>
      </c>
      <c r="CX39" s="171">
        <f t="shared" si="44"/>
        <v>0</v>
      </c>
      <c r="CY39" s="171">
        <f t="shared" si="45"/>
        <v>4</v>
      </c>
      <c r="CZ39" s="174">
        <f t="shared" si="46"/>
        <v>3.08</v>
      </c>
      <c r="DA39" s="135" t="str">
        <f t="shared" si="47"/>
        <v>Khá</v>
      </c>
      <c r="DC39" s="135"/>
      <c r="DD39" s="135"/>
      <c r="DE39" s="135"/>
      <c r="DF39" s="135"/>
      <c r="DG39" s="135"/>
      <c r="DH39" s="135"/>
      <c r="DI39" s="135"/>
      <c r="DJ39" s="135"/>
      <c r="DK39" s="135"/>
      <c r="DL39" s="135"/>
      <c r="DM39" s="135"/>
      <c r="DN39" s="135"/>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c r="FY39" s="135"/>
      <c r="FZ39" s="135"/>
      <c r="GA39" s="135"/>
      <c r="GB39" s="135"/>
      <c r="GC39" s="135"/>
      <c r="GD39" s="135"/>
      <c r="GE39" s="135"/>
      <c r="GF39" s="135"/>
      <c r="GG39" s="135"/>
      <c r="GH39" s="135"/>
      <c r="GI39" s="135"/>
      <c r="GJ39" s="135"/>
      <c r="GK39" s="135"/>
      <c r="GL39" s="135"/>
      <c r="GM39" s="135"/>
      <c r="GN39" s="135"/>
      <c r="GO39" s="135"/>
      <c r="GP39" s="135"/>
      <c r="GQ39" s="135"/>
      <c r="GR39" s="135"/>
      <c r="GS39" s="135"/>
      <c r="GT39" s="135"/>
    </row>
    <row r="40" spans="1:202" s="142" customFormat="1" ht="15" x14ac:dyDescent="0.25">
      <c r="A40" s="139">
        <v>42</v>
      </c>
      <c r="B40" s="140" t="s">
        <v>906</v>
      </c>
      <c r="C40" s="216" t="s">
        <v>907</v>
      </c>
      <c r="D40" s="239" t="s">
        <v>621</v>
      </c>
      <c r="E40" s="218" t="s">
        <v>908</v>
      </c>
      <c r="F40" s="86">
        <v>8.1999999999999993</v>
      </c>
      <c r="G40" s="86">
        <v>8.4</v>
      </c>
      <c r="H40" s="87">
        <v>8.4</v>
      </c>
      <c r="I40" s="86">
        <v>5.6</v>
      </c>
      <c r="J40" s="86">
        <v>5.3</v>
      </c>
      <c r="K40" s="86">
        <v>7</v>
      </c>
      <c r="L40" s="86">
        <v>6.3</v>
      </c>
      <c r="M40" s="86">
        <v>4.7</v>
      </c>
      <c r="N40" s="86">
        <v>7.4</v>
      </c>
      <c r="O40" s="86">
        <v>5.8</v>
      </c>
      <c r="P40" s="86">
        <v>4.7</v>
      </c>
      <c r="Q40" s="86">
        <v>7.8</v>
      </c>
      <c r="R40" s="87">
        <v>7.4</v>
      </c>
      <c r="S40" s="86">
        <v>7.9</v>
      </c>
      <c r="T40" s="87">
        <v>7.9</v>
      </c>
      <c r="U40" s="86">
        <v>7.1</v>
      </c>
      <c r="V40" s="31">
        <v>8.3000000000000007</v>
      </c>
      <c r="W40" s="31">
        <v>10</v>
      </c>
      <c r="X40" s="31">
        <v>4.9000000000000004</v>
      </c>
      <c r="Y40" s="37">
        <v>6</v>
      </c>
      <c r="Z40" s="31">
        <v>8.1</v>
      </c>
      <c r="AA40" s="31">
        <v>8.1999999999999993</v>
      </c>
      <c r="AB40" s="31">
        <v>8.6999999999999993</v>
      </c>
      <c r="AC40" s="31">
        <v>9.6999999999999993</v>
      </c>
      <c r="AD40" s="31">
        <v>7.6</v>
      </c>
      <c r="AE40" s="31">
        <v>7.6</v>
      </c>
      <c r="AF40" s="31">
        <v>8</v>
      </c>
      <c r="AG40" s="31">
        <v>9.3000000000000007</v>
      </c>
      <c r="AH40" s="63">
        <v>8.6999999999999993</v>
      </c>
      <c r="AI40" s="63">
        <v>8.5</v>
      </c>
      <c r="AJ40" s="63">
        <v>7.9</v>
      </c>
      <c r="AK40" s="63">
        <v>8.4</v>
      </c>
      <c r="AL40" s="63">
        <v>4.9000000000000004</v>
      </c>
      <c r="AM40" s="63">
        <v>9.1999999999999993</v>
      </c>
      <c r="AN40" s="63">
        <v>9</v>
      </c>
      <c r="AO40" s="63">
        <v>8.3000000000000007</v>
      </c>
      <c r="AP40" s="63">
        <v>7.2</v>
      </c>
      <c r="AQ40" s="63">
        <v>10</v>
      </c>
      <c r="AR40" s="63">
        <v>7.5</v>
      </c>
      <c r="AS40" s="63">
        <v>10</v>
      </c>
      <c r="AT40" s="63">
        <v>9.5</v>
      </c>
      <c r="AU40" s="63">
        <v>8.5</v>
      </c>
      <c r="AV40" s="63"/>
      <c r="AW40" s="63"/>
      <c r="AX40" s="63">
        <v>9.5</v>
      </c>
      <c r="AY40" s="151">
        <f t="shared" ref="AY40:AY67" si="48">ROUND((SUMPRODUCT($F$7:$AU$7,F40:AU40)+MAX(AV40*$AV$7+AW40*$AW$7,AX40*$AX$7))/$AY$7,1)</f>
        <v>7.7</v>
      </c>
      <c r="AZ40" s="85" t="s">
        <v>1465</v>
      </c>
      <c r="BA40" s="85"/>
      <c r="BB40" s="139">
        <v>42</v>
      </c>
      <c r="BC40" s="140" t="s">
        <v>906</v>
      </c>
      <c r="BD40" s="216" t="s">
        <v>907</v>
      </c>
      <c r="BE40" s="214" t="s">
        <v>621</v>
      </c>
      <c r="BF40" s="218" t="s">
        <v>908</v>
      </c>
      <c r="BG40" s="171">
        <f t="shared" ref="BG40:BG67" si="49">IF(F40&gt;=8.5,4,IF(F40&gt;=7,3,IF(F40&gt;=5.5,2,IF(F40&gt;=4,1,0))))</f>
        <v>3</v>
      </c>
      <c r="BH40" s="171">
        <f t="shared" ref="BH40:BH67" si="50">IF(G40&gt;=8.5,4,IF(G40&gt;=7,3,IF(G40&gt;=5.5,2,IF(G40&gt;=4,1,0))))</f>
        <v>3</v>
      </c>
      <c r="BI40" s="171">
        <f t="shared" ref="BI40:BI67" si="51">IF(H40&gt;=8.5,4,IF(H40&gt;=7,3,IF(H40&gt;=5.5,2,IF(H40&gt;=4,1,0))))</f>
        <v>3</v>
      </c>
      <c r="BJ40" s="171">
        <f t="shared" ref="BJ40:BJ67" si="52">IF(I40&gt;=8.5,4,IF(I40&gt;=7,3,IF(I40&gt;=5.5,2,IF(I40&gt;=4,1,0))))</f>
        <v>2</v>
      </c>
      <c r="BK40" s="171">
        <f t="shared" ref="BK40:BK67" si="53">IF(J40&gt;=8.5,4,IF(J40&gt;=7,3,IF(J40&gt;=5.5,2,IF(J40&gt;=4,1,0))))</f>
        <v>1</v>
      </c>
      <c r="BL40" s="171">
        <f t="shared" ref="BL40:BL67" si="54">IF(K40&gt;=8.5,4,IF(K40&gt;=7,3,IF(K40&gt;=5.5,2,IF(K40&gt;=4,1,0))))</f>
        <v>3</v>
      </c>
      <c r="BM40" s="171">
        <f t="shared" ref="BM40:BM67" si="55">IF(L40&gt;=8.5,4,IF(L40&gt;=7,3,IF(L40&gt;=5.5,2,IF(L40&gt;=4,1,0))))</f>
        <v>2</v>
      </c>
      <c r="BN40" s="171">
        <f t="shared" ref="BN40:BN67" si="56">IF(M40&gt;=8.5,4,IF(M40&gt;=7,3,IF(M40&gt;=5.5,2,IF(M40&gt;=4,1,0))))</f>
        <v>1</v>
      </c>
      <c r="BO40" s="171">
        <f t="shared" ref="BO40:BO67" si="57">IF(N40&gt;=8.5,4,IF(N40&gt;=7,3,IF(N40&gt;=5.5,2,IF(N40&gt;=4,1,0))))</f>
        <v>3</v>
      </c>
      <c r="BP40" s="171">
        <f t="shared" ref="BP40:BP67" si="58">IF(O40&gt;=8.5,4,IF(O40&gt;=7,3,IF(O40&gt;=5.5,2,IF(O40&gt;=4,1,0))))</f>
        <v>2</v>
      </c>
      <c r="BQ40" s="171">
        <f t="shared" ref="BQ40:BQ67" si="59">IF(P40&gt;=8.5,4,IF(P40&gt;=7,3,IF(P40&gt;=5.5,2,IF(P40&gt;=4,1,0))))</f>
        <v>1</v>
      </c>
      <c r="BR40" s="171">
        <f t="shared" ref="BR40:BR67" si="60">IF(Q40&gt;=8.5,4,IF(Q40&gt;=7,3,IF(Q40&gt;=5.5,2,IF(Q40&gt;=4,1,0))))</f>
        <v>3</v>
      </c>
      <c r="BS40" s="171">
        <f t="shared" ref="BS40:BS67" si="61">IF(R40&gt;=8.5,4,IF(R40&gt;=7,3,IF(R40&gt;=5.5,2,IF(R40&gt;=4,1,0))))</f>
        <v>3</v>
      </c>
      <c r="BT40" s="171">
        <f t="shared" ref="BT40:BT67" si="62">IF(S40&gt;=8.5,4,IF(S40&gt;=7,3,IF(S40&gt;=5.5,2,IF(S40&gt;=4,1,0))))</f>
        <v>3</v>
      </c>
      <c r="BU40" s="171">
        <f t="shared" ref="BU40:BU67" si="63">IF(T40&gt;=8.5,4,IF(T40&gt;=7,3,IF(T40&gt;=5.5,2,IF(T40&gt;=4,1,0))))</f>
        <v>3</v>
      </c>
      <c r="BV40" s="171">
        <f t="shared" ref="BV40:BV67" si="64">IF(U40&gt;=8.5,4,IF(U40&gt;=7,3,IF(U40&gt;=5.5,2,IF(U40&gt;=4,1,0))))</f>
        <v>3</v>
      </c>
      <c r="BW40" s="171">
        <f t="shared" ref="BW40:BW67" si="65">IF(V40&gt;=8.5,4,IF(V40&gt;=7,3,IF(V40&gt;=5.5,2,IF(V40&gt;=4,1,0))))</f>
        <v>3</v>
      </c>
      <c r="BX40" s="171">
        <f t="shared" ref="BX40:BX67" si="66">IF(W40&gt;=8.5,4,IF(W40&gt;=7,3,IF(W40&gt;=5.5,2,IF(W40&gt;=4,1,0))))</f>
        <v>4</v>
      </c>
      <c r="BY40" s="171">
        <f t="shared" ref="BY40:BY67" si="67">IF(X40&gt;=8.5,4,IF(X40&gt;=7,3,IF(X40&gt;=5.5,2,IF(X40&gt;=4,1,0))))</f>
        <v>1</v>
      </c>
      <c r="BZ40" s="171">
        <f t="shared" ref="BZ40:BZ67" si="68">IF(Y40&gt;=8.5,4,IF(Y40&gt;=7,3,IF(Y40&gt;=5.5,2,IF(Y40&gt;=4,1,0))))</f>
        <v>2</v>
      </c>
      <c r="CA40" s="171">
        <f t="shared" ref="CA40:CA67" si="69">IF(Z40&gt;=8.5,4,IF(Z40&gt;=7,3,IF(Z40&gt;=5.5,2,IF(Z40&gt;=4,1,0))))</f>
        <v>3</v>
      </c>
      <c r="CB40" s="171">
        <f t="shared" ref="CB40:CB67" si="70">IF(AA40&gt;=8.5,4,IF(AA40&gt;=7,3,IF(AA40&gt;=5.5,2,IF(AA40&gt;=4,1,0))))</f>
        <v>3</v>
      </c>
      <c r="CC40" s="171">
        <f t="shared" ref="CC40:CC67" si="71">IF(AB40&gt;=8.5,4,IF(AB40&gt;=7,3,IF(AB40&gt;=5.5,2,IF(AB40&gt;=4,1,0))))</f>
        <v>4</v>
      </c>
      <c r="CD40" s="171">
        <f t="shared" ref="CD40:CD67" si="72">IF(AC40&gt;=8.5,4,IF(AC40&gt;=7,3,IF(AC40&gt;=5.5,2,IF(AC40&gt;=4,1,0))))</f>
        <v>4</v>
      </c>
      <c r="CE40" s="171">
        <f t="shared" ref="CE40:CE67" si="73">IF(AD40&gt;=8.5,4,IF(AD40&gt;=7,3,IF(AD40&gt;=5.5,2,IF(AD40&gt;=4,1,0))))</f>
        <v>3</v>
      </c>
      <c r="CF40" s="171">
        <f t="shared" ref="CF40:CF67" si="74">IF(AE40&gt;=8.5,4,IF(AE40&gt;=7,3,IF(AE40&gt;=5.5,2,IF(AE40&gt;=4,1,0))))</f>
        <v>3</v>
      </c>
      <c r="CG40" s="171">
        <f t="shared" ref="CG40:CG67" si="75">IF(AF40&gt;=8.5,4,IF(AF40&gt;=7,3,IF(AF40&gt;=5.5,2,IF(AF40&gt;=4,1,0))))</f>
        <v>3</v>
      </c>
      <c r="CH40" s="171">
        <f t="shared" ref="CH40:CH67" si="76">IF(AG40&gt;=8.5,4,IF(AG40&gt;=7,3,IF(AG40&gt;=5.5,2,IF(AG40&gt;=4,1,0))))</f>
        <v>4</v>
      </c>
      <c r="CI40" s="171">
        <f t="shared" ref="CI40:CI67" si="77">IF(AH40&gt;=8.5,4,IF(AH40&gt;=7,3,IF(AH40&gt;=5.5,2,IF(AH40&gt;=4,1,0))))</f>
        <v>4</v>
      </c>
      <c r="CJ40" s="171">
        <f t="shared" ref="CJ40:CJ67" si="78">IF(AI40&gt;=8.5,4,IF(AI40&gt;=7,3,IF(AI40&gt;=5.5,2,IF(AI40&gt;=4,1,0))))</f>
        <v>4</v>
      </c>
      <c r="CK40" s="171">
        <f t="shared" ref="CK40:CK67" si="79">IF(AJ40&gt;=8.5,4,IF(AJ40&gt;=7,3,IF(AJ40&gt;=5.5,2,IF(AJ40&gt;=4,1,0))))</f>
        <v>3</v>
      </c>
      <c r="CL40" s="171">
        <f t="shared" ref="CL40:CL67" si="80">IF(AK40&gt;=8.5,4,IF(AK40&gt;=7,3,IF(AK40&gt;=5.5,2,IF(AK40&gt;=4,1,0))))</f>
        <v>3</v>
      </c>
      <c r="CM40" s="171">
        <f t="shared" ref="CM40:CM67" si="81">IF(AL40&gt;=8.5,4,IF(AL40&gt;=7,3,IF(AL40&gt;=5.5,2,IF(AL40&gt;=4,1,0))))</f>
        <v>1</v>
      </c>
      <c r="CN40" s="171">
        <f t="shared" ref="CN40:CN67" si="82">IF(AM40&gt;=8.5,4,IF(AM40&gt;=7,3,IF(AM40&gt;=5.5,2,IF(AM40&gt;=4,1,0))))</f>
        <v>4</v>
      </c>
      <c r="CO40" s="171">
        <f t="shared" ref="CO40:CO67" si="83">IF(AN40&gt;=8.5,4,IF(AN40&gt;=7,3,IF(AN40&gt;=5.5,2,IF(AN40&gt;=4,1,0))))</f>
        <v>4</v>
      </c>
      <c r="CP40" s="171">
        <f t="shared" ref="CP40:CP67" si="84">IF(AO40&gt;=8.5,4,IF(AO40&gt;=7,3,IF(AO40&gt;=5.5,2,IF(AO40&gt;=4,1,0))))</f>
        <v>3</v>
      </c>
      <c r="CQ40" s="171">
        <f t="shared" ref="CQ40:CQ67" si="85">IF(AP40&gt;=8.5,4,IF(AP40&gt;=7,3,IF(AP40&gt;=5.5,2,IF(AP40&gt;=4,1,0))))</f>
        <v>3</v>
      </c>
      <c r="CR40" s="171">
        <f t="shared" ref="CR40:CR67" si="86">IF(AQ40&gt;=8.5,4,IF(AQ40&gt;=7,3,IF(AQ40&gt;=5.5,2,IF(AQ40&gt;=4,1,0))))</f>
        <v>4</v>
      </c>
      <c r="CS40" s="171">
        <f t="shared" ref="CS40:CS67" si="87">IF(AR40&gt;=8.5,4,IF(AR40&gt;=7,3,IF(AR40&gt;=5.5,2,IF(AR40&gt;=4,1,0))))</f>
        <v>3</v>
      </c>
      <c r="CT40" s="171">
        <f t="shared" ref="CT40:CT67" si="88">IF(AS40&gt;=8.5,4,IF(AS40&gt;=7,3,IF(AS40&gt;=5.5,2,IF(AS40&gt;=4,1,0))))</f>
        <v>4</v>
      </c>
      <c r="CU40" s="171">
        <f t="shared" ref="CU40:CU67" si="89">IF(AT40&gt;=8.5,4,IF(AT40&gt;=7,3,IF(AT40&gt;=5.5,2,IF(AT40&gt;=4,1,0))))</f>
        <v>4</v>
      </c>
      <c r="CV40" s="171">
        <f t="shared" ref="CV40:CV67" si="90">IF(AU40&gt;=8.5,4,IF(AU40&gt;=7,3,IF(AU40&gt;=5.5,2,IF(AU40&gt;=4,1,0))))</f>
        <v>4</v>
      </c>
      <c r="CW40" s="171">
        <f t="shared" ref="CW40:CW67" si="91">IF(AV40&gt;=8.5,4,IF(AV40&gt;=7,3,IF(AV40&gt;=5.5,2,IF(AV40&gt;=4,1,0))))</f>
        <v>0</v>
      </c>
      <c r="CX40" s="171">
        <f t="shared" ref="CX40:CX67" si="92">IF(AW40&gt;=8.5,4,IF(AW40&gt;=7,3,IF(AW40&gt;=5.5,2,IF(AW40&gt;=4,1,0))))</f>
        <v>0</v>
      </c>
      <c r="CY40" s="171">
        <f t="shared" ref="CY40:CY67" si="93">IF(AX40&gt;=8.5,4,IF(AX40&gt;=7,3,IF(AX40&gt;=5.5,2,IF(AX40&gt;=4,1,0))))</f>
        <v>4</v>
      </c>
      <c r="CZ40" s="174">
        <f t="shared" ref="CZ40:CZ67" si="94">ROUND((SUMPRODUCT($F$7:$AU$7,BG40:CV40)+MAX(CW40*$AV$7+CX40*$AW$7,CY40*$AX$7))/$AY$7,2)</f>
        <v>2.95</v>
      </c>
      <c r="DA40" s="135" t="str">
        <f t="shared" ref="DA40:DA67" si="95">IF(CZ40&gt;=3.6,"Xuất sắc",IF(CZ40&gt;=3.2,"Giỏi",IF(CZ40&gt;=2.5,"Khá",IF(CZ40&gt;=2,"Trung bình","Yếu"))))</f>
        <v>Khá</v>
      </c>
      <c r="DC40" s="135"/>
      <c r="DD40" s="135"/>
      <c r="DE40" s="135"/>
      <c r="DF40" s="135"/>
      <c r="DG40" s="135"/>
      <c r="DH40" s="135"/>
      <c r="DI40" s="135"/>
      <c r="DJ40" s="135"/>
      <c r="DK40" s="135"/>
      <c r="DL40" s="135"/>
      <c r="DM40" s="135"/>
      <c r="DN40" s="135"/>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c r="FY40" s="135"/>
      <c r="FZ40" s="135"/>
      <c r="GA40" s="135"/>
      <c r="GB40" s="135"/>
      <c r="GC40" s="135"/>
      <c r="GD40" s="135"/>
      <c r="GE40" s="135"/>
      <c r="GF40" s="135"/>
      <c r="GG40" s="135"/>
      <c r="GH40" s="135"/>
      <c r="GI40" s="135"/>
      <c r="GJ40" s="135"/>
      <c r="GK40" s="135"/>
      <c r="GL40" s="135"/>
      <c r="GM40" s="135"/>
      <c r="GN40" s="135"/>
      <c r="GO40" s="135"/>
      <c r="GP40" s="135"/>
      <c r="GQ40" s="135"/>
      <c r="GR40" s="135"/>
      <c r="GS40" s="135"/>
      <c r="GT40" s="135"/>
    </row>
    <row r="41" spans="1:202" s="142" customFormat="1" ht="15" x14ac:dyDescent="0.25">
      <c r="A41" s="139">
        <v>43</v>
      </c>
      <c r="B41" s="140" t="s">
        <v>909</v>
      </c>
      <c r="C41" s="216" t="s">
        <v>8</v>
      </c>
      <c r="D41" s="239" t="s">
        <v>621</v>
      </c>
      <c r="E41" s="218" t="s">
        <v>910</v>
      </c>
      <c r="F41" s="86">
        <v>7.5</v>
      </c>
      <c r="G41" s="86">
        <v>7.2</v>
      </c>
      <c r="H41" s="86">
        <v>5.6</v>
      </c>
      <c r="I41" s="87">
        <v>6.4</v>
      </c>
      <c r="J41" s="86">
        <v>5.4</v>
      </c>
      <c r="K41" s="86">
        <v>6.6</v>
      </c>
      <c r="L41" s="86">
        <v>6.3</v>
      </c>
      <c r="M41" s="86">
        <v>5.7</v>
      </c>
      <c r="N41" s="86">
        <v>4.9000000000000004</v>
      </c>
      <c r="O41" s="86">
        <v>5.8</v>
      </c>
      <c r="P41" s="87">
        <v>4.8</v>
      </c>
      <c r="Q41" s="86">
        <v>4.9000000000000004</v>
      </c>
      <c r="R41" s="87">
        <v>6.8</v>
      </c>
      <c r="S41" s="86">
        <v>6.6</v>
      </c>
      <c r="T41" s="87">
        <v>7.7</v>
      </c>
      <c r="U41" s="86">
        <v>4.4000000000000004</v>
      </c>
      <c r="V41" s="31">
        <v>7.7</v>
      </c>
      <c r="W41" s="31">
        <v>8.8000000000000007</v>
      </c>
      <c r="X41" s="37">
        <v>6.4</v>
      </c>
      <c r="Y41" s="31">
        <v>7.8</v>
      </c>
      <c r="Z41" s="37">
        <v>9.1999999999999993</v>
      </c>
      <c r="AA41" s="31">
        <v>7.8</v>
      </c>
      <c r="AB41" s="31">
        <v>8.6999999999999993</v>
      </c>
      <c r="AC41" s="31">
        <v>8.9</v>
      </c>
      <c r="AD41" s="31">
        <v>5.6</v>
      </c>
      <c r="AE41" s="31">
        <v>7</v>
      </c>
      <c r="AF41" s="31">
        <v>7.7</v>
      </c>
      <c r="AG41" s="31">
        <v>9</v>
      </c>
      <c r="AH41" s="63">
        <v>7</v>
      </c>
      <c r="AI41" s="63">
        <v>7.5</v>
      </c>
      <c r="AJ41" s="63">
        <v>7.3</v>
      </c>
      <c r="AK41" s="63">
        <v>8.1</v>
      </c>
      <c r="AL41" s="63">
        <v>6.5</v>
      </c>
      <c r="AM41" s="63">
        <v>9</v>
      </c>
      <c r="AN41" s="63">
        <v>8.5</v>
      </c>
      <c r="AO41" s="63">
        <v>7.9</v>
      </c>
      <c r="AP41" s="63">
        <v>7.7</v>
      </c>
      <c r="AQ41" s="63">
        <v>8</v>
      </c>
      <c r="AR41" s="63">
        <v>5.8</v>
      </c>
      <c r="AS41" s="63">
        <v>9</v>
      </c>
      <c r="AT41" s="63">
        <v>8.5</v>
      </c>
      <c r="AU41" s="63">
        <v>8.4</v>
      </c>
      <c r="AV41" s="63">
        <v>8</v>
      </c>
      <c r="AW41" s="63">
        <v>9.1</v>
      </c>
      <c r="AX41" s="63"/>
      <c r="AY41" s="151">
        <f t="shared" si="48"/>
        <v>7.2</v>
      </c>
      <c r="AZ41" s="85" t="s">
        <v>1464</v>
      </c>
      <c r="BA41" s="85"/>
      <c r="BB41" s="139">
        <v>43</v>
      </c>
      <c r="BC41" s="140" t="s">
        <v>909</v>
      </c>
      <c r="BD41" s="216" t="s">
        <v>8</v>
      </c>
      <c r="BE41" s="214" t="s">
        <v>621</v>
      </c>
      <c r="BF41" s="218" t="s">
        <v>910</v>
      </c>
      <c r="BG41" s="171">
        <f t="shared" si="49"/>
        <v>3</v>
      </c>
      <c r="BH41" s="171">
        <f t="shared" si="50"/>
        <v>3</v>
      </c>
      <c r="BI41" s="171">
        <f t="shared" si="51"/>
        <v>2</v>
      </c>
      <c r="BJ41" s="171">
        <f t="shared" si="52"/>
        <v>2</v>
      </c>
      <c r="BK41" s="171">
        <f t="shared" si="53"/>
        <v>1</v>
      </c>
      <c r="BL41" s="171">
        <f t="shared" si="54"/>
        <v>2</v>
      </c>
      <c r="BM41" s="171">
        <f t="shared" si="55"/>
        <v>2</v>
      </c>
      <c r="BN41" s="171">
        <f t="shared" si="56"/>
        <v>2</v>
      </c>
      <c r="BO41" s="171">
        <f t="shared" si="57"/>
        <v>1</v>
      </c>
      <c r="BP41" s="171">
        <f t="shared" si="58"/>
        <v>2</v>
      </c>
      <c r="BQ41" s="171">
        <f t="shared" si="59"/>
        <v>1</v>
      </c>
      <c r="BR41" s="171">
        <f t="shared" si="60"/>
        <v>1</v>
      </c>
      <c r="BS41" s="171">
        <f t="shared" si="61"/>
        <v>2</v>
      </c>
      <c r="BT41" s="171">
        <f t="shared" si="62"/>
        <v>2</v>
      </c>
      <c r="BU41" s="171">
        <f t="shared" si="63"/>
        <v>3</v>
      </c>
      <c r="BV41" s="171">
        <f t="shared" si="64"/>
        <v>1</v>
      </c>
      <c r="BW41" s="171">
        <f t="shared" si="65"/>
        <v>3</v>
      </c>
      <c r="BX41" s="171">
        <f t="shared" si="66"/>
        <v>4</v>
      </c>
      <c r="BY41" s="171">
        <f t="shared" si="67"/>
        <v>2</v>
      </c>
      <c r="BZ41" s="171">
        <f t="shared" si="68"/>
        <v>3</v>
      </c>
      <c r="CA41" s="171">
        <f t="shared" si="69"/>
        <v>4</v>
      </c>
      <c r="CB41" s="171">
        <f t="shared" si="70"/>
        <v>3</v>
      </c>
      <c r="CC41" s="171">
        <f t="shared" si="71"/>
        <v>4</v>
      </c>
      <c r="CD41" s="171">
        <f t="shared" si="72"/>
        <v>4</v>
      </c>
      <c r="CE41" s="171">
        <f t="shared" si="73"/>
        <v>2</v>
      </c>
      <c r="CF41" s="171">
        <f t="shared" si="74"/>
        <v>3</v>
      </c>
      <c r="CG41" s="171">
        <f t="shared" si="75"/>
        <v>3</v>
      </c>
      <c r="CH41" s="171">
        <f t="shared" si="76"/>
        <v>4</v>
      </c>
      <c r="CI41" s="171">
        <f t="shared" si="77"/>
        <v>3</v>
      </c>
      <c r="CJ41" s="171">
        <f t="shared" si="78"/>
        <v>3</v>
      </c>
      <c r="CK41" s="171">
        <f t="shared" si="79"/>
        <v>3</v>
      </c>
      <c r="CL41" s="171">
        <f t="shared" si="80"/>
        <v>3</v>
      </c>
      <c r="CM41" s="171">
        <f t="shared" si="81"/>
        <v>2</v>
      </c>
      <c r="CN41" s="171">
        <f t="shared" si="82"/>
        <v>4</v>
      </c>
      <c r="CO41" s="171">
        <f t="shared" si="83"/>
        <v>4</v>
      </c>
      <c r="CP41" s="171">
        <f t="shared" si="84"/>
        <v>3</v>
      </c>
      <c r="CQ41" s="171">
        <f t="shared" si="85"/>
        <v>3</v>
      </c>
      <c r="CR41" s="171">
        <f t="shared" si="86"/>
        <v>3</v>
      </c>
      <c r="CS41" s="171">
        <f t="shared" si="87"/>
        <v>2</v>
      </c>
      <c r="CT41" s="171">
        <f t="shared" si="88"/>
        <v>4</v>
      </c>
      <c r="CU41" s="171">
        <f t="shared" si="89"/>
        <v>4</v>
      </c>
      <c r="CV41" s="171">
        <f t="shared" si="90"/>
        <v>3</v>
      </c>
      <c r="CW41" s="171">
        <f t="shared" si="91"/>
        <v>3</v>
      </c>
      <c r="CX41" s="171">
        <f t="shared" si="92"/>
        <v>4</v>
      </c>
      <c r="CY41" s="171">
        <f t="shared" si="93"/>
        <v>0</v>
      </c>
      <c r="CZ41" s="174">
        <f t="shared" si="94"/>
        <v>2.7</v>
      </c>
      <c r="DA41" s="135" t="str">
        <f t="shared" si="95"/>
        <v>Khá</v>
      </c>
      <c r="DC41" s="135"/>
      <c r="DD41" s="135"/>
      <c r="DE41" s="135"/>
      <c r="DF41" s="135"/>
      <c r="DG41" s="135"/>
      <c r="DH41" s="135"/>
      <c r="DI41" s="135"/>
      <c r="DJ41" s="135"/>
      <c r="DK41" s="135"/>
      <c r="DL41" s="135"/>
      <c r="DM41" s="135"/>
      <c r="DN41" s="135"/>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c r="FY41" s="135"/>
      <c r="FZ41" s="135"/>
      <c r="GA41" s="135"/>
      <c r="GB41" s="135"/>
      <c r="GC41" s="135"/>
      <c r="GD41" s="135"/>
      <c r="GE41" s="135"/>
      <c r="GF41" s="135"/>
      <c r="GG41" s="135"/>
      <c r="GH41" s="135"/>
      <c r="GI41" s="135"/>
      <c r="GJ41" s="135"/>
      <c r="GK41" s="135"/>
      <c r="GL41" s="135"/>
      <c r="GM41" s="135"/>
      <c r="GN41" s="135"/>
      <c r="GO41" s="135"/>
      <c r="GP41" s="135"/>
      <c r="GQ41" s="135"/>
      <c r="GR41" s="135"/>
      <c r="GS41" s="135"/>
      <c r="GT41" s="135"/>
    </row>
    <row r="42" spans="1:202" s="142" customFormat="1" ht="15" x14ac:dyDescent="0.25">
      <c r="A42" s="139">
        <v>44</v>
      </c>
      <c r="B42" s="140" t="s">
        <v>911</v>
      </c>
      <c r="C42" s="216" t="s">
        <v>727</v>
      </c>
      <c r="D42" s="239" t="s">
        <v>621</v>
      </c>
      <c r="E42" s="218" t="s">
        <v>202</v>
      </c>
      <c r="F42" s="87">
        <v>8.9</v>
      </c>
      <c r="G42" s="86">
        <v>4.5</v>
      </c>
      <c r="H42" s="86">
        <v>7.2</v>
      </c>
      <c r="I42" s="86">
        <v>4.7</v>
      </c>
      <c r="J42" s="86">
        <v>5.4</v>
      </c>
      <c r="K42" s="86">
        <v>6.6</v>
      </c>
      <c r="L42" s="86">
        <v>8.1</v>
      </c>
      <c r="M42" s="87">
        <v>8.4</v>
      </c>
      <c r="N42" s="86">
        <v>5.0999999999999996</v>
      </c>
      <c r="O42" s="86">
        <v>5.2</v>
      </c>
      <c r="P42" s="87">
        <v>7</v>
      </c>
      <c r="Q42" s="86">
        <v>7</v>
      </c>
      <c r="R42" s="87">
        <v>6.1</v>
      </c>
      <c r="S42" s="86">
        <v>7.2</v>
      </c>
      <c r="T42" s="86">
        <v>6.3</v>
      </c>
      <c r="U42" s="86">
        <v>4.7</v>
      </c>
      <c r="V42" s="31">
        <v>8.6999999999999993</v>
      </c>
      <c r="W42" s="31">
        <v>8.5</v>
      </c>
      <c r="X42" s="31">
        <v>5.6</v>
      </c>
      <c r="Y42" s="31">
        <v>8.8000000000000007</v>
      </c>
      <c r="Z42" s="31">
        <v>9.1</v>
      </c>
      <c r="AA42" s="31">
        <v>6.6</v>
      </c>
      <c r="AB42" s="31">
        <v>9.3000000000000007</v>
      </c>
      <c r="AC42" s="31">
        <v>8.6999999999999993</v>
      </c>
      <c r="AD42" s="31">
        <v>8.5</v>
      </c>
      <c r="AE42" s="31">
        <v>7.7</v>
      </c>
      <c r="AF42" s="31">
        <v>8</v>
      </c>
      <c r="AG42" s="31">
        <v>9.3000000000000007</v>
      </c>
      <c r="AH42" s="114">
        <v>8</v>
      </c>
      <c r="AI42" s="63">
        <v>8.6999999999999993</v>
      </c>
      <c r="AJ42" s="63">
        <v>8</v>
      </c>
      <c r="AK42" s="63">
        <v>6.8</v>
      </c>
      <c r="AL42" s="63">
        <v>5.8</v>
      </c>
      <c r="AM42" s="63">
        <v>9.1999999999999993</v>
      </c>
      <c r="AN42" s="63">
        <v>8.6</v>
      </c>
      <c r="AO42" s="63">
        <v>6.9</v>
      </c>
      <c r="AP42" s="63">
        <v>7.5</v>
      </c>
      <c r="AQ42" s="63">
        <v>8.5</v>
      </c>
      <c r="AR42" s="63">
        <v>7.1</v>
      </c>
      <c r="AS42" s="63">
        <v>9</v>
      </c>
      <c r="AT42" s="63">
        <v>8.5</v>
      </c>
      <c r="AU42" s="63">
        <v>8.6</v>
      </c>
      <c r="AV42" s="63">
        <v>9</v>
      </c>
      <c r="AW42" s="63">
        <v>8.5</v>
      </c>
      <c r="AX42" s="63"/>
      <c r="AY42" s="151">
        <f t="shared" si="48"/>
        <v>7.5</v>
      </c>
      <c r="AZ42" s="85" t="s">
        <v>1464</v>
      </c>
      <c r="BA42" s="85"/>
      <c r="BB42" s="139">
        <v>44</v>
      </c>
      <c r="BC42" s="140" t="s">
        <v>911</v>
      </c>
      <c r="BD42" s="216" t="s">
        <v>727</v>
      </c>
      <c r="BE42" s="214" t="s">
        <v>621</v>
      </c>
      <c r="BF42" s="218" t="s">
        <v>202</v>
      </c>
      <c r="BG42" s="171">
        <f t="shared" si="49"/>
        <v>4</v>
      </c>
      <c r="BH42" s="171">
        <f t="shared" si="50"/>
        <v>1</v>
      </c>
      <c r="BI42" s="171">
        <f t="shared" si="51"/>
        <v>3</v>
      </c>
      <c r="BJ42" s="171">
        <f t="shared" si="52"/>
        <v>1</v>
      </c>
      <c r="BK42" s="171">
        <f t="shared" si="53"/>
        <v>1</v>
      </c>
      <c r="BL42" s="171">
        <f t="shared" si="54"/>
        <v>2</v>
      </c>
      <c r="BM42" s="171">
        <f t="shared" si="55"/>
        <v>3</v>
      </c>
      <c r="BN42" s="171">
        <f t="shared" si="56"/>
        <v>3</v>
      </c>
      <c r="BO42" s="171">
        <f t="shared" si="57"/>
        <v>1</v>
      </c>
      <c r="BP42" s="171">
        <f t="shared" si="58"/>
        <v>1</v>
      </c>
      <c r="BQ42" s="171">
        <f t="shared" si="59"/>
        <v>3</v>
      </c>
      <c r="BR42" s="171">
        <f t="shared" si="60"/>
        <v>3</v>
      </c>
      <c r="BS42" s="171">
        <f t="shared" si="61"/>
        <v>2</v>
      </c>
      <c r="BT42" s="171">
        <f t="shared" si="62"/>
        <v>3</v>
      </c>
      <c r="BU42" s="171">
        <f t="shared" si="63"/>
        <v>2</v>
      </c>
      <c r="BV42" s="171">
        <f t="shared" si="64"/>
        <v>1</v>
      </c>
      <c r="BW42" s="171">
        <f t="shared" si="65"/>
        <v>4</v>
      </c>
      <c r="BX42" s="171">
        <f t="shared" si="66"/>
        <v>4</v>
      </c>
      <c r="BY42" s="171">
        <f t="shared" si="67"/>
        <v>2</v>
      </c>
      <c r="BZ42" s="171">
        <f t="shared" si="68"/>
        <v>4</v>
      </c>
      <c r="CA42" s="171">
        <f t="shared" si="69"/>
        <v>4</v>
      </c>
      <c r="CB42" s="171">
        <f t="shared" si="70"/>
        <v>2</v>
      </c>
      <c r="CC42" s="171">
        <f t="shared" si="71"/>
        <v>4</v>
      </c>
      <c r="CD42" s="171">
        <f t="shared" si="72"/>
        <v>4</v>
      </c>
      <c r="CE42" s="171">
        <f t="shared" si="73"/>
        <v>4</v>
      </c>
      <c r="CF42" s="171">
        <f t="shared" si="74"/>
        <v>3</v>
      </c>
      <c r="CG42" s="171">
        <f t="shared" si="75"/>
        <v>3</v>
      </c>
      <c r="CH42" s="171">
        <f t="shared" si="76"/>
        <v>4</v>
      </c>
      <c r="CI42" s="171">
        <f t="shared" si="77"/>
        <v>3</v>
      </c>
      <c r="CJ42" s="171">
        <f t="shared" si="78"/>
        <v>4</v>
      </c>
      <c r="CK42" s="171">
        <f t="shared" si="79"/>
        <v>3</v>
      </c>
      <c r="CL42" s="171">
        <f t="shared" si="80"/>
        <v>2</v>
      </c>
      <c r="CM42" s="171">
        <f t="shared" si="81"/>
        <v>2</v>
      </c>
      <c r="CN42" s="171">
        <f t="shared" si="82"/>
        <v>4</v>
      </c>
      <c r="CO42" s="171">
        <f t="shared" si="83"/>
        <v>4</v>
      </c>
      <c r="CP42" s="171">
        <f t="shared" si="84"/>
        <v>2</v>
      </c>
      <c r="CQ42" s="171">
        <f t="shared" si="85"/>
        <v>3</v>
      </c>
      <c r="CR42" s="171">
        <f t="shared" si="86"/>
        <v>4</v>
      </c>
      <c r="CS42" s="171">
        <f t="shared" si="87"/>
        <v>3</v>
      </c>
      <c r="CT42" s="171">
        <f t="shared" si="88"/>
        <v>4</v>
      </c>
      <c r="CU42" s="171">
        <f t="shared" si="89"/>
        <v>4</v>
      </c>
      <c r="CV42" s="171">
        <f t="shared" si="90"/>
        <v>4</v>
      </c>
      <c r="CW42" s="171">
        <f t="shared" si="91"/>
        <v>4</v>
      </c>
      <c r="CX42" s="171">
        <f t="shared" si="92"/>
        <v>4</v>
      </c>
      <c r="CY42" s="171">
        <f t="shared" si="93"/>
        <v>0</v>
      </c>
      <c r="CZ42" s="174">
        <f t="shared" si="94"/>
        <v>2.96</v>
      </c>
      <c r="DA42" s="135" t="str">
        <f t="shared" si="95"/>
        <v>Khá</v>
      </c>
      <c r="DC42" s="135"/>
      <c r="DD42" s="135"/>
      <c r="DE42" s="135"/>
      <c r="DF42" s="135"/>
      <c r="DG42" s="135"/>
      <c r="DH42" s="135"/>
      <c r="DI42" s="135"/>
      <c r="DJ42" s="135"/>
      <c r="DK42" s="135"/>
      <c r="DL42" s="135"/>
      <c r="DM42" s="135"/>
      <c r="DN42" s="135"/>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c r="FY42" s="135"/>
      <c r="FZ42" s="135"/>
      <c r="GA42" s="135"/>
      <c r="GB42" s="135"/>
      <c r="GC42" s="135"/>
      <c r="GD42" s="135"/>
      <c r="GE42" s="135"/>
      <c r="GF42" s="135"/>
      <c r="GG42" s="135"/>
      <c r="GH42" s="135"/>
      <c r="GI42" s="135"/>
      <c r="GJ42" s="135"/>
      <c r="GK42" s="135"/>
      <c r="GL42" s="135"/>
      <c r="GM42" s="135"/>
      <c r="GN42" s="135"/>
      <c r="GO42" s="135"/>
      <c r="GP42" s="135"/>
      <c r="GQ42" s="135"/>
      <c r="GR42" s="135"/>
      <c r="GS42" s="135"/>
      <c r="GT42" s="135"/>
    </row>
    <row r="43" spans="1:202" s="142" customFormat="1" ht="15" x14ac:dyDescent="0.25">
      <c r="A43" s="139">
        <v>45</v>
      </c>
      <c r="B43" s="140" t="s">
        <v>912</v>
      </c>
      <c r="C43" s="216" t="s">
        <v>6</v>
      </c>
      <c r="D43" s="239" t="s">
        <v>371</v>
      </c>
      <c r="E43" s="218" t="s">
        <v>913</v>
      </c>
      <c r="F43" s="86">
        <v>8.6</v>
      </c>
      <c r="G43" s="86">
        <v>5.8</v>
      </c>
      <c r="H43" s="86">
        <v>5.0999999999999996</v>
      </c>
      <c r="I43" s="86">
        <v>5.4</v>
      </c>
      <c r="J43" s="86">
        <v>6.3</v>
      </c>
      <c r="K43" s="86">
        <v>8</v>
      </c>
      <c r="L43" s="86">
        <v>6.4</v>
      </c>
      <c r="M43" s="86">
        <v>8.4</v>
      </c>
      <c r="N43" s="86">
        <v>4.5999999999999996</v>
      </c>
      <c r="O43" s="86">
        <v>6.4</v>
      </c>
      <c r="P43" s="87">
        <v>7.4</v>
      </c>
      <c r="Q43" s="86">
        <v>6.2</v>
      </c>
      <c r="R43" s="87">
        <v>5.4</v>
      </c>
      <c r="S43" s="86">
        <v>6.6</v>
      </c>
      <c r="T43" s="86">
        <v>7.8</v>
      </c>
      <c r="U43" s="86">
        <v>4.8</v>
      </c>
      <c r="V43" s="31">
        <v>8.1999999999999993</v>
      </c>
      <c r="W43" s="31">
        <v>9</v>
      </c>
      <c r="X43" s="37">
        <v>5.0999999999999996</v>
      </c>
      <c r="Y43" s="31">
        <v>7.1</v>
      </c>
      <c r="Z43" s="31">
        <v>8.1</v>
      </c>
      <c r="AA43" s="31">
        <v>6.7</v>
      </c>
      <c r="AB43" s="31">
        <v>9.3000000000000007</v>
      </c>
      <c r="AC43" s="31">
        <v>8.3000000000000007</v>
      </c>
      <c r="AD43" s="31">
        <v>8.6</v>
      </c>
      <c r="AE43" s="31">
        <v>6.2</v>
      </c>
      <c r="AF43" s="31">
        <v>8</v>
      </c>
      <c r="AG43" s="31">
        <v>9.3000000000000007</v>
      </c>
      <c r="AH43" s="63">
        <v>8.1999999999999993</v>
      </c>
      <c r="AI43" s="63">
        <v>8.4</v>
      </c>
      <c r="AJ43" s="63">
        <v>7.6</v>
      </c>
      <c r="AK43" s="63">
        <v>8.6</v>
      </c>
      <c r="AL43" s="63">
        <v>5.5</v>
      </c>
      <c r="AM43" s="63">
        <v>8.9</v>
      </c>
      <c r="AN43" s="63">
        <v>8.5</v>
      </c>
      <c r="AO43" s="63">
        <v>9.6999999999999993</v>
      </c>
      <c r="AP43" s="63">
        <v>8.3000000000000007</v>
      </c>
      <c r="AQ43" s="63">
        <v>8</v>
      </c>
      <c r="AR43" s="63">
        <v>6.8</v>
      </c>
      <c r="AS43" s="63">
        <v>9.5</v>
      </c>
      <c r="AT43" s="63">
        <v>8</v>
      </c>
      <c r="AU43" s="63">
        <v>9</v>
      </c>
      <c r="AV43" s="63">
        <v>8.8000000000000007</v>
      </c>
      <c r="AW43" s="63">
        <v>8.5</v>
      </c>
      <c r="AX43" s="63"/>
      <c r="AY43" s="151">
        <f t="shared" si="48"/>
        <v>7.4</v>
      </c>
      <c r="AZ43" s="85" t="s">
        <v>1464</v>
      </c>
      <c r="BA43" s="85"/>
      <c r="BB43" s="139">
        <v>45</v>
      </c>
      <c r="BC43" s="140" t="s">
        <v>912</v>
      </c>
      <c r="BD43" s="216" t="s">
        <v>6</v>
      </c>
      <c r="BE43" s="214" t="s">
        <v>371</v>
      </c>
      <c r="BF43" s="218" t="s">
        <v>913</v>
      </c>
      <c r="BG43" s="171">
        <f t="shared" si="49"/>
        <v>4</v>
      </c>
      <c r="BH43" s="171">
        <f t="shared" si="50"/>
        <v>2</v>
      </c>
      <c r="BI43" s="171">
        <f t="shared" si="51"/>
        <v>1</v>
      </c>
      <c r="BJ43" s="171">
        <f t="shared" si="52"/>
        <v>1</v>
      </c>
      <c r="BK43" s="171">
        <f t="shared" si="53"/>
        <v>2</v>
      </c>
      <c r="BL43" s="171">
        <f t="shared" si="54"/>
        <v>3</v>
      </c>
      <c r="BM43" s="171">
        <f t="shared" si="55"/>
        <v>2</v>
      </c>
      <c r="BN43" s="171">
        <f t="shared" si="56"/>
        <v>3</v>
      </c>
      <c r="BO43" s="171">
        <f t="shared" si="57"/>
        <v>1</v>
      </c>
      <c r="BP43" s="171">
        <f t="shared" si="58"/>
        <v>2</v>
      </c>
      <c r="BQ43" s="171">
        <f t="shared" si="59"/>
        <v>3</v>
      </c>
      <c r="BR43" s="171">
        <f t="shared" si="60"/>
        <v>2</v>
      </c>
      <c r="BS43" s="171">
        <f t="shared" si="61"/>
        <v>1</v>
      </c>
      <c r="BT43" s="171">
        <f t="shared" si="62"/>
        <v>2</v>
      </c>
      <c r="BU43" s="171">
        <f t="shared" si="63"/>
        <v>3</v>
      </c>
      <c r="BV43" s="171">
        <f t="shared" si="64"/>
        <v>1</v>
      </c>
      <c r="BW43" s="171">
        <f t="shared" si="65"/>
        <v>3</v>
      </c>
      <c r="BX43" s="171">
        <f t="shared" si="66"/>
        <v>4</v>
      </c>
      <c r="BY43" s="171">
        <f t="shared" si="67"/>
        <v>1</v>
      </c>
      <c r="BZ43" s="171">
        <f t="shared" si="68"/>
        <v>3</v>
      </c>
      <c r="CA43" s="171">
        <f t="shared" si="69"/>
        <v>3</v>
      </c>
      <c r="CB43" s="171">
        <f t="shared" si="70"/>
        <v>2</v>
      </c>
      <c r="CC43" s="171">
        <f t="shared" si="71"/>
        <v>4</v>
      </c>
      <c r="CD43" s="171">
        <f t="shared" si="72"/>
        <v>3</v>
      </c>
      <c r="CE43" s="171">
        <f t="shared" si="73"/>
        <v>4</v>
      </c>
      <c r="CF43" s="171">
        <f t="shared" si="74"/>
        <v>2</v>
      </c>
      <c r="CG43" s="171">
        <f t="shared" si="75"/>
        <v>3</v>
      </c>
      <c r="CH43" s="171">
        <f t="shared" si="76"/>
        <v>4</v>
      </c>
      <c r="CI43" s="171">
        <f t="shared" si="77"/>
        <v>3</v>
      </c>
      <c r="CJ43" s="171">
        <f t="shared" si="78"/>
        <v>3</v>
      </c>
      <c r="CK43" s="171">
        <f t="shared" si="79"/>
        <v>3</v>
      </c>
      <c r="CL43" s="171">
        <f t="shared" si="80"/>
        <v>4</v>
      </c>
      <c r="CM43" s="171">
        <f t="shared" si="81"/>
        <v>2</v>
      </c>
      <c r="CN43" s="171">
        <f t="shared" si="82"/>
        <v>4</v>
      </c>
      <c r="CO43" s="171">
        <f t="shared" si="83"/>
        <v>4</v>
      </c>
      <c r="CP43" s="171">
        <f t="shared" si="84"/>
        <v>4</v>
      </c>
      <c r="CQ43" s="171">
        <f t="shared" si="85"/>
        <v>3</v>
      </c>
      <c r="CR43" s="171">
        <f t="shared" si="86"/>
        <v>3</v>
      </c>
      <c r="CS43" s="171">
        <f t="shared" si="87"/>
        <v>2</v>
      </c>
      <c r="CT43" s="171">
        <f t="shared" si="88"/>
        <v>4</v>
      </c>
      <c r="CU43" s="171">
        <f t="shared" si="89"/>
        <v>3</v>
      </c>
      <c r="CV43" s="171">
        <f t="shared" si="90"/>
        <v>4</v>
      </c>
      <c r="CW43" s="171">
        <f t="shared" si="91"/>
        <v>4</v>
      </c>
      <c r="CX43" s="171">
        <f t="shared" si="92"/>
        <v>4</v>
      </c>
      <c r="CY43" s="171">
        <f t="shared" si="93"/>
        <v>0</v>
      </c>
      <c r="CZ43" s="174">
        <f t="shared" si="94"/>
        <v>2.78</v>
      </c>
      <c r="DA43" s="135" t="str">
        <f t="shared" si="95"/>
        <v>Khá</v>
      </c>
      <c r="DC43" s="135"/>
      <c r="DD43" s="135"/>
      <c r="DE43" s="135"/>
      <c r="DF43" s="135"/>
      <c r="DG43" s="135"/>
      <c r="DH43" s="135"/>
      <c r="DI43" s="135"/>
      <c r="DJ43" s="135"/>
      <c r="DK43" s="135"/>
      <c r="DL43" s="135"/>
      <c r="DM43" s="135"/>
      <c r="DN43" s="135"/>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c r="FY43" s="135"/>
      <c r="FZ43" s="135"/>
      <c r="GA43" s="135"/>
      <c r="GB43" s="135"/>
      <c r="GC43" s="135"/>
      <c r="GD43" s="135"/>
      <c r="GE43" s="135"/>
      <c r="GF43" s="135"/>
      <c r="GG43" s="135"/>
      <c r="GH43" s="135"/>
      <c r="GI43" s="135"/>
      <c r="GJ43" s="135"/>
      <c r="GK43" s="135"/>
      <c r="GL43" s="135"/>
      <c r="GM43" s="135"/>
      <c r="GN43" s="135"/>
      <c r="GO43" s="135"/>
      <c r="GP43" s="135"/>
      <c r="GQ43" s="135"/>
      <c r="GR43" s="135"/>
      <c r="GS43" s="135"/>
      <c r="GT43" s="135"/>
    </row>
    <row r="44" spans="1:202" s="142" customFormat="1" ht="15" x14ac:dyDescent="0.25">
      <c r="A44" s="139">
        <v>46</v>
      </c>
      <c r="B44" s="140" t="s">
        <v>914</v>
      </c>
      <c r="C44" s="216" t="s">
        <v>8</v>
      </c>
      <c r="D44" s="239" t="s">
        <v>371</v>
      </c>
      <c r="E44" s="218" t="s">
        <v>315</v>
      </c>
      <c r="F44" s="86">
        <v>8.6</v>
      </c>
      <c r="G44" s="86">
        <v>5.5</v>
      </c>
      <c r="H44" s="86">
        <v>4.5999999999999996</v>
      </c>
      <c r="I44" s="86">
        <v>5.4</v>
      </c>
      <c r="J44" s="86">
        <v>6.1</v>
      </c>
      <c r="K44" s="86">
        <v>7.7</v>
      </c>
      <c r="L44" s="86">
        <v>5.9</v>
      </c>
      <c r="M44" s="86">
        <v>5</v>
      </c>
      <c r="N44" s="86">
        <v>6.3</v>
      </c>
      <c r="O44" s="86">
        <v>5.8</v>
      </c>
      <c r="P44" s="87">
        <v>5.2</v>
      </c>
      <c r="Q44" s="86">
        <v>6.7</v>
      </c>
      <c r="R44" s="87">
        <v>4.3</v>
      </c>
      <c r="S44" s="86">
        <v>7.6</v>
      </c>
      <c r="T44" s="86">
        <v>5.8</v>
      </c>
      <c r="U44" s="87">
        <v>6.5</v>
      </c>
      <c r="V44" s="31">
        <v>8.1999999999999993</v>
      </c>
      <c r="W44" s="31">
        <v>8.8000000000000007</v>
      </c>
      <c r="X44" s="31">
        <v>4.3</v>
      </c>
      <c r="Y44" s="31">
        <v>6.4</v>
      </c>
      <c r="Z44" s="31">
        <v>7.9</v>
      </c>
      <c r="AA44" s="31">
        <v>7.7</v>
      </c>
      <c r="AB44" s="31">
        <v>9.1</v>
      </c>
      <c r="AC44" s="31">
        <v>9</v>
      </c>
      <c r="AD44" s="31">
        <v>7.9</v>
      </c>
      <c r="AE44" s="31">
        <v>5.5</v>
      </c>
      <c r="AF44" s="31">
        <v>8.6999999999999993</v>
      </c>
      <c r="AG44" s="31">
        <v>9.3000000000000007</v>
      </c>
      <c r="AH44" s="63">
        <v>8.5</v>
      </c>
      <c r="AI44" s="63">
        <v>8.6999999999999993</v>
      </c>
      <c r="AJ44" s="63">
        <v>7.6</v>
      </c>
      <c r="AK44" s="63">
        <v>7.3</v>
      </c>
      <c r="AL44" s="63">
        <v>6.2</v>
      </c>
      <c r="AM44" s="63">
        <v>9</v>
      </c>
      <c r="AN44" s="63">
        <v>8.9</v>
      </c>
      <c r="AO44" s="63">
        <v>7.6</v>
      </c>
      <c r="AP44" s="63">
        <v>8.6</v>
      </c>
      <c r="AQ44" s="63">
        <v>8.5</v>
      </c>
      <c r="AR44" s="63">
        <v>6.2</v>
      </c>
      <c r="AS44" s="63">
        <v>9</v>
      </c>
      <c r="AT44" s="63">
        <v>8</v>
      </c>
      <c r="AU44" s="63">
        <v>8.3000000000000007</v>
      </c>
      <c r="AV44" s="63">
        <v>8.6</v>
      </c>
      <c r="AW44" s="63">
        <v>9.1999999999999993</v>
      </c>
      <c r="AX44" s="63"/>
      <c r="AY44" s="151">
        <f t="shared" si="48"/>
        <v>7.2</v>
      </c>
      <c r="AZ44" s="85" t="s">
        <v>1464</v>
      </c>
      <c r="BA44" s="85"/>
      <c r="BB44" s="139">
        <v>46</v>
      </c>
      <c r="BC44" s="140" t="s">
        <v>914</v>
      </c>
      <c r="BD44" s="216" t="s">
        <v>8</v>
      </c>
      <c r="BE44" s="214" t="s">
        <v>371</v>
      </c>
      <c r="BF44" s="218" t="s">
        <v>315</v>
      </c>
      <c r="BG44" s="171">
        <f t="shared" si="49"/>
        <v>4</v>
      </c>
      <c r="BH44" s="171">
        <f t="shared" si="50"/>
        <v>2</v>
      </c>
      <c r="BI44" s="171">
        <f t="shared" si="51"/>
        <v>1</v>
      </c>
      <c r="BJ44" s="171">
        <f t="shared" si="52"/>
        <v>1</v>
      </c>
      <c r="BK44" s="171">
        <f t="shared" si="53"/>
        <v>2</v>
      </c>
      <c r="BL44" s="171">
        <f t="shared" si="54"/>
        <v>3</v>
      </c>
      <c r="BM44" s="171">
        <f t="shared" si="55"/>
        <v>2</v>
      </c>
      <c r="BN44" s="171">
        <f t="shared" si="56"/>
        <v>1</v>
      </c>
      <c r="BO44" s="171">
        <f t="shared" si="57"/>
        <v>2</v>
      </c>
      <c r="BP44" s="171">
        <f t="shared" si="58"/>
        <v>2</v>
      </c>
      <c r="BQ44" s="171">
        <f t="shared" si="59"/>
        <v>1</v>
      </c>
      <c r="BR44" s="171">
        <f t="shared" si="60"/>
        <v>2</v>
      </c>
      <c r="BS44" s="171">
        <f t="shared" si="61"/>
        <v>1</v>
      </c>
      <c r="BT44" s="171">
        <f t="shared" si="62"/>
        <v>3</v>
      </c>
      <c r="BU44" s="171">
        <f t="shared" si="63"/>
        <v>2</v>
      </c>
      <c r="BV44" s="171">
        <f t="shared" si="64"/>
        <v>2</v>
      </c>
      <c r="BW44" s="171">
        <f t="shared" si="65"/>
        <v>3</v>
      </c>
      <c r="BX44" s="171">
        <f t="shared" si="66"/>
        <v>4</v>
      </c>
      <c r="BY44" s="171">
        <f t="shared" si="67"/>
        <v>1</v>
      </c>
      <c r="BZ44" s="171">
        <f t="shared" si="68"/>
        <v>2</v>
      </c>
      <c r="CA44" s="171">
        <f t="shared" si="69"/>
        <v>3</v>
      </c>
      <c r="CB44" s="171">
        <f t="shared" si="70"/>
        <v>3</v>
      </c>
      <c r="CC44" s="171">
        <f t="shared" si="71"/>
        <v>4</v>
      </c>
      <c r="CD44" s="171">
        <f t="shared" si="72"/>
        <v>4</v>
      </c>
      <c r="CE44" s="171">
        <f t="shared" si="73"/>
        <v>3</v>
      </c>
      <c r="CF44" s="171">
        <f t="shared" si="74"/>
        <v>2</v>
      </c>
      <c r="CG44" s="171">
        <f t="shared" si="75"/>
        <v>4</v>
      </c>
      <c r="CH44" s="171">
        <f t="shared" si="76"/>
        <v>4</v>
      </c>
      <c r="CI44" s="171">
        <f t="shared" si="77"/>
        <v>4</v>
      </c>
      <c r="CJ44" s="171">
        <f t="shared" si="78"/>
        <v>4</v>
      </c>
      <c r="CK44" s="171">
        <f t="shared" si="79"/>
        <v>3</v>
      </c>
      <c r="CL44" s="171">
        <f t="shared" si="80"/>
        <v>3</v>
      </c>
      <c r="CM44" s="171">
        <f t="shared" si="81"/>
        <v>2</v>
      </c>
      <c r="CN44" s="171">
        <f t="shared" si="82"/>
        <v>4</v>
      </c>
      <c r="CO44" s="171">
        <f t="shared" si="83"/>
        <v>4</v>
      </c>
      <c r="CP44" s="171">
        <f t="shared" si="84"/>
        <v>3</v>
      </c>
      <c r="CQ44" s="171">
        <f t="shared" si="85"/>
        <v>4</v>
      </c>
      <c r="CR44" s="171">
        <f t="shared" si="86"/>
        <v>4</v>
      </c>
      <c r="CS44" s="171">
        <f t="shared" si="87"/>
        <v>2</v>
      </c>
      <c r="CT44" s="171">
        <f t="shared" si="88"/>
        <v>4</v>
      </c>
      <c r="CU44" s="171">
        <f t="shared" si="89"/>
        <v>3</v>
      </c>
      <c r="CV44" s="171">
        <f t="shared" si="90"/>
        <v>3</v>
      </c>
      <c r="CW44" s="171">
        <f t="shared" si="91"/>
        <v>4</v>
      </c>
      <c r="CX44" s="171">
        <f t="shared" si="92"/>
        <v>4</v>
      </c>
      <c r="CY44" s="171">
        <f t="shared" si="93"/>
        <v>0</v>
      </c>
      <c r="CZ44" s="174">
        <f t="shared" si="94"/>
        <v>2.75</v>
      </c>
      <c r="DA44" s="135" t="str">
        <f t="shared" si="95"/>
        <v>Khá</v>
      </c>
      <c r="DC44" s="135"/>
      <c r="DD44" s="135"/>
      <c r="DE44" s="135"/>
      <c r="DF44" s="135"/>
      <c r="DG44" s="135"/>
      <c r="DH44" s="135"/>
      <c r="DI44" s="135"/>
      <c r="DJ44" s="135"/>
      <c r="DK44" s="135"/>
      <c r="DL44" s="135"/>
      <c r="DM44" s="135"/>
      <c r="DN44" s="135"/>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c r="FY44" s="135"/>
      <c r="FZ44" s="135"/>
      <c r="GA44" s="135"/>
      <c r="GB44" s="135"/>
      <c r="GC44" s="135"/>
      <c r="GD44" s="135"/>
      <c r="GE44" s="135"/>
      <c r="GF44" s="135"/>
      <c r="GG44" s="135"/>
      <c r="GH44" s="135"/>
      <c r="GI44" s="135"/>
      <c r="GJ44" s="135"/>
      <c r="GK44" s="135"/>
      <c r="GL44" s="135"/>
      <c r="GM44" s="135"/>
      <c r="GN44" s="135"/>
      <c r="GO44" s="135"/>
      <c r="GP44" s="135"/>
      <c r="GQ44" s="135"/>
      <c r="GR44" s="135"/>
      <c r="GS44" s="135"/>
      <c r="GT44" s="135"/>
    </row>
    <row r="45" spans="1:202" s="142" customFormat="1" ht="15" x14ac:dyDescent="0.25">
      <c r="A45" s="139">
        <v>47</v>
      </c>
      <c r="B45" s="144" t="s">
        <v>915</v>
      </c>
      <c r="C45" s="42" t="s">
        <v>47</v>
      </c>
      <c r="D45" s="240" t="s">
        <v>201</v>
      </c>
      <c r="E45" s="220" t="s">
        <v>916</v>
      </c>
      <c r="F45" s="86">
        <v>8.1999999999999993</v>
      </c>
      <c r="G45" s="86">
        <v>4.8</v>
      </c>
      <c r="H45" s="87">
        <v>5.0999999999999996</v>
      </c>
      <c r="I45" s="87">
        <v>7.4</v>
      </c>
      <c r="J45" s="86">
        <v>5</v>
      </c>
      <c r="K45" s="86">
        <v>6.9</v>
      </c>
      <c r="L45" s="86">
        <v>5.2</v>
      </c>
      <c r="M45" s="86">
        <v>5.0999999999999996</v>
      </c>
      <c r="N45" s="86">
        <v>6.6</v>
      </c>
      <c r="O45" s="86">
        <v>5.2</v>
      </c>
      <c r="P45" s="87">
        <v>4.9000000000000004</v>
      </c>
      <c r="Q45" s="86">
        <v>5.5</v>
      </c>
      <c r="R45" s="87">
        <v>6.8</v>
      </c>
      <c r="S45" s="86">
        <v>7.7</v>
      </c>
      <c r="T45" s="86">
        <v>4.5999999999999996</v>
      </c>
      <c r="U45" s="87">
        <v>6.3</v>
      </c>
      <c r="V45" s="31">
        <v>8.3000000000000007</v>
      </c>
      <c r="W45" s="31">
        <v>8.8000000000000007</v>
      </c>
      <c r="X45" s="31">
        <v>4.5</v>
      </c>
      <c r="Y45" s="31">
        <v>4.7</v>
      </c>
      <c r="Z45" s="31">
        <v>6.7</v>
      </c>
      <c r="AA45" s="31">
        <v>7.4</v>
      </c>
      <c r="AB45" s="31">
        <v>9.1</v>
      </c>
      <c r="AC45" s="31">
        <v>7.1</v>
      </c>
      <c r="AD45" s="31">
        <v>8.1999999999999993</v>
      </c>
      <c r="AE45" s="31">
        <v>5.6</v>
      </c>
      <c r="AF45" s="31">
        <v>8</v>
      </c>
      <c r="AG45" s="31">
        <v>8.6</v>
      </c>
      <c r="AH45" s="63">
        <v>7.7</v>
      </c>
      <c r="AI45" s="63">
        <v>8.5</v>
      </c>
      <c r="AJ45" s="63">
        <v>7.3</v>
      </c>
      <c r="AK45" s="63">
        <v>6.1</v>
      </c>
      <c r="AL45" s="63">
        <v>7.9</v>
      </c>
      <c r="AM45" s="63">
        <v>9</v>
      </c>
      <c r="AN45" s="63">
        <v>9.5</v>
      </c>
      <c r="AO45" s="63">
        <v>4.5</v>
      </c>
      <c r="AP45" s="63">
        <v>7.6</v>
      </c>
      <c r="AQ45" s="63">
        <v>8.5</v>
      </c>
      <c r="AR45" s="63">
        <v>6.8</v>
      </c>
      <c r="AS45" s="63">
        <v>9</v>
      </c>
      <c r="AT45" s="63">
        <v>8.5</v>
      </c>
      <c r="AU45" s="63">
        <v>7.4</v>
      </c>
      <c r="AV45" s="63">
        <v>8.6</v>
      </c>
      <c r="AW45" s="63">
        <v>8.9</v>
      </c>
      <c r="AX45" s="63"/>
      <c r="AY45" s="151">
        <f t="shared" si="48"/>
        <v>6.9</v>
      </c>
      <c r="AZ45" s="85" t="s">
        <v>1464</v>
      </c>
      <c r="BA45" s="85"/>
      <c r="BB45" s="139">
        <v>47</v>
      </c>
      <c r="BC45" s="144" t="s">
        <v>915</v>
      </c>
      <c r="BD45" s="42" t="s">
        <v>47</v>
      </c>
      <c r="BE45" s="162" t="s">
        <v>201</v>
      </c>
      <c r="BF45" s="220" t="s">
        <v>916</v>
      </c>
      <c r="BG45" s="171">
        <f t="shared" si="49"/>
        <v>3</v>
      </c>
      <c r="BH45" s="171">
        <f t="shared" si="50"/>
        <v>1</v>
      </c>
      <c r="BI45" s="171">
        <f t="shared" si="51"/>
        <v>1</v>
      </c>
      <c r="BJ45" s="171">
        <f t="shared" si="52"/>
        <v>3</v>
      </c>
      <c r="BK45" s="171">
        <f t="shared" si="53"/>
        <v>1</v>
      </c>
      <c r="BL45" s="171">
        <f t="shared" si="54"/>
        <v>2</v>
      </c>
      <c r="BM45" s="171">
        <f t="shared" si="55"/>
        <v>1</v>
      </c>
      <c r="BN45" s="171">
        <f t="shared" si="56"/>
        <v>1</v>
      </c>
      <c r="BO45" s="171">
        <f t="shared" si="57"/>
        <v>2</v>
      </c>
      <c r="BP45" s="171">
        <f t="shared" si="58"/>
        <v>1</v>
      </c>
      <c r="BQ45" s="171">
        <f t="shared" si="59"/>
        <v>1</v>
      </c>
      <c r="BR45" s="171">
        <f t="shared" si="60"/>
        <v>2</v>
      </c>
      <c r="BS45" s="171">
        <f t="shared" si="61"/>
        <v>2</v>
      </c>
      <c r="BT45" s="171">
        <f t="shared" si="62"/>
        <v>3</v>
      </c>
      <c r="BU45" s="171">
        <f t="shared" si="63"/>
        <v>1</v>
      </c>
      <c r="BV45" s="171">
        <f t="shared" si="64"/>
        <v>2</v>
      </c>
      <c r="BW45" s="171">
        <f t="shared" si="65"/>
        <v>3</v>
      </c>
      <c r="BX45" s="171">
        <f t="shared" si="66"/>
        <v>4</v>
      </c>
      <c r="BY45" s="171">
        <f t="shared" si="67"/>
        <v>1</v>
      </c>
      <c r="BZ45" s="171">
        <f t="shared" si="68"/>
        <v>1</v>
      </c>
      <c r="CA45" s="171">
        <f t="shared" si="69"/>
        <v>2</v>
      </c>
      <c r="CB45" s="171">
        <f t="shared" si="70"/>
        <v>3</v>
      </c>
      <c r="CC45" s="171">
        <f t="shared" si="71"/>
        <v>4</v>
      </c>
      <c r="CD45" s="171">
        <f t="shared" si="72"/>
        <v>3</v>
      </c>
      <c r="CE45" s="171">
        <f t="shared" si="73"/>
        <v>3</v>
      </c>
      <c r="CF45" s="171">
        <f t="shared" si="74"/>
        <v>2</v>
      </c>
      <c r="CG45" s="171">
        <f t="shared" si="75"/>
        <v>3</v>
      </c>
      <c r="CH45" s="171">
        <f t="shared" si="76"/>
        <v>4</v>
      </c>
      <c r="CI45" s="171">
        <f t="shared" si="77"/>
        <v>3</v>
      </c>
      <c r="CJ45" s="171">
        <f t="shared" si="78"/>
        <v>4</v>
      </c>
      <c r="CK45" s="171">
        <f t="shared" si="79"/>
        <v>3</v>
      </c>
      <c r="CL45" s="171">
        <f t="shared" si="80"/>
        <v>2</v>
      </c>
      <c r="CM45" s="171">
        <f t="shared" si="81"/>
        <v>3</v>
      </c>
      <c r="CN45" s="171">
        <f t="shared" si="82"/>
        <v>4</v>
      </c>
      <c r="CO45" s="171">
        <f t="shared" si="83"/>
        <v>4</v>
      </c>
      <c r="CP45" s="171">
        <f t="shared" si="84"/>
        <v>1</v>
      </c>
      <c r="CQ45" s="171">
        <f t="shared" si="85"/>
        <v>3</v>
      </c>
      <c r="CR45" s="171">
        <f t="shared" si="86"/>
        <v>4</v>
      </c>
      <c r="CS45" s="171">
        <f t="shared" si="87"/>
        <v>2</v>
      </c>
      <c r="CT45" s="171">
        <f t="shared" si="88"/>
        <v>4</v>
      </c>
      <c r="CU45" s="171">
        <f t="shared" si="89"/>
        <v>4</v>
      </c>
      <c r="CV45" s="171">
        <f t="shared" si="90"/>
        <v>3</v>
      </c>
      <c r="CW45" s="171">
        <f t="shared" si="91"/>
        <v>4</v>
      </c>
      <c r="CX45" s="171">
        <f t="shared" si="92"/>
        <v>4</v>
      </c>
      <c r="CY45" s="171">
        <f t="shared" si="93"/>
        <v>0</v>
      </c>
      <c r="CZ45" s="174">
        <f t="shared" si="94"/>
        <v>2.5</v>
      </c>
      <c r="DA45" s="135" t="str">
        <f t="shared" si="95"/>
        <v>Khá</v>
      </c>
      <c r="DC45" s="135"/>
      <c r="DD45" s="135"/>
      <c r="DE45" s="135"/>
      <c r="DF45" s="135"/>
      <c r="DG45" s="135"/>
      <c r="DH45" s="135"/>
      <c r="DI45" s="135"/>
      <c r="DJ45" s="135"/>
      <c r="DK45" s="135"/>
      <c r="DL45" s="135"/>
      <c r="DM45" s="135"/>
      <c r="DN45" s="135"/>
      <c r="DO45" s="135"/>
      <c r="DP45" s="135"/>
      <c r="DQ45" s="135"/>
      <c r="DR45" s="135"/>
      <c r="DS45" s="135"/>
      <c r="DT45" s="135"/>
      <c r="DU45" s="135"/>
      <c r="DV45" s="135"/>
      <c r="DW45" s="135"/>
      <c r="DX45" s="135"/>
      <c r="DY45" s="135"/>
      <c r="DZ45" s="135"/>
      <c r="EA45" s="135"/>
      <c r="EB45" s="135"/>
      <c r="EC45" s="135"/>
      <c r="ED45" s="135"/>
      <c r="EE45" s="135"/>
      <c r="EF45" s="135"/>
      <c r="EG45" s="135"/>
      <c r="EH45" s="135"/>
      <c r="EI45" s="135"/>
      <c r="EJ45" s="135"/>
      <c r="EK45" s="135"/>
      <c r="EL45" s="135"/>
      <c r="EM45" s="135"/>
      <c r="EN45" s="135"/>
      <c r="EO45" s="135"/>
      <c r="EP45" s="135"/>
      <c r="EQ45" s="135"/>
      <c r="ER45" s="135"/>
      <c r="ES45" s="135"/>
      <c r="ET45" s="135"/>
      <c r="EU45" s="135"/>
      <c r="EV45" s="135"/>
      <c r="EW45" s="135"/>
      <c r="EX45" s="135"/>
      <c r="EY45" s="135"/>
      <c r="EZ45" s="135"/>
      <c r="FA45" s="135"/>
      <c r="FB45" s="135"/>
      <c r="FC45" s="135"/>
      <c r="FD45" s="135"/>
      <c r="FE45" s="135"/>
      <c r="FF45" s="135"/>
      <c r="FG45" s="135"/>
      <c r="FH45" s="135"/>
      <c r="FI45" s="135"/>
      <c r="FJ45" s="135"/>
      <c r="FK45" s="135"/>
      <c r="FL45" s="135"/>
      <c r="FM45" s="135"/>
      <c r="FN45" s="135"/>
      <c r="FO45" s="135"/>
      <c r="FP45" s="135"/>
      <c r="FQ45" s="135"/>
      <c r="FR45" s="135"/>
      <c r="FS45" s="135"/>
      <c r="FT45" s="135"/>
      <c r="FU45" s="135"/>
      <c r="FV45" s="135"/>
      <c r="FW45" s="135"/>
      <c r="FX45" s="135"/>
      <c r="FY45" s="135"/>
      <c r="FZ45" s="135"/>
      <c r="GA45" s="135"/>
      <c r="GB45" s="135"/>
      <c r="GC45" s="135"/>
      <c r="GD45" s="135"/>
      <c r="GE45" s="135"/>
      <c r="GF45" s="135"/>
      <c r="GG45" s="135"/>
      <c r="GH45" s="135"/>
      <c r="GI45" s="135"/>
      <c r="GJ45" s="135"/>
      <c r="GK45" s="135"/>
      <c r="GL45" s="135"/>
      <c r="GM45" s="135"/>
      <c r="GN45" s="135"/>
      <c r="GO45" s="135"/>
      <c r="GP45" s="135"/>
      <c r="GQ45" s="135"/>
      <c r="GR45" s="135"/>
      <c r="GS45" s="135"/>
      <c r="GT45" s="135"/>
    </row>
    <row r="46" spans="1:202" s="142" customFormat="1" ht="15" x14ac:dyDescent="0.25">
      <c r="A46" s="139">
        <v>49</v>
      </c>
      <c r="B46" s="140" t="s">
        <v>921</v>
      </c>
      <c r="C46" s="216" t="s">
        <v>8</v>
      </c>
      <c r="D46" s="239" t="s">
        <v>922</v>
      </c>
      <c r="E46" s="218" t="s">
        <v>207</v>
      </c>
      <c r="F46" s="86">
        <v>7.6</v>
      </c>
      <c r="G46" s="86">
        <v>5.5</v>
      </c>
      <c r="H46" s="86">
        <v>6.8</v>
      </c>
      <c r="I46" s="86">
        <v>6.5</v>
      </c>
      <c r="J46" s="86">
        <v>6.4</v>
      </c>
      <c r="K46" s="86">
        <v>6.8</v>
      </c>
      <c r="L46" s="86">
        <v>8</v>
      </c>
      <c r="M46" s="86">
        <v>5</v>
      </c>
      <c r="N46" s="86">
        <v>6.1</v>
      </c>
      <c r="O46" s="86">
        <v>7</v>
      </c>
      <c r="P46" s="86">
        <v>5.3</v>
      </c>
      <c r="Q46" s="86">
        <v>8.5</v>
      </c>
      <c r="R46" s="87">
        <v>7.9</v>
      </c>
      <c r="S46" s="86">
        <v>7.3</v>
      </c>
      <c r="T46" s="86">
        <v>7.2</v>
      </c>
      <c r="U46" s="86">
        <v>8.6999999999999993</v>
      </c>
      <c r="V46" s="31">
        <v>7.5</v>
      </c>
      <c r="W46" s="31">
        <v>8.5</v>
      </c>
      <c r="X46" s="31">
        <v>6.7</v>
      </c>
      <c r="Y46" s="31">
        <v>8.6999999999999993</v>
      </c>
      <c r="Z46" s="31">
        <v>8.1</v>
      </c>
      <c r="AA46" s="31">
        <v>7.2</v>
      </c>
      <c r="AB46" s="31">
        <v>8.6999999999999993</v>
      </c>
      <c r="AC46" s="31">
        <v>9.1</v>
      </c>
      <c r="AD46" s="31">
        <v>9.6999999999999993</v>
      </c>
      <c r="AE46" s="31">
        <v>6</v>
      </c>
      <c r="AF46" s="31">
        <v>7.7</v>
      </c>
      <c r="AG46" s="31">
        <v>8.6</v>
      </c>
      <c r="AH46" s="63">
        <v>8.6999999999999993</v>
      </c>
      <c r="AI46" s="63">
        <v>8.4</v>
      </c>
      <c r="AJ46" s="63">
        <v>7.6</v>
      </c>
      <c r="AK46" s="63">
        <v>8</v>
      </c>
      <c r="AL46" s="63">
        <v>7.7</v>
      </c>
      <c r="AM46" s="63">
        <v>8.9</v>
      </c>
      <c r="AN46" s="63">
        <v>9</v>
      </c>
      <c r="AO46" s="63">
        <v>9.6999999999999993</v>
      </c>
      <c r="AP46" s="63">
        <v>9.4</v>
      </c>
      <c r="AQ46" s="63">
        <v>9.5</v>
      </c>
      <c r="AR46" s="63">
        <v>7.1</v>
      </c>
      <c r="AS46" s="63">
        <v>9.5</v>
      </c>
      <c r="AT46" s="63">
        <v>8.5</v>
      </c>
      <c r="AU46" s="63">
        <v>8.4</v>
      </c>
      <c r="AV46" s="63"/>
      <c r="AW46" s="63"/>
      <c r="AX46" s="63">
        <v>8.5</v>
      </c>
      <c r="AY46" s="151">
        <f t="shared" si="48"/>
        <v>7.8</v>
      </c>
      <c r="AZ46" s="85" t="s">
        <v>1465</v>
      </c>
      <c r="BA46" s="85"/>
      <c r="BB46" s="139">
        <v>49</v>
      </c>
      <c r="BC46" s="140" t="s">
        <v>921</v>
      </c>
      <c r="BD46" s="216" t="s">
        <v>8</v>
      </c>
      <c r="BE46" s="214" t="s">
        <v>922</v>
      </c>
      <c r="BF46" s="218" t="s">
        <v>207</v>
      </c>
      <c r="BG46" s="171">
        <f t="shared" si="49"/>
        <v>3</v>
      </c>
      <c r="BH46" s="171">
        <f t="shared" si="50"/>
        <v>2</v>
      </c>
      <c r="BI46" s="171">
        <f t="shared" si="51"/>
        <v>2</v>
      </c>
      <c r="BJ46" s="171">
        <f t="shared" si="52"/>
        <v>2</v>
      </c>
      <c r="BK46" s="171">
        <f t="shared" si="53"/>
        <v>2</v>
      </c>
      <c r="BL46" s="171">
        <f t="shared" si="54"/>
        <v>2</v>
      </c>
      <c r="BM46" s="171">
        <f t="shared" si="55"/>
        <v>3</v>
      </c>
      <c r="BN46" s="171">
        <f t="shared" si="56"/>
        <v>1</v>
      </c>
      <c r="BO46" s="171">
        <f t="shared" si="57"/>
        <v>2</v>
      </c>
      <c r="BP46" s="171">
        <f t="shared" si="58"/>
        <v>3</v>
      </c>
      <c r="BQ46" s="171">
        <f t="shared" si="59"/>
        <v>1</v>
      </c>
      <c r="BR46" s="171">
        <f t="shared" si="60"/>
        <v>4</v>
      </c>
      <c r="BS46" s="171">
        <f t="shared" si="61"/>
        <v>3</v>
      </c>
      <c r="BT46" s="171">
        <f t="shared" si="62"/>
        <v>3</v>
      </c>
      <c r="BU46" s="171">
        <f t="shared" si="63"/>
        <v>3</v>
      </c>
      <c r="BV46" s="171">
        <f t="shared" si="64"/>
        <v>4</v>
      </c>
      <c r="BW46" s="171">
        <f t="shared" si="65"/>
        <v>3</v>
      </c>
      <c r="BX46" s="171">
        <f t="shared" si="66"/>
        <v>4</v>
      </c>
      <c r="BY46" s="171">
        <f t="shared" si="67"/>
        <v>2</v>
      </c>
      <c r="BZ46" s="171">
        <f t="shared" si="68"/>
        <v>4</v>
      </c>
      <c r="CA46" s="171">
        <f t="shared" si="69"/>
        <v>3</v>
      </c>
      <c r="CB46" s="171">
        <f t="shared" si="70"/>
        <v>3</v>
      </c>
      <c r="CC46" s="171">
        <f t="shared" si="71"/>
        <v>4</v>
      </c>
      <c r="CD46" s="171">
        <f t="shared" si="72"/>
        <v>4</v>
      </c>
      <c r="CE46" s="171">
        <f t="shared" si="73"/>
        <v>4</v>
      </c>
      <c r="CF46" s="171">
        <f t="shared" si="74"/>
        <v>2</v>
      </c>
      <c r="CG46" s="171">
        <f t="shared" si="75"/>
        <v>3</v>
      </c>
      <c r="CH46" s="171">
        <f t="shared" si="76"/>
        <v>4</v>
      </c>
      <c r="CI46" s="171">
        <f t="shared" si="77"/>
        <v>4</v>
      </c>
      <c r="CJ46" s="171">
        <f t="shared" si="78"/>
        <v>3</v>
      </c>
      <c r="CK46" s="171">
        <f t="shared" si="79"/>
        <v>3</v>
      </c>
      <c r="CL46" s="171">
        <f t="shared" si="80"/>
        <v>3</v>
      </c>
      <c r="CM46" s="171">
        <f t="shared" si="81"/>
        <v>3</v>
      </c>
      <c r="CN46" s="171">
        <f t="shared" si="82"/>
        <v>4</v>
      </c>
      <c r="CO46" s="171">
        <f t="shared" si="83"/>
        <v>4</v>
      </c>
      <c r="CP46" s="171">
        <f t="shared" si="84"/>
        <v>4</v>
      </c>
      <c r="CQ46" s="171">
        <f t="shared" si="85"/>
        <v>4</v>
      </c>
      <c r="CR46" s="171">
        <f t="shared" si="86"/>
        <v>4</v>
      </c>
      <c r="CS46" s="171">
        <f t="shared" si="87"/>
        <v>3</v>
      </c>
      <c r="CT46" s="171">
        <f t="shared" si="88"/>
        <v>4</v>
      </c>
      <c r="CU46" s="171">
        <f t="shared" si="89"/>
        <v>4</v>
      </c>
      <c r="CV46" s="171">
        <f t="shared" si="90"/>
        <v>3</v>
      </c>
      <c r="CW46" s="171">
        <f t="shared" si="91"/>
        <v>0</v>
      </c>
      <c r="CX46" s="171">
        <f t="shared" si="92"/>
        <v>0</v>
      </c>
      <c r="CY46" s="171">
        <f t="shared" si="93"/>
        <v>4</v>
      </c>
      <c r="CZ46" s="174">
        <f t="shared" si="94"/>
        <v>3.12</v>
      </c>
      <c r="DA46" s="135" t="str">
        <f t="shared" si="95"/>
        <v>Khá</v>
      </c>
      <c r="DC46" s="135"/>
      <c r="DD46" s="135"/>
      <c r="DE46" s="135"/>
      <c r="DF46" s="135"/>
      <c r="DG46" s="135"/>
      <c r="DH46" s="135"/>
      <c r="DI46" s="135"/>
      <c r="DJ46" s="135"/>
      <c r="DK46" s="135"/>
      <c r="DL46" s="135"/>
      <c r="DM46" s="135"/>
      <c r="DN46" s="135"/>
      <c r="DO46" s="135"/>
      <c r="DP46" s="135"/>
      <c r="DQ46" s="135"/>
      <c r="DR46" s="135"/>
      <c r="DS46" s="135"/>
      <c r="DT46" s="135"/>
      <c r="DU46" s="135"/>
      <c r="DV46" s="135"/>
      <c r="DW46" s="135"/>
      <c r="DX46" s="135"/>
      <c r="DY46" s="135"/>
      <c r="DZ46" s="135"/>
      <c r="EA46" s="135"/>
      <c r="EB46" s="135"/>
      <c r="EC46" s="135"/>
      <c r="ED46" s="135"/>
      <c r="EE46" s="135"/>
      <c r="EF46" s="135"/>
      <c r="EG46" s="135"/>
      <c r="EH46" s="135"/>
      <c r="EI46" s="135"/>
      <c r="EJ46" s="135"/>
      <c r="EK46" s="135"/>
      <c r="EL46" s="135"/>
      <c r="EM46" s="135"/>
      <c r="EN46" s="135"/>
      <c r="EO46" s="135"/>
      <c r="EP46" s="135"/>
      <c r="EQ46" s="135"/>
      <c r="ER46" s="135"/>
      <c r="ES46" s="135"/>
      <c r="ET46" s="135"/>
      <c r="EU46" s="135"/>
      <c r="EV46" s="135"/>
      <c r="EW46" s="135"/>
      <c r="EX46" s="135"/>
      <c r="EY46" s="135"/>
      <c r="EZ46" s="135"/>
      <c r="FA46" s="135"/>
      <c r="FB46" s="135"/>
      <c r="FC46" s="135"/>
      <c r="FD46" s="135"/>
      <c r="FE46" s="135"/>
      <c r="FF46" s="135"/>
      <c r="FG46" s="135"/>
      <c r="FH46" s="135"/>
      <c r="FI46" s="135"/>
      <c r="FJ46" s="135"/>
      <c r="FK46" s="135"/>
      <c r="FL46" s="135"/>
      <c r="FM46" s="135"/>
      <c r="FN46" s="135"/>
      <c r="FO46" s="135"/>
      <c r="FP46" s="135"/>
      <c r="FQ46" s="135"/>
      <c r="FR46" s="135"/>
      <c r="FS46" s="135"/>
      <c r="FT46" s="135"/>
      <c r="FU46" s="135"/>
      <c r="FV46" s="135"/>
      <c r="FW46" s="135"/>
      <c r="FX46" s="135"/>
      <c r="FY46" s="135"/>
      <c r="FZ46" s="135"/>
      <c r="GA46" s="135"/>
      <c r="GB46" s="135"/>
      <c r="GC46" s="135"/>
      <c r="GD46" s="135"/>
      <c r="GE46" s="135"/>
      <c r="GF46" s="135"/>
      <c r="GG46" s="135"/>
      <c r="GH46" s="135"/>
      <c r="GI46" s="135"/>
      <c r="GJ46" s="135"/>
      <c r="GK46" s="135"/>
      <c r="GL46" s="135"/>
      <c r="GM46" s="135"/>
      <c r="GN46" s="135"/>
      <c r="GO46" s="135"/>
      <c r="GP46" s="135"/>
      <c r="GQ46" s="135"/>
      <c r="GR46" s="135"/>
      <c r="GS46" s="135"/>
      <c r="GT46" s="135"/>
    </row>
    <row r="47" spans="1:202" s="142" customFormat="1" ht="15" x14ac:dyDescent="0.25">
      <c r="A47" s="139">
        <v>50</v>
      </c>
      <c r="B47" s="140" t="s">
        <v>923</v>
      </c>
      <c r="C47" s="216" t="s">
        <v>924</v>
      </c>
      <c r="D47" s="241" t="s">
        <v>377</v>
      </c>
      <c r="E47" s="218" t="s">
        <v>407</v>
      </c>
      <c r="F47" s="86">
        <v>8.1999999999999993</v>
      </c>
      <c r="G47" s="86">
        <v>4.5999999999999996</v>
      </c>
      <c r="H47" s="86">
        <v>7.9</v>
      </c>
      <c r="I47" s="86">
        <v>6.7</v>
      </c>
      <c r="J47" s="86">
        <v>8.5</v>
      </c>
      <c r="K47" s="86">
        <v>8</v>
      </c>
      <c r="L47" s="86">
        <v>9.1999999999999993</v>
      </c>
      <c r="M47" s="86">
        <v>7.9</v>
      </c>
      <c r="N47" s="86">
        <v>8.6999999999999993</v>
      </c>
      <c r="O47" s="86">
        <v>6.3</v>
      </c>
      <c r="P47" s="86">
        <v>8.9</v>
      </c>
      <c r="Q47" s="86">
        <v>8.3000000000000007</v>
      </c>
      <c r="R47" s="86">
        <v>4.9000000000000004</v>
      </c>
      <c r="S47" s="86">
        <v>7.9</v>
      </c>
      <c r="T47" s="86">
        <v>6.6</v>
      </c>
      <c r="U47" s="86">
        <v>8</v>
      </c>
      <c r="V47" s="31">
        <v>8</v>
      </c>
      <c r="W47" s="31">
        <v>9</v>
      </c>
      <c r="X47" s="31">
        <v>8.9</v>
      </c>
      <c r="Y47" s="31">
        <v>9.4</v>
      </c>
      <c r="Z47" s="31">
        <v>8.3000000000000007</v>
      </c>
      <c r="AA47" s="31">
        <v>6.6</v>
      </c>
      <c r="AB47" s="31">
        <v>8.6999999999999993</v>
      </c>
      <c r="AC47" s="31">
        <v>9.4</v>
      </c>
      <c r="AD47" s="31">
        <v>9.3000000000000007</v>
      </c>
      <c r="AE47" s="31">
        <v>7.1</v>
      </c>
      <c r="AF47" s="31">
        <v>8.6999999999999993</v>
      </c>
      <c r="AG47" s="31">
        <v>9</v>
      </c>
      <c r="AH47" s="63">
        <v>8.5</v>
      </c>
      <c r="AI47" s="63">
        <v>8</v>
      </c>
      <c r="AJ47" s="63">
        <v>8.4</v>
      </c>
      <c r="AK47" s="63">
        <v>8.4</v>
      </c>
      <c r="AL47" s="63">
        <v>8.1999999999999993</v>
      </c>
      <c r="AM47" s="63">
        <v>9.4</v>
      </c>
      <c r="AN47" s="63">
        <v>8.8000000000000007</v>
      </c>
      <c r="AO47" s="63">
        <v>9.4</v>
      </c>
      <c r="AP47" s="63">
        <v>8.4</v>
      </c>
      <c r="AQ47" s="63">
        <v>8.5</v>
      </c>
      <c r="AR47" s="63">
        <v>6.8</v>
      </c>
      <c r="AS47" s="63">
        <v>9.5</v>
      </c>
      <c r="AT47" s="63">
        <v>9</v>
      </c>
      <c r="AU47" s="63">
        <v>8.4</v>
      </c>
      <c r="AV47" s="63">
        <v>9</v>
      </c>
      <c r="AW47" s="63">
        <v>9</v>
      </c>
      <c r="AX47" s="63"/>
      <c r="AY47" s="151">
        <f t="shared" si="48"/>
        <v>8.1999999999999993</v>
      </c>
      <c r="AZ47" s="85" t="s">
        <v>1464</v>
      </c>
      <c r="BA47" s="85"/>
      <c r="BB47" s="139">
        <v>50</v>
      </c>
      <c r="BC47" s="140" t="s">
        <v>923</v>
      </c>
      <c r="BD47" s="216" t="s">
        <v>924</v>
      </c>
      <c r="BE47" s="233" t="s">
        <v>377</v>
      </c>
      <c r="BF47" s="218" t="s">
        <v>407</v>
      </c>
      <c r="BG47" s="171">
        <f t="shared" si="49"/>
        <v>3</v>
      </c>
      <c r="BH47" s="171">
        <f t="shared" si="50"/>
        <v>1</v>
      </c>
      <c r="BI47" s="171">
        <f t="shared" si="51"/>
        <v>3</v>
      </c>
      <c r="BJ47" s="171">
        <f t="shared" si="52"/>
        <v>2</v>
      </c>
      <c r="BK47" s="171">
        <f t="shared" si="53"/>
        <v>4</v>
      </c>
      <c r="BL47" s="171">
        <f t="shared" si="54"/>
        <v>3</v>
      </c>
      <c r="BM47" s="171">
        <f t="shared" si="55"/>
        <v>4</v>
      </c>
      <c r="BN47" s="171">
        <f t="shared" si="56"/>
        <v>3</v>
      </c>
      <c r="BO47" s="171">
        <f t="shared" si="57"/>
        <v>4</v>
      </c>
      <c r="BP47" s="171">
        <f t="shared" si="58"/>
        <v>2</v>
      </c>
      <c r="BQ47" s="171">
        <f t="shared" si="59"/>
        <v>4</v>
      </c>
      <c r="BR47" s="171">
        <f t="shared" si="60"/>
        <v>3</v>
      </c>
      <c r="BS47" s="171">
        <f t="shared" si="61"/>
        <v>1</v>
      </c>
      <c r="BT47" s="171">
        <f t="shared" si="62"/>
        <v>3</v>
      </c>
      <c r="BU47" s="171">
        <f t="shared" si="63"/>
        <v>2</v>
      </c>
      <c r="BV47" s="171">
        <f t="shared" si="64"/>
        <v>3</v>
      </c>
      <c r="BW47" s="171">
        <f t="shared" si="65"/>
        <v>3</v>
      </c>
      <c r="BX47" s="171">
        <f t="shared" si="66"/>
        <v>4</v>
      </c>
      <c r="BY47" s="171">
        <f t="shared" si="67"/>
        <v>4</v>
      </c>
      <c r="BZ47" s="171">
        <f t="shared" si="68"/>
        <v>4</v>
      </c>
      <c r="CA47" s="171">
        <f t="shared" si="69"/>
        <v>3</v>
      </c>
      <c r="CB47" s="171">
        <f t="shared" si="70"/>
        <v>2</v>
      </c>
      <c r="CC47" s="171">
        <f t="shared" si="71"/>
        <v>4</v>
      </c>
      <c r="CD47" s="171">
        <f t="shared" si="72"/>
        <v>4</v>
      </c>
      <c r="CE47" s="171">
        <f t="shared" si="73"/>
        <v>4</v>
      </c>
      <c r="CF47" s="171">
        <f t="shared" si="74"/>
        <v>3</v>
      </c>
      <c r="CG47" s="171">
        <f t="shared" si="75"/>
        <v>4</v>
      </c>
      <c r="CH47" s="171">
        <f t="shared" si="76"/>
        <v>4</v>
      </c>
      <c r="CI47" s="171">
        <f t="shared" si="77"/>
        <v>4</v>
      </c>
      <c r="CJ47" s="171">
        <f t="shared" si="78"/>
        <v>3</v>
      </c>
      <c r="CK47" s="171">
        <f t="shared" si="79"/>
        <v>3</v>
      </c>
      <c r="CL47" s="171">
        <f t="shared" si="80"/>
        <v>3</v>
      </c>
      <c r="CM47" s="171">
        <f t="shared" si="81"/>
        <v>3</v>
      </c>
      <c r="CN47" s="171">
        <f t="shared" si="82"/>
        <v>4</v>
      </c>
      <c r="CO47" s="171">
        <f t="shared" si="83"/>
        <v>4</v>
      </c>
      <c r="CP47" s="171">
        <f t="shared" si="84"/>
        <v>4</v>
      </c>
      <c r="CQ47" s="171">
        <f t="shared" si="85"/>
        <v>3</v>
      </c>
      <c r="CR47" s="171">
        <f t="shared" si="86"/>
        <v>4</v>
      </c>
      <c r="CS47" s="171">
        <f t="shared" si="87"/>
        <v>2</v>
      </c>
      <c r="CT47" s="171">
        <f t="shared" si="88"/>
        <v>4</v>
      </c>
      <c r="CU47" s="171">
        <f t="shared" si="89"/>
        <v>4</v>
      </c>
      <c r="CV47" s="171">
        <f t="shared" si="90"/>
        <v>3</v>
      </c>
      <c r="CW47" s="171">
        <f t="shared" si="91"/>
        <v>4</v>
      </c>
      <c r="CX47" s="171">
        <f t="shared" si="92"/>
        <v>4</v>
      </c>
      <c r="CY47" s="171">
        <f t="shared" si="93"/>
        <v>0</v>
      </c>
      <c r="CZ47" s="174">
        <f t="shared" si="94"/>
        <v>3.27</v>
      </c>
      <c r="DA47" s="135" t="str">
        <f t="shared" si="95"/>
        <v>Giỏi</v>
      </c>
      <c r="DC47" s="135"/>
      <c r="DD47" s="135"/>
      <c r="DE47" s="135"/>
      <c r="DF47" s="135"/>
      <c r="DG47" s="135"/>
      <c r="DH47" s="135"/>
      <c r="DI47" s="135"/>
      <c r="DJ47" s="135"/>
      <c r="DK47" s="135"/>
      <c r="DL47" s="135"/>
      <c r="DM47" s="135"/>
      <c r="DN47" s="135"/>
      <c r="DO47" s="135"/>
      <c r="DP47" s="135"/>
      <c r="DQ47" s="135"/>
      <c r="DR47" s="135"/>
      <c r="DS47" s="135"/>
      <c r="DT47" s="135"/>
      <c r="DU47" s="135"/>
      <c r="DV47" s="135"/>
      <c r="DW47" s="135"/>
      <c r="DX47" s="135"/>
      <c r="DY47" s="135"/>
      <c r="DZ47" s="135"/>
      <c r="EA47" s="135"/>
      <c r="EB47" s="135"/>
      <c r="EC47" s="135"/>
      <c r="ED47" s="135"/>
      <c r="EE47" s="135"/>
      <c r="EF47" s="135"/>
      <c r="EG47" s="135"/>
      <c r="EH47" s="135"/>
      <c r="EI47" s="135"/>
      <c r="EJ47" s="135"/>
      <c r="EK47" s="135"/>
      <c r="EL47" s="135"/>
      <c r="EM47" s="135"/>
      <c r="EN47" s="135"/>
      <c r="EO47" s="135"/>
      <c r="EP47" s="135"/>
      <c r="EQ47" s="135"/>
      <c r="ER47" s="135"/>
      <c r="ES47" s="135"/>
      <c r="ET47" s="135"/>
      <c r="EU47" s="135"/>
      <c r="EV47" s="135"/>
      <c r="EW47" s="135"/>
      <c r="EX47" s="135"/>
      <c r="EY47" s="135"/>
      <c r="EZ47" s="135"/>
      <c r="FA47" s="135"/>
      <c r="FB47" s="135"/>
      <c r="FC47" s="135"/>
      <c r="FD47" s="135"/>
      <c r="FE47" s="135"/>
      <c r="FF47" s="135"/>
      <c r="FG47" s="135"/>
      <c r="FH47" s="135"/>
      <c r="FI47" s="135"/>
      <c r="FJ47" s="135"/>
      <c r="FK47" s="135"/>
      <c r="FL47" s="135"/>
      <c r="FM47" s="135"/>
      <c r="FN47" s="135"/>
      <c r="FO47" s="135"/>
      <c r="FP47" s="135"/>
      <c r="FQ47" s="135"/>
      <c r="FR47" s="135"/>
      <c r="FS47" s="135"/>
      <c r="FT47" s="135"/>
      <c r="FU47" s="135"/>
      <c r="FV47" s="135"/>
      <c r="FW47" s="135"/>
      <c r="FX47" s="135"/>
      <c r="FY47" s="135"/>
      <c r="FZ47" s="135"/>
      <c r="GA47" s="135"/>
      <c r="GB47" s="135"/>
      <c r="GC47" s="135"/>
      <c r="GD47" s="135"/>
      <c r="GE47" s="135"/>
      <c r="GF47" s="135"/>
      <c r="GG47" s="135"/>
      <c r="GH47" s="135"/>
      <c r="GI47" s="135"/>
      <c r="GJ47" s="135"/>
      <c r="GK47" s="135"/>
      <c r="GL47" s="135"/>
      <c r="GM47" s="135"/>
      <c r="GN47" s="135"/>
      <c r="GO47" s="135"/>
      <c r="GP47" s="135"/>
      <c r="GQ47" s="135"/>
      <c r="GR47" s="135"/>
      <c r="GS47" s="135"/>
      <c r="GT47" s="135"/>
    </row>
    <row r="48" spans="1:202" s="142" customFormat="1" ht="15" x14ac:dyDescent="0.25">
      <c r="A48" s="139">
        <v>51</v>
      </c>
      <c r="B48" s="140" t="s">
        <v>925</v>
      </c>
      <c r="C48" s="216" t="s">
        <v>376</v>
      </c>
      <c r="D48" s="239" t="s">
        <v>377</v>
      </c>
      <c r="E48" s="218" t="s">
        <v>926</v>
      </c>
      <c r="F48" s="86">
        <v>4.8</v>
      </c>
      <c r="G48" s="86">
        <v>5.2</v>
      </c>
      <c r="H48" s="86">
        <v>6.3</v>
      </c>
      <c r="I48" s="86">
        <v>7.9</v>
      </c>
      <c r="J48" s="86">
        <v>5.4</v>
      </c>
      <c r="K48" s="86">
        <v>5.8</v>
      </c>
      <c r="L48" s="86">
        <v>8</v>
      </c>
      <c r="M48" s="86">
        <v>4</v>
      </c>
      <c r="N48" s="86">
        <v>5.3</v>
      </c>
      <c r="O48" s="86">
        <v>4.5999999999999996</v>
      </c>
      <c r="P48" s="86">
        <v>5.4</v>
      </c>
      <c r="Q48" s="86">
        <v>7.6</v>
      </c>
      <c r="R48" s="87">
        <v>5.7</v>
      </c>
      <c r="S48" s="86">
        <v>7.8</v>
      </c>
      <c r="T48" s="86">
        <v>6.4</v>
      </c>
      <c r="U48" s="86">
        <v>4</v>
      </c>
      <c r="V48" s="31">
        <v>8.6</v>
      </c>
      <c r="W48" s="31">
        <v>8.8000000000000007</v>
      </c>
      <c r="X48" s="31">
        <v>6.1</v>
      </c>
      <c r="Y48" s="31">
        <v>8.6999999999999993</v>
      </c>
      <c r="Z48" s="31">
        <v>8.6</v>
      </c>
      <c r="AA48" s="31">
        <v>8</v>
      </c>
      <c r="AB48" s="31">
        <v>8.4</v>
      </c>
      <c r="AC48" s="31">
        <v>8</v>
      </c>
      <c r="AD48" s="31">
        <v>7.3</v>
      </c>
      <c r="AE48" s="31">
        <v>6.2</v>
      </c>
      <c r="AF48" s="31">
        <v>7.7</v>
      </c>
      <c r="AG48" s="31">
        <v>9</v>
      </c>
      <c r="AH48" s="63">
        <v>7.7</v>
      </c>
      <c r="AI48" s="63">
        <v>8.3000000000000007</v>
      </c>
      <c r="AJ48" s="63">
        <v>7.6</v>
      </c>
      <c r="AK48" s="63">
        <v>8.8000000000000007</v>
      </c>
      <c r="AL48" s="63">
        <v>6.5</v>
      </c>
      <c r="AM48" s="63">
        <v>9.1999999999999993</v>
      </c>
      <c r="AN48" s="63">
        <v>9.1</v>
      </c>
      <c r="AO48" s="63">
        <v>5.8</v>
      </c>
      <c r="AP48" s="63">
        <v>7.9</v>
      </c>
      <c r="AQ48" s="63">
        <v>8</v>
      </c>
      <c r="AR48" s="63">
        <v>7.4</v>
      </c>
      <c r="AS48" s="63">
        <v>8.5</v>
      </c>
      <c r="AT48" s="63">
        <v>9</v>
      </c>
      <c r="AU48" s="63">
        <v>8.4</v>
      </c>
      <c r="AV48" s="63">
        <v>8.5</v>
      </c>
      <c r="AW48" s="63">
        <v>9.1999999999999993</v>
      </c>
      <c r="AX48" s="63"/>
      <c r="AY48" s="151">
        <f t="shared" si="48"/>
        <v>7.3</v>
      </c>
      <c r="AZ48" s="85" t="s">
        <v>1464</v>
      </c>
      <c r="BA48" s="85"/>
      <c r="BB48" s="139">
        <v>51</v>
      </c>
      <c r="BC48" s="140" t="s">
        <v>925</v>
      </c>
      <c r="BD48" s="216" t="s">
        <v>376</v>
      </c>
      <c r="BE48" s="214" t="s">
        <v>377</v>
      </c>
      <c r="BF48" s="218" t="s">
        <v>926</v>
      </c>
      <c r="BG48" s="171">
        <f t="shared" si="49"/>
        <v>1</v>
      </c>
      <c r="BH48" s="171">
        <f t="shared" si="50"/>
        <v>1</v>
      </c>
      <c r="BI48" s="171">
        <f t="shared" si="51"/>
        <v>2</v>
      </c>
      <c r="BJ48" s="171">
        <f t="shared" si="52"/>
        <v>3</v>
      </c>
      <c r="BK48" s="171">
        <f t="shared" si="53"/>
        <v>1</v>
      </c>
      <c r="BL48" s="171">
        <f t="shared" si="54"/>
        <v>2</v>
      </c>
      <c r="BM48" s="171">
        <f t="shared" si="55"/>
        <v>3</v>
      </c>
      <c r="BN48" s="171">
        <f t="shared" si="56"/>
        <v>1</v>
      </c>
      <c r="BO48" s="171">
        <f t="shared" si="57"/>
        <v>1</v>
      </c>
      <c r="BP48" s="171">
        <f t="shared" si="58"/>
        <v>1</v>
      </c>
      <c r="BQ48" s="171">
        <f t="shared" si="59"/>
        <v>1</v>
      </c>
      <c r="BR48" s="171">
        <f t="shared" si="60"/>
        <v>3</v>
      </c>
      <c r="BS48" s="171">
        <f t="shared" si="61"/>
        <v>2</v>
      </c>
      <c r="BT48" s="171">
        <f t="shared" si="62"/>
        <v>3</v>
      </c>
      <c r="BU48" s="171">
        <f t="shared" si="63"/>
        <v>2</v>
      </c>
      <c r="BV48" s="171">
        <f t="shared" si="64"/>
        <v>1</v>
      </c>
      <c r="BW48" s="171">
        <f t="shared" si="65"/>
        <v>4</v>
      </c>
      <c r="BX48" s="171">
        <f t="shared" si="66"/>
        <v>4</v>
      </c>
      <c r="BY48" s="171">
        <f t="shared" si="67"/>
        <v>2</v>
      </c>
      <c r="BZ48" s="171">
        <f t="shared" si="68"/>
        <v>4</v>
      </c>
      <c r="CA48" s="171">
        <f t="shared" si="69"/>
        <v>4</v>
      </c>
      <c r="CB48" s="171">
        <f t="shared" si="70"/>
        <v>3</v>
      </c>
      <c r="CC48" s="171">
        <f t="shared" si="71"/>
        <v>3</v>
      </c>
      <c r="CD48" s="171">
        <f t="shared" si="72"/>
        <v>3</v>
      </c>
      <c r="CE48" s="171">
        <f t="shared" si="73"/>
        <v>3</v>
      </c>
      <c r="CF48" s="171">
        <f t="shared" si="74"/>
        <v>2</v>
      </c>
      <c r="CG48" s="171">
        <f t="shared" si="75"/>
        <v>3</v>
      </c>
      <c r="CH48" s="171">
        <f t="shared" si="76"/>
        <v>4</v>
      </c>
      <c r="CI48" s="171">
        <f t="shared" si="77"/>
        <v>3</v>
      </c>
      <c r="CJ48" s="171">
        <f t="shared" si="78"/>
        <v>3</v>
      </c>
      <c r="CK48" s="171">
        <f t="shared" si="79"/>
        <v>3</v>
      </c>
      <c r="CL48" s="171">
        <f t="shared" si="80"/>
        <v>4</v>
      </c>
      <c r="CM48" s="171">
        <f t="shared" si="81"/>
        <v>2</v>
      </c>
      <c r="CN48" s="171">
        <f t="shared" si="82"/>
        <v>4</v>
      </c>
      <c r="CO48" s="171">
        <f t="shared" si="83"/>
        <v>4</v>
      </c>
      <c r="CP48" s="171">
        <f t="shared" si="84"/>
        <v>2</v>
      </c>
      <c r="CQ48" s="171">
        <f t="shared" si="85"/>
        <v>3</v>
      </c>
      <c r="CR48" s="171">
        <f t="shared" si="86"/>
        <v>3</v>
      </c>
      <c r="CS48" s="171">
        <f t="shared" si="87"/>
        <v>3</v>
      </c>
      <c r="CT48" s="171">
        <f t="shared" si="88"/>
        <v>4</v>
      </c>
      <c r="CU48" s="171">
        <f t="shared" si="89"/>
        <v>4</v>
      </c>
      <c r="CV48" s="171">
        <f t="shared" si="90"/>
        <v>3</v>
      </c>
      <c r="CW48" s="171">
        <f t="shared" si="91"/>
        <v>4</v>
      </c>
      <c r="CX48" s="171">
        <f t="shared" si="92"/>
        <v>4</v>
      </c>
      <c r="CY48" s="171">
        <f t="shared" si="93"/>
        <v>0</v>
      </c>
      <c r="CZ48" s="174">
        <f t="shared" si="94"/>
        <v>2.75</v>
      </c>
      <c r="DA48" s="135" t="str">
        <f t="shared" si="95"/>
        <v>Khá</v>
      </c>
      <c r="DC48" s="135"/>
      <c r="DD48" s="135"/>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c r="EW48" s="135"/>
      <c r="EX48" s="135"/>
      <c r="EY48" s="135"/>
      <c r="EZ48" s="135"/>
      <c r="FA48" s="135"/>
      <c r="FB48" s="135"/>
      <c r="FC48" s="135"/>
      <c r="FD48" s="135"/>
      <c r="FE48" s="135"/>
      <c r="FF48" s="135"/>
      <c r="FG48" s="135"/>
      <c r="FH48" s="135"/>
      <c r="FI48" s="135"/>
      <c r="FJ48" s="135"/>
      <c r="FK48" s="135"/>
      <c r="FL48" s="135"/>
      <c r="FM48" s="135"/>
      <c r="FN48" s="135"/>
      <c r="FO48" s="135"/>
      <c r="FP48" s="135"/>
      <c r="FQ48" s="135"/>
      <c r="FR48" s="135"/>
      <c r="FS48" s="135"/>
      <c r="FT48" s="135"/>
      <c r="FU48" s="135"/>
      <c r="FV48" s="135"/>
      <c r="FW48" s="135"/>
      <c r="FX48" s="135"/>
      <c r="FY48" s="135"/>
      <c r="FZ48" s="135"/>
      <c r="GA48" s="135"/>
      <c r="GB48" s="135"/>
      <c r="GC48" s="135"/>
      <c r="GD48" s="135"/>
      <c r="GE48" s="135"/>
      <c r="GF48" s="135"/>
      <c r="GG48" s="135"/>
      <c r="GH48" s="135"/>
      <c r="GI48" s="135"/>
      <c r="GJ48" s="135"/>
      <c r="GK48" s="135"/>
      <c r="GL48" s="135"/>
      <c r="GM48" s="135"/>
      <c r="GN48" s="135"/>
      <c r="GO48" s="135"/>
      <c r="GP48" s="135"/>
      <c r="GQ48" s="135"/>
      <c r="GR48" s="135"/>
      <c r="GS48" s="135"/>
      <c r="GT48" s="135"/>
    </row>
    <row r="49" spans="1:202" s="142" customFormat="1" ht="15" x14ac:dyDescent="0.25">
      <c r="A49" s="139">
        <v>52</v>
      </c>
      <c r="B49" s="140" t="s">
        <v>927</v>
      </c>
      <c r="C49" s="216" t="s">
        <v>325</v>
      </c>
      <c r="D49" s="239" t="s">
        <v>928</v>
      </c>
      <c r="E49" s="218" t="s">
        <v>181</v>
      </c>
      <c r="F49" s="86">
        <v>7.9</v>
      </c>
      <c r="G49" s="86">
        <v>6.1</v>
      </c>
      <c r="H49" s="86">
        <v>9.6</v>
      </c>
      <c r="I49" s="86">
        <v>7.5</v>
      </c>
      <c r="J49" s="86">
        <v>6.6</v>
      </c>
      <c r="K49" s="86">
        <v>7.3</v>
      </c>
      <c r="L49" s="86">
        <v>8.1999999999999993</v>
      </c>
      <c r="M49" s="86">
        <v>7.8</v>
      </c>
      <c r="N49" s="86">
        <v>8.4</v>
      </c>
      <c r="O49" s="86">
        <v>6.4</v>
      </c>
      <c r="P49" s="87">
        <v>8.6</v>
      </c>
      <c r="Q49" s="86">
        <v>8.8000000000000007</v>
      </c>
      <c r="R49" s="86">
        <v>6.4</v>
      </c>
      <c r="S49" s="86">
        <v>7.4</v>
      </c>
      <c r="T49" s="86">
        <v>7.5</v>
      </c>
      <c r="U49" s="86">
        <v>7.5</v>
      </c>
      <c r="V49" s="31">
        <v>8.6999999999999993</v>
      </c>
      <c r="W49" s="31">
        <v>9</v>
      </c>
      <c r="X49" s="31">
        <v>5.7</v>
      </c>
      <c r="Y49" s="31">
        <v>8.6</v>
      </c>
      <c r="Z49" s="31">
        <v>8.8000000000000007</v>
      </c>
      <c r="AA49" s="31">
        <v>8.1999999999999993</v>
      </c>
      <c r="AB49" s="31">
        <v>9.4</v>
      </c>
      <c r="AC49" s="31">
        <v>9.6</v>
      </c>
      <c r="AD49" s="31">
        <v>8.6999999999999993</v>
      </c>
      <c r="AE49" s="31">
        <v>7.6</v>
      </c>
      <c r="AF49" s="31">
        <v>8.4</v>
      </c>
      <c r="AG49" s="31">
        <v>8.6</v>
      </c>
      <c r="AH49" s="63">
        <v>9.1</v>
      </c>
      <c r="AI49" s="63">
        <v>8.6999999999999993</v>
      </c>
      <c r="AJ49" s="63">
        <v>7.9</v>
      </c>
      <c r="AK49" s="63">
        <v>7.7</v>
      </c>
      <c r="AL49" s="63">
        <v>6.9</v>
      </c>
      <c r="AM49" s="63">
        <v>9.1</v>
      </c>
      <c r="AN49" s="63">
        <v>9</v>
      </c>
      <c r="AO49" s="63">
        <v>9.4</v>
      </c>
      <c r="AP49" s="63">
        <v>8.4</v>
      </c>
      <c r="AQ49" s="63">
        <v>8.5</v>
      </c>
      <c r="AR49" s="63">
        <v>7.8</v>
      </c>
      <c r="AS49" s="63">
        <v>9.5</v>
      </c>
      <c r="AT49" s="63">
        <v>8.5</v>
      </c>
      <c r="AU49" s="63">
        <v>8.8000000000000007</v>
      </c>
      <c r="AV49" s="63"/>
      <c r="AW49" s="63"/>
      <c r="AX49" s="63">
        <v>9.1</v>
      </c>
      <c r="AY49" s="151">
        <f t="shared" si="48"/>
        <v>8.1999999999999993</v>
      </c>
      <c r="AZ49" s="85" t="s">
        <v>1465</v>
      </c>
      <c r="BA49" s="85"/>
      <c r="BB49" s="139">
        <v>52</v>
      </c>
      <c r="BC49" s="140" t="s">
        <v>927</v>
      </c>
      <c r="BD49" s="216" t="s">
        <v>325</v>
      </c>
      <c r="BE49" s="214" t="s">
        <v>928</v>
      </c>
      <c r="BF49" s="218" t="s">
        <v>181</v>
      </c>
      <c r="BG49" s="171">
        <f t="shared" si="49"/>
        <v>3</v>
      </c>
      <c r="BH49" s="171">
        <f t="shared" si="50"/>
        <v>2</v>
      </c>
      <c r="BI49" s="171">
        <f t="shared" si="51"/>
        <v>4</v>
      </c>
      <c r="BJ49" s="171">
        <f t="shared" si="52"/>
        <v>3</v>
      </c>
      <c r="BK49" s="171">
        <f t="shared" si="53"/>
        <v>2</v>
      </c>
      <c r="BL49" s="171">
        <f t="shared" si="54"/>
        <v>3</v>
      </c>
      <c r="BM49" s="171">
        <f t="shared" si="55"/>
        <v>3</v>
      </c>
      <c r="BN49" s="171">
        <f t="shared" si="56"/>
        <v>3</v>
      </c>
      <c r="BO49" s="171">
        <f t="shared" si="57"/>
        <v>3</v>
      </c>
      <c r="BP49" s="171">
        <f t="shared" si="58"/>
        <v>2</v>
      </c>
      <c r="BQ49" s="171">
        <f t="shared" si="59"/>
        <v>4</v>
      </c>
      <c r="BR49" s="171">
        <f t="shared" si="60"/>
        <v>4</v>
      </c>
      <c r="BS49" s="171">
        <f t="shared" si="61"/>
        <v>2</v>
      </c>
      <c r="BT49" s="171">
        <f t="shared" si="62"/>
        <v>3</v>
      </c>
      <c r="BU49" s="171">
        <f t="shared" si="63"/>
        <v>3</v>
      </c>
      <c r="BV49" s="171">
        <f t="shared" si="64"/>
        <v>3</v>
      </c>
      <c r="BW49" s="171">
        <f t="shared" si="65"/>
        <v>4</v>
      </c>
      <c r="BX49" s="171">
        <f t="shared" si="66"/>
        <v>4</v>
      </c>
      <c r="BY49" s="171">
        <f t="shared" si="67"/>
        <v>2</v>
      </c>
      <c r="BZ49" s="171">
        <f t="shared" si="68"/>
        <v>4</v>
      </c>
      <c r="CA49" s="171">
        <f t="shared" si="69"/>
        <v>4</v>
      </c>
      <c r="CB49" s="171">
        <f t="shared" si="70"/>
        <v>3</v>
      </c>
      <c r="CC49" s="171">
        <f t="shared" si="71"/>
        <v>4</v>
      </c>
      <c r="CD49" s="171">
        <f t="shared" si="72"/>
        <v>4</v>
      </c>
      <c r="CE49" s="171">
        <f t="shared" si="73"/>
        <v>4</v>
      </c>
      <c r="CF49" s="171">
        <f t="shared" si="74"/>
        <v>3</v>
      </c>
      <c r="CG49" s="171">
        <f t="shared" si="75"/>
        <v>3</v>
      </c>
      <c r="CH49" s="171">
        <f t="shared" si="76"/>
        <v>4</v>
      </c>
      <c r="CI49" s="171">
        <f t="shared" si="77"/>
        <v>4</v>
      </c>
      <c r="CJ49" s="171">
        <f t="shared" si="78"/>
        <v>4</v>
      </c>
      <c r="CK49" s="171">
        <f t="shared" si="79"/>
        <v>3</v>
      </c>
      <c r="CL49" s="171">
        <f t="shared" si="80"/>
        <v>3</v>
      </c>
      <c r="CM49" s="171">
        <f t="shared" si="81"/>
        <v>2</v>
      </c>
      <c r="CN49" s="171">
        <f t="shared" si="82"/>
        <v>4</v>
      </c>
      <c r="CO49" s="171">
        <f t="shared" si="83"/>
        <v>4</v>
      </c>
      <c r="CP49" s="171">
        <f t="shared" si="84"/>
        <v>4</v>
      </c>
      <c r="CQ49" s="171">
        <f t="shared" si="85"/>
        <v>3</v>
      </c>
      <c r="CR49" s="171">
        <f t="shared" si="86"/>
        <v>4</v>
      </c>
      <c r="CS49" s="171">
        <f t="shared" si="87"/>
        <v>3</v>
      </c>
      <c r="CT49" s="171">
        <f t="shared" si="88"/>
        <v>4</v>
      </c>
      <c r="CU49" s="171">
        <f t="shared" si="89"/>
        <v>4</v>
      </c>
      <c r="CV49" s="171">
        <f t="shared" si="90"/>
        <v>4</v>
      </c>
      <c r="CW49" s="171">
        <f t="shared" si="91"/>
        <v>0</v>
      </c>
      <c r="CX49" s="171">
        <f t="shared" si="92"/>
        <v>0</v>
      </c>
      <c r="CY49" s="171">
        <f t="shared" si="93"/>
        <v>4</v>
      </c>
      <c r="CZ49" s="174">
        <f t="shared" si="94"/>
        <v>3.35</v>
      </c>
      <c r="DA49" s="135" t="str">
        <f t="shared" si="95"/>
        <v>Giỏi</v>
      </c>
      <c r="DC49" s="135"/>
      <c r="DD49" s="135"/>
      <c r="DE49" s="135"/>
      <c r="DF49" s="135"/>
      <c r="DG49" s="135"/>
      <c r="DH49" s="135"/>
      <c r="DI49" s="135"/>
      <c r="DJ49" s="135"/>
      <c r="DK49" s="135"/>
      <c r="DL49" s="135"/>
      <c r="DM49" s="135"/>
      <c r="DN49" s="135"/>
      <c r="DO49" s="135"/>
      <c r="DP49" s="135"/>
      <c r="DQ49" s="135"/>
      <c r="DR49" s="135"/>
      <c r="DS49" s="135"/>
      <c r="DT49" s="135"/>
      <c r="DU49" s="135"/>
      <c r="DV49" s="135"/>
      <c r="DW49" s="135"/>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c r="EW49" s="135"/>
      <c r="EX49" s="135"/>
      <c r="EY49" s="135"/>
      <c r="EZ49" s="135"/>
      <c r="FA49" s="135"/>
      <c r="FB49" s="135"/>
      <c r="FC49" s="135"/>
      <c r="FD49" s="135"/>
      <c r="FE49" s="135"/>
      <c r="FF49" s="135"/>
      <c r="FG49" s="135"/>
      <c r="FH49" s="135"/>
      <c r="FI49" s="135"/>
      <c r="FJ49" s="135"/>
      <c r="FK49" s="135"/>
      <c r="FL49" s="135"/>
      <c r="FM49" s="135"/>
      <c r="FN49" s="135"/>
      <c r="FO49" s="135"/>
      <c r="FP49" s="135"/>
      <c r="FQ49" s="135"/>
      <c r="FR49" s="135"/>
      <c r="FS49" s="135"/>
      <c r="FT49" s="135"/>
      <c r="FU49" s="135"/>
      <c r="FV49" s="135"/>
      <c r="FW49" s="135"/>
      <c r="FX49" s="135"/>
      <c r="FY49" s="135"/>
      <c r="FZ49" s="135"/>
      <c r="GA49" s="135"/>
      <c r="GB49" s="135"/>
      <c r="GC49" s="135"/>
      <c r="GD49" s="135"/>
      <c r="GE49" s="135"/>
      <c r="GF49" s="135"/>
      <c r="GG49" s="135"/>
      <c r="GH49" s="135"/>
      <c r="GI49" s="135"/>
      <c r="GJ49" s="135"/>
      <c r="GK49" s="135"/>
      <c r="GL49" s="135"/>
      <c r="GM49" s="135"/>
      <c r="GN49" s="135"/>
      <c r="GO49" s="135"/>
      <c r="GP49" s="135"/>
      <c r="GQ49" s="135"/>
      <c r="GR49" s="135"/>
      <c r="GS49" s="135"/>
      <c r="GT49" s="135"/>
    </row>
    <row r="50" spans="1:202" s="142" customFormat="1" ht="15" x14ac:dyDescent="0.25">
      <c r="A50" s="139">
        <v>54</v>
      </c>
      <c r="B50" s="140" t="s">
        <v>930</v>
      </c>
      <c r="C50" s="216" t="s">
        <v>931</v>
      </c>
      <c r="D50" s="239" t="s">
        <v>388</v>
      </c>
      <c r="E50" s="218" t="s">
        <v>932</v>
      </c>
      <c r="F50" s="86">
        <v>7.6</v>
      </c>
      <c r="G50" s="86">
        <v>6.3</v>
      </c>
      <c r="H50" s="86">
        <v>7.5</v>
      </c>
      <c r="I50" s="86">
        <v>6.1</v>
      </c>
      <c r="J50" s="86">
        <v>6.4</v>
      </c>
      <c r="K50" s="86">
        <v>8</v>
      </c>
      <c r="L50" s="86">
        <v>7.7</v>
      </c>
      <c r="M50" s="86">
        <v>5.8</v>
      </c>
      <c r="N50" s="86">
        <v>7.3</v>
      </c>
      <c r="O50" s="86">
        <v>8.5</v>
      </c>
      <c r="P50" s="86">
        <v>8.4</v>
      </c>
      <c r="Q50" s="86">
        <v>9.1</v>
      </c>
      <c r="R50" s="86">
        <v>6.6</v>
      </c>
      <c r="S50" s="86">
        <v>7.8</v>
      </c>
      <c r="T50" s="86">
        <v>9.3000000000000007</v>
      </c>
      <c r="U50" s="86">
        <v>8</v>
      </c>
      <c r="V50" s="31">
        <v>8.3000000000000007</v>
      </c>
      <c r="W50" s="31">
        <v>8.8000000000000007</v>
      </c>
      <c r="X50" s="31">
        <v>7.2</v>
      </c>
      <c r="Y50" s="31">
        <v>8.9</v>
      </c>
      <c r="Z50" s="31">
        <v>8.8000000000000007</v>
      </c>
      <c r="AA50" s="31">
        <v>7.3</v>
      </c>
      <c r="AB50" s="31">
        <v>9.1</v>
      </c>
      <c r="AC50" s="31">
        <v>9.6999999999999993</v>
      </c>
      <c r="AD50" s="31">
        <v>9.1999999999999993</v>
      </c>
      <c r="AE50" s="31">
        <v>7.1</v>
      </c>
      <c r="AF50" s="31">
        <v>7.7</v>
      </c>
      <c r="AG50" s="31">
        <v>9.3000000000000007</v>
      </c>
      <c r="AH50" s="63">
        <v>9.4</v>
      </c>
      <c r="AI50" s="63">
        <v>8.4</v>
      </c>
      <c r="AJ50" s="63">
        <v>8.1999999999999993</v>
      </c>
      <c r="AK50" s="63">
        <v>7.2</v>
      </c>
      <c r="AL50" s="63">
        <v>9.1</v>
      </c>
      <c r="AM50" s="63">
        <v>9.6</v>
      </c>
      <c r="AN50" s="63">
        <v>9</v>
      </c>
      <c r="AO50" s="63">
        <v>9.4</v>
      </c>
      <c r="AP50" s="63">
        <v>9</v>
      </c>
      <c r="AQ50" s="63">
        <v>8</v>
      </c>
      <c r="AR50" s="63">
        <v>6.4</v>
      </c>
      <c r="AS50" s="63">
        <v>9</v>
      </c>
      <c r="AT50" s="63">
        <v>8.5</v>
      </c>
      <c r="AU50" s="63">
        <v>8.9</v>
      </c>
      <c r="AV50" s="63"/>
      <c r="AW50" s="63"/>
      <c r="AX50" s="63">
        <v>8.6</v>
      </c>
      <c r="AY50" s="151">
        <f t="shared" si="48"/>
        <v>8.1</v>
      </c>
      <c r="AZ50" s="85" t="s">
        <v>1465</v>
      </c>
      <c r="BA50" s="85"/>
      <c r="BB50" s="139">
        <v>54</v>
      </c>
      <c r="BC50" s="140" t="s">
        <v>930</v>
      </c>
      <c r="BD50" s="216" t="s">
        <v>931</v>
      </c>
      <c r="BE50" s="214" t="s">
        <v>388</v>
      </c>
      <c r="BF50" s="218" t="s">
        <v>932</v>
      </c>
      <c r="BG50" s="171">
        <f t="shared" si="49"/>
        <v>3</v>
      </c>
      <c r="BH50" s="171">
        <f t="shared" si="50"/>
        <v>2</v>
      </c>
      <c r="BI50" s="171">
        <f t="shared" si="51"/>
        <v>3</v>
      </c>
      <c r="BJ50" s="171">
        <f t="shared" si="52"/>
        <v>2</v>
      </c>
      <c r="BK50" s="171">
        <f t="shared" si="53"/>
        <v>2</v>
      </c>
      <c r="BL50" s="171">
        <f t="shared" si="54"/>
        <v>3</v>
      </c>
      <c r="BM50" s="171">
        <f t="shared" si="55"/>
        <v>3</v>
      </c>
      <c r="BN50" s="171">
        <f t="shared" si="56"/>
        <v>2</v>
      </c>
      <c r="BO50" s="171">
        <f t="shared" si="57"/>
        <v>3</v>
      </c>
      <c r="BP50" s="171">
        <f t="shared" si="58"/>
        <v>4</v>
      </c>
      <c r="BQ50" s="171">
        <f t="shared" si="59"/>
        <v>3</v>
      </c>
      <c r="BR50" s="171">
        <f t="shared" si="60"/>
        <v>4</v>
      </c>
      <c r="BS50" s="171">
        <f t="shared" si="61"/>
        <v>2</v>
      </c>
      <c r="BT50" s="171">
        <f t="shared" si="62"/>
        <v>3</v>
      </c>
      <c r="BU50" s="171">
        <f t="shared" si="63"/>
        <v>4</v>
      </c>
      <c r="BV50" s="171">
        <f t="shared" si="64"/>
        <v>3</v>
      </c>
      <c r="BW50" s="171">
        <f t="shared" si="65"/>
        <v>3</v>
      </c>
      <c r="BX50" s="171">
        <f t="shared" si="66"/>
        <v>4</v>
      </c>
      <c r="BY50" s="171">
        <f t="shared" si="67"/>
        <v>3</v>
      </c>
      <c r="BZ50" s="171">
        <f t="shared" si="68"/>
        <v>4</v>
      </c>
      <c r="CA50" s="171">
        <f t="shared" si="69"/>
        <v>4</v>
      </c>
      <c r="CB50" s="171">
        <f t="shared" si="70"/>
        <v>3</v>
      </c>
      <c r="CC50" s="171">
        <f t="shared" si="71"/>
        <v>4</v>
      </c>
      <c r="CD50" s="171">
        <f t="shared" si="72"/>
        <v>4</v>
      </c>
      <c r="CE50" s="171">
        <f t="shared" si="73"/>
        <v>4</v>
      </c>
      <c r="CF50" s="171">
        <f t="shared" si="74"/>
        <v>3</v>
      </c>
      <c r="CG50" s="171">
        <f t="shared" si="75"/>
        <v>3</v>
      </c>
      <c r="CH50" s="171">
        <f t="shared" si="76"/>
        <v>4</v>
      </c>
      <c r="CI50" s="171">
        <f t="shared" si="77"/>
        <v>4</v>
      </c>
      <c r="CJ50" s="171">
        <f t="shared" si="78"/>
        <v>3</v>
      </c>
      <c r="CK50" s="171">
        <f t="shared" si="79"/>
        <v>3</v>
      </c>
      <c r="CL50" s="171">
        <f t="shared" si="80"/>
        <v>3</v>
      </c>
      <c r="CM50" s="171">
        <f t="shared" si="81"/>
        <v>4</v>
      </c>
      <c r="CN50" s="171">
        <f t="shared" si="82"/>
        <v>4</v>
      </c>
      <c r="CO50" s="171">
        <f t="shared" si="83"/>
        <v>4</v>
      </c>
      <c r="CP50" s="171">
        <f t="shared" si="84"/>
        <v>4</v>
      </c>
      <c r="CQ50" s="171">
        <f t="shared" si="85"/>
        <v>4</v>
      </c>
      <c r="CR50" s="171">
        <f t="shared" si="86"/>
        <v>3</v>
      </c>
      <c r="CS50" s="171">
        <f t="shared" si="87"/>
        <v>2</v>
      </c>
      <c r="CT50" s="171">
        <f t="shared" si="88"/>
        <v>4</v>
      </c>
      <c r="CU50" s="171">
        <f t="shared" si="89"/>
        <v>4</v>
      </c>
      <c r="CV50" s="171">
        <f t="shared" si="90"/>
        <v>4</v>
      </c>
      <c r="CW50" s="171">
        <f t="shared" si="91"/>
        <v>0</v>
      </c>
      <c r="CX50" s="171">
        <f t="shared" si="92"/>
        <v>0</v>
      </c>
      <c r="CY50" s="171">
        <f t="shared" si="93"/>
        <v>4</v>
      </c>
      <c r="CZ50" s="174">
        <f t="shared" si="94"/>
        <v>3.33</v>
      </c>
      <c r="DA50" s="135" t="str">
        <f t="shared" si="95"/>
        <v>Giỏi</v>
      </c>
      <c r="DC50" s="135"/>
      <c r="DD50" s="135"/>
      <c r="DE50" s="135"/>
      <c r="DF50" s="135"/>
      <c r="DG50" s="135"/>
      <c r="DH50" s="135"/>
      <c r="DI50" s="135"/>
      <c r="DJ50" s="135"/>
      <c r="DK50" s="135"/>
      <c r="DL50" s="135"/>
      <c r="DM50" s="135"/>
      <c r="DN50" s="135"/>
      <c r="DO50" s="135"/>
      <c r="DP50" s="135"/>
      <c r="DQ50" s="135"/>
      <c r="DR50" s="135"/>
      <c r="DS50" s="135"/>
      <c r="DT50" s="135"/>
      <c r="DU50" s="135"/>
      <c r="DV50" s="135"/>
      <c r="DW50" s="135"/>
      <c r="DX50" s="135"/>
      <c r="DY50" s="135"/>
      <c r="DZ50" s="135"/>
      <c r="EA50" s="135"/>
      <c r="EB50" s="135"/>
      <c r="EC50" s="135"/>
      <c r="ED50" s="135"/>
      <c r="EE50" s="135"/>
      <c r="EF50" s="135"/>
      <c r="EG50" s="135"/>
      <c r="EH50" s="135"/>
      <c r="EI50" s="135"/>
      <c r="EJ50" s="135"/>
      <c r="EK50" s="135"/>
      <c r="EL50" s="135"/>
      <c r="EM50" s="135"/>
      <c r="EN50" s="135"/>
      <c r="EO50" s="135"/>
      <c r="EP50" s="135"/>
      <c r="EQ50" s="135"/>
      <c r="ER50" s="135"/>
      <c r="ES50" s="135"/>
      <c r="ET50" s="135"/>
      <c r="EU50" s="135"/>
      <c r="EV50" s="135"/>
      <c r="EW50" s="135"/>
      <c r="EX50" s="135"/>
      <c r="EY50" s="135"/>
      <c r="EZ50" s="135"/>
      <c r="FA50" s="135"/>
      <c r="FB50" s="135"/>
      <c r="FC50" s="135"/>
      <c r="FD50" s="135"/>
      <c r="FE50" s="135"/>
      <c r="FF50" s="135"/>
      <c r="FG50" s="135"/>
      <c r="FH50" s="135"/>
      <c r="FI50" s="135"/>
      <c r="FJ50" s="135"/>
      <c r="FK50" s="135"/>
      <c r="FL50" s="135"/>
      <c r="FM50" s="135"/>
      <c r="FN50" s="135"/>
      <c r="FO50" s="135"/>
      <c r="FP50" s="135"/>
      <c r="FQ50" s="135"/>
      <c r="FR50" s="135"/>
      <c r="FS50" s="135"/>
      <c r="FT50" s="135"/>
      <c r="FU50" s="135"/>
      <c r="FV50" s="135"/>
      <c r="FW50" s="135"/>
      <c r="FX50" s="135"/>
      <c r="FY50" s="135"/>
      <c r="FZ50" s="135"/>
      <c r="GA50" s="135"/>
      <c r="GB50" s="135"/>
      <c r="GC50" s="135"/>
      <c r="GD50" s="135"/>
      <c r="GE50" s="135"/>
      <c r="GF50" s="135"/>
      <c r="GG50" s="135"/>
      <c r="GH50" s="135"/>
      <c r="GI50" s="135"/>
      <c r="GJ50" s="135"/>
      <c r="GK50" s="135"/>
      <c r="GL50" s="135"/>
      <c r="GM50" s="135"/>
      <c r="GN50" s="135"/>
      <c r="GO50" s="135"/>
      <c r="GP50" s="135"/>
      <c r="GQ50" s="135"/>
      <c r="GR50" s="135"/>
      <c r="GS50" s="135"/>
      <c r="GT50" s="135"/>
    </row>
    <row r="51" spans="1:202" s="142" customFormat="1" ht="15" x14ac:dyDescent="0.25">
      <c r="A51" s="139">
        <v>55</v>
      </c>
      <c r="B51" s="140" t="s">
        <v>933</v>
      </c>
      <c r="C51" s="216" t="s">
        <v>934</v>
      </c>
      <c r="D51" s="239" t="s">
        <v>388</v>
      </c>
      <c r="E51" s="218" t="s">
        <v>935</v>
      </c>
      <c r="F51" s="86">
        <v>7.9</v>
      </c>
      <c r="G51" s="86">
        <v>5.4</v>
      </c>
      <c r="H51" s="86">
        <v>4.2</v>
      </c>
      <c r="I51" s="86">
        <v>4.9000000000000004</v>
      </c>
      <c r="J51" s="86">
        <v>5.7</v>
      </c>
      <c r="K51" s="86">
        <v>6.2</v>
      </c>
      <c r="L51" s="86">
        <v>6.1</v>
      </c>
      <c r="M51" s="86">
        <v>6.8</v>
      </c>
      <c r="N51" s="86">
        <v>7.4</v>
      </c>
      <c r="O51" s="86">
        <v>5.8</v>
      </c>
      <c r="P51" s="87">
        <v>5.6</v>
      </c>
      <c r="Q51" s="86">
        <v>8.8000000000000007</v>
      </c>
      <c r="R51" s="87">
        <v>7.5</v>
      </c>
      <c r="S51" s="86">
        <v>8.3000000000000007</v>
      </c>
      <c r="T51" s="86">
        <v>7</v>
      </c>
      <c r="U51" s="86">
        <v>4.2</v>
      </c>
      <c r="V51" s="31">
        <v>8.6999999999999993</v>
      </c>
      <c r="W51" s="31">
        <v>8.8000000000000007</v>
      </c>
      <c r="X51" s="31">
        <v>5.6</v>
      </c>
      <c r="Y51" s="31">
        <v>9</v>
      </c>
      <c r="Z51" s="31">
        <v>9.1</v>
      </c>
      <c r="AA51" s="31">
        <v>7.3</v>
      </c>
      <c r="AB51" s="31">
        <v>8.6999999999999993</v>
      </c>
      <c r="AC51" s="31">
        <v>9.4</v>
      </c>
      <c r="AD51" s="31">
        <v>7.6</v>
      </c>
      <c r="AE51" s="31">
        <v>8.5</v>
      </c>
      <c r="AF51" s="31">
        <v>8.4</v>
      </c>
      <c r="AG51" s="31">
        <v>9.3000000000000007</v>
      </c>
      <c r="AH51" s="63">
        <v>8.9</v>
      </c>
      <c r="AI51" s="63">
        <v>8.1999999999999993</v>
      </c>
      <c r="AJ51" s="63">
        <v>6.6</v>
      </c>
      <c r="AK51" s="63">
        <v>7</v>
      </c>
      <c r="AL51" s="63">
        <v>5.8</v>
      </c>
      <c r="AM51" s="63">
        <v>8.5</v>
      </c>
      <c r="AN51" s="63">
        <v>8.6999999999999993</v>
      </c>
      <c r="AO51" s="63">
        <v>4.0999999999999996</v>
      </c>
      <c r="AP51" s="63">
        <v>7.7</v>
      </c>
      <c r="AQ51" s="63">
        <v>9</v>
      </c>
      <c r="AR51" s="63">
        <v>7.3</v>
      </c>
      <c r="AS51" s="63">
        <v>9.5</v>
      </c>
      <c r="AT51" s="63">
        <v>8.5</v>
      </c>
      <c r="AU51" s="63">
        <v>8.6</v>
      </c>
      <c r="AV51" s="63"/>
      <c r="AW51" s="63"/>
      <c r="AX51" s="63">
        <v>9.5</v>
      </c>
      <c r="AY51" s="151">
        <f t="shared" si="48"/>
        <v>7.5</v>
      </c>
      <c r="AZ51" s="85" t="s">
        <v>1465</v>
      </c>
      <c r="BA51" s="85"/>
      <c r="BB51" s="139">
        <v>55</v>
      </c>
      <c r="BC51" s="140" t="s">
        <v>933</v>
      </c>
      <c r="BD51" s="216" t="s">
        <v>934</v>
      </c>
      <c r="BE51" s="214" t="s">
        <v>388</v>
      </c>
      <c r="BF51" s="218" t="s">
        <v>935</v>
      </c>
      <c r="BG51" s="171">
        <f t="shared" si="49"/>
        <v>3</v>
      </c>
      <c r="BH51" s="171">
        <f t="shared" si="50"/>
        <v>1</v>
      </c>
      <c r="BI51" s="171">
        <f t="shared" si="51"/>
        <v>1</v>
      </c>
      <c r="BJ51" s="171">
        <f t="shared" si="52"/>
        <v>1</v>
      </c>
      <c r="BK51" s="171">
        <f t="shared" si="53"/>
        <v>2</v>
      </c>
      <c r="BL51" s="171">
        <f t="shared" si="54"/>
        <v>2</v>
      </c>
      <c r="BM51" s="171">
        <f t="shared" si="55"/>
        <v>2</v>
      </c>
      <c r="BN51" s="171">
        <f t="shared" si="56"/>
        <v>2</v>
      </c>
      <c r="BO51" s="171">
        <f t="shared" si="57"/>
        <v>3</v>
      </c>
      <c r="BP51" s="171">
        <f t="shared" si="58"/>
        <v>2</v>
      </c>
      <c r="BQ51" s="171">
        <f t="shared" si="59"/>
        <v>2</v>
      </c>
      <c r="BR51" s="171">
        <f t="shared" si="60"/>
        <v>4</v>
      </c>
      <c r="BS51" s="171">
        <f t="shared" si="61"/>
        <v>3</v>
      </c>
      <c r="BT51" s="171">
        <f t="shared" si="62"/>
        <v>3</v>
      </c>
      <c r="BU51" s="171">
        <f t="shared" si="63"/>
        <v>3</v>
      </c>
      <c r="BV51" s="171">
        <f t="shared" si="64"/>
        <v>1</v>
      </c>
      <c r="BW51" s="171">
        <f t="shared" si="65"/>
        <v>4</v>
      </c>
      <c r="BX51" s="171">
        <f t="shared" si="66"/>
        <v>4</v>
      </c>
      <c r="BY51" s="171">
        <f t="shared" si="67"/>
        <v>2</v>
      </c>
      <c r="BZ51" s="171">
        <f t="shared" si="68"/>
        <v>4</v>
      </c>
      <c r="CA51" s="171">
        <f t="shared" si="69"/>
        <v>4</v>
      </c>
      <c r="CB51" s="171">
        <f t="shared" si="70"/>
        <v>3</v>
      </c>
      <c r="CC51" s="171">
        <f t="shared" si="71"/>
        <v>4</v>
      </c>
      <c r="CD51" s="171">
        <f t="shared" si="72"/>
        <v>4</v>
      </c>
      <c r="CE51" s="171">
        <f t="shared" si="73"/>
        <v>3</v>
      </c>
      <c r="CF51" s="171">
        <f t="shared" si="74"/>
        <v>4</v>
      </c>
      <c r="CG51" s="171">
        <f t="shared" si="75"/>
        <v>3</v>
      </c>
      <c r="CH51" s="171">
        <f t="shared" si="76"/>
        <v>4</v>
      </c>
      <c r="CI51" s="171">
        <f t="shared" si="77"/>
        <v>4</v>
      </c>
      <c r="CJ51" s="171">
        <f t="shared" si="78"/>
        <v>3</v>
      </c>
      <c r="CK51" s="171">
        <f t="shared" si="79"/>
        <v>2</v>
      </c>
      <c r="CL51" s="171">
        <f t="shared" si="80"/>
        <v>3</v>
      </c>
      <c r="CM51" s="171">
        <f t="shared" si="81"/>
        <v>2</v>
      </c>
      <c r="CN51" s="171">
        <f t="shared" si="82"/>
        <v>4</v>
      </c>
      <c r="CO51" s="171">
        <f t="shared" si="83"/>
        <v>4</v>
      </c>
      <c r="CP51" s="171">
        <f t="shared" si="84"/>
        <v>1</v>
      </c>
      <c r="CQ51" s="171">
        <f t="shared" si="85"/>
        <v>3</v>
      </c>
      <c r="CR51" s="171">
        <f t="shared" si="86"/>
        <v>4</v>
      </c>
      <c r="CS51" s="171">
        <f t="shared" si="87"/>
        <v>3</v>
      </c>
      <c r="CT51" s="171">
        <f t="shared" si="88"/>
        <v>4</v>
      </c>
      <c r="CU51" s="171">
        <f t="shared" si="89"/>
        <v>4</v>
      </c>
      <c r="CV51" s="171">
        <f t="shared" si="90"/>
        <v>4</v>
      </c>
      <c r="CW51" s="171">
        <f t="shared" si="91"/>
        <v>0</v>
      </c>
      <c r="CX51" s="171">
        <f t="shared" si="92"/>
        <v>0</v>
      </c>
      <c r="CY51" s="171">
        <f t="shared" si="93"/>
        <v>4</v>
      </c>
      <c r="CZ51" s="174">
        <f t="shared" si="94"/>
        <v>3.01</v>
      </c>
      <c r="DA51" s="135" t="str">
        <f t="shared" si="95"/>
        <v>Khá</v>
      </c>
      <c r="DC51" s="135"/>
      <c r="DD51" s="135"/>
      <c r="DE51" s="135"/>
      <c r="DF51" s="135"/>
      <c r="DG51" s="135"/>
      <c r="DH51" s="135"/>
      <c r="DI51" s="135"/>
      <c r="DJ51" s="135"/>
      <c r="DK51" s="135"/>
      <c r="DL51" s="135"/>
      <c r="DM51" s="135"/>
      <c r="DN51" s="135"/>
      <c r="DO51" s="135"/>
      <c r="DP51" s="135"/>
      <c r="DQ51" s="135"/>
      <c r="DR51" s="135"/>
      <c r="DS51" s="135"/>
      <c r="DT51" s="135"/>
      <c r="DU51" s="135"/>
      <c r="DV51" s="135"/>
      <c r="DW51" s="135"/>
      <c r="DX51" s="135"/>
      <c r="DY51" s="135"/>
      <c r="DZ51" s="135"/>
      <c r="EA51" s="135"/>
      <c r="EB51" s="135"/>
      <c r="EC51" s="135"/>
      <c r="ED51" s="135"/>
      <c r="EE51" s="135"/>
      <c r="EF51" s="135"/>
      <c r="EG51" s="135"/>
      <c r="EH51" s="135"/>
      <c r="EI51" s="135"/>
      <c r="EJ51" s="135"/>
      <c r="EK51" s="135"/>
      <c r="EL51" s="135"/>
      <c r="EM51" s="135"/>
      <c r="EN51" s="135"/>
      <c r="EO51" s="135"/>
      <c r="EP51" s="135"/>
      <c r="EQ51" s="135"/>
      <c r="ER51" s="135"/>
      <c r="ES51" s="135"/>
      <c r="ET51" s="135"/>
      <c r="EU51" s="135"/>
      <c r="EV51" s="135"/>
      <c r="EW51" s="135"/>
      <c r="EX51" s="135"/>
      <c r="EY51" s="135"/>
      <c r="EZ51" s="135"/>
      <c r="FA51" s="135"/>
      <c r="FB51" s="135"/>
      <c r="FC51" s="135"/>
      <c r="FD51" s="135"/>
      <c r="FE51" s="135"/>
      <c r="FF51" s="135"/>
      <c r="FG51" s="135"/>
      <c r="FH51" s="135"/>
      <c r="FI51" s="135"/>
      <c r="FJ51" s="135"/>
      <c r="FK51" s="135"/>
      <c r="FL51" s="135"/>
      <c r="FM51" s="135"/>
      <c r="FN51" s="135"/>
      <c r="FO51" s="135"/>
      <c r="FP51" s="135"/>
      <c r="FQ51" s="135"/>
      <c r="FR51" s="135"/>
      <c r="FS51" s="135"/>
      <c r="FT51" s="135"/>
      <c r="FU51" s="135"/>
      <c r="FV51" s="135"/>
      <c r="FW51" s="135"/>
      <c r="FX51" s="135"/>
      <c r="FY51" s="135"/>
      <c r="FZ51" s="135"/>
      <c r="GA51" s="135"/>
      <c r="GB51" s="135"/>
      <c r="GC51" s="135"/>
      <c r="GD51" s="135"/>
      <c r="GE51" s="135"/>
      <c r="GF51" s="135"/>
      <c r="GG51" s="135"/>
      <c r="GH51" s="135"/>
      <c r="GI51" s="135"/>
      <c r="GJ51" s="135"/>
      <c r="GK51" s="135"/>
      <c r="GL51" s="135"/>
      <c r="GM51" s="135"/>
      <c r="GN51" s="135"/>
      <c r="GO51" s="135"/>
      <c r="GP51" s="135"/>
      <c r="GQ51" s="135"/>
      <c r="GR51" s="135"/>
      <c r="GS51" s="135"/>
      <c r="GT51" s="135"/>
    </row>
    <row r="52" spans="1:202" s="142" customFormat="1" ht="15" x14ac:dyDescent="0.25">
      <c r="A52" s="139">
        <v>56</v>
      </c>
      <c r="B52" s="140" t="s">
        <v>936</v>
      </c>
      <c r="C52" s="216" t="s">
        <v>6</v>
      </c>
      <c r="D52" s="239" t="s">
        <v>937</v>
      </c>
      <c r="E52" s="218" t="s">
        <v>938</v>
      </c>
      <c r="F52" s="86">
        <v>8.1</v>
      </c>
      <c r="G52" s="87">
        <v>9.1</v>
      </c>
      <c r="H52" s="87">
        <v>5.5</v>
      </c>
      <c r="I52" s="87">
        <v>4.8</v>
      </c>
      <c r="J52" s="86">
        <v>5</v>
      </c>
      <c r="K52" s="86">
        <v>7.3</v>
      </c>
      <c r="L52" s="86">
        <v>6.7</v>
      </c>
      <c r="M52" s="86">
        <v>6.6</v>
      </c>
      <c r="N52" s="86">
        <v>7.4</v>
      </c>
      <c r="O52" s="86">
        <v>5.9</v>
      </c>
      <c r="P52" s="86">
        <v>4.5</v>
      </c>
      <c r="Q52" s="86">
        <v>5.5</v>
      </c>
      <c r="R52" s="87">
        <v>7.8</v>
      </c>
      <c r="S52" s="86">
        <v>7.9</v>
      </c>
      <c r="T52" s="86">
        <v>6.5</v>
      </c>
      <c r="U52" s="86">
        <v>5.4</v>
      </c>
      <c r="V52" s="31">
        <v>8.6</v>
      </c>
      <c r="W52" s="31">
        <v>8.5</v>
      </c>
      <c r="X52" s="37">
        <v>8.1999999999999993</v>
      </c>
      <c r="Y52" s="31">
        <v>8.8000000000000007</v>
      </c>
      <c r="Z52" s="31">
        <v>8.9</v>
      </c>
      <c r="AA52" s="31">
        <v>7.4</v>
      </c>
      <c r="AB52" s="31">
        <v>9.1</v>
      </c>
      <c r="AC52" s="31">
        <v>9.1</v>
      </c>
      <c r="AD52" s="31">
        <v>9.4</v>
      </c>
      <c r="AE52" s="31">
        <v>7.7</v>
      </c>
      <c r="AF52" s="31">
        <v>8.1999999999999993</v>
      </c>
      <c r="AG52" s="31">
        <v>8.6</v>
      </c>
      <c r="AH52" s="63">
        <v>8.9</v>
      </c>
      <c r="AI52" s="63">
        <v>8.4</v>
      </c>
      <c r="AJ52" s="63">
        <v>8</v>
      </c>
      <c r="AK52" s="63">
        <v>8.1999999999999993</v>
      </c>
      <c r="AL52" s="63">
        <v>4.8</v>
      </c>
      <c r="AM52" s="63">
        <v>9</v>
      </c>
      <c r="AN52" s="63">
        <v>9.1</v>
      </c>
      <c r="AO52" s="63">
        <v>4.5999999999999996</v>
      </c>
      <c r="AP52" s="63">
        <v>8.4</v>
      </c>
      <c r="AQ52" s="63">
        <v>8.5</v>
      </c>
      <c r="AR52" s="63">
        <v>6.8</v>
      </c>
      <c r="AS52" s="63">
        <v>10</v>
      </c>
      <c r="AT52" s="63">
        <v>8.5</v>
      </c>
      <c r="AU52" s="63">
        <v>8.4</v>
      </c>
      <c r="AV52" s="63">
        <v>9.5</v>
      </c>
      <c r="AW52" s="63">
        <v>9.3000000000000007</v>
      </c>
      <c r="AX52" s="63"/>
      <c r="AY52" s="151">
        <f t="shared" si="48"/>
        <v>7.6</v>
      </c>
      <c r="AZ52" s="85" t="s">
        <v>1464</v>
      </c>
      <c r="BA52" s="85"/>
      <c r="BB52" s="139">
        <v>56</v>
      </c>
      <c r="BC52" s="140" t="s">
        <v>936</v>
      </c>
      <c r="BD52" s="216" t="s">
        <v>6</v>
      </c>
      <c r="BE52" s="214" t="s">
        <v>937</v>
      </c>
      <c r="BF52" s="218" t="s">
        <v>938</v>
      </c>
      <c r="BG52" s="171">
        <f t="shared" si="49"/>
        <v>3</v>
      </c>
      <c r="BH52" s="171">
        <f t="shared" si="50"/>
        <v>4</v>
      </c>
      <c r="BI52" s="171">
        <f t="shared" si="51"/>
        <v>2</v>
      </c>
      <c r="BJ52" s="171">
        <f t="shared" si="52"/>
        <v>1</v>
      </c>
      <c r="BK52" s="171">
        <f t="shared" si="53"/>
        <v>1</v>
      </c>
      <c r="BL52" s="171">
        <f t="shared" si="54"/>
        <v>3</v>
      </c>
      <c r="BM52" s="171">
        <f t="shared" si="55"/>
        <v>2</v>
      </c>
      <c r="BN52" s="171">
        <f t="shared" si="56"/>
        <v>2</v>
      </c>
      <c r="BO52" s="171">
        <f t="shared" si="57"/>
        <v>3</v>
      </c>
      <c r="BP52" s="171">
        <f t="shared" si="58"/>
        <v>2</v>
      </c>
      <c r="BQ52" s="171">
        <f t="shared" si="59"/>
        <v>1</v>
      </c>
      <c r="BR52" s="171">
        <f t="shared" si="60"/>
        <v>2</v>
      </c>
      <c r="BS52" s="171">
        <f t="shared" si="61"/>
        <v>3</v>
      </c>
      <c r="BT52" s="171">
        <f t="shared" si="62"/>
        <v>3</v>
      </c>
      <c r="BU52" s="171">
        <f t="shared" si="63"/>
        <v>2</v>
      </c>
      <c r="BV52" s="171">
        <f t="shared" si="64"/>
        <v>1</v>
      </c>
      <c r="BW52" s="171">
        <f t="shared" si="65"/>
        <v>4</v>
      </c>
      <c r="BX52" s="171">
        <f t="shared" si="66"/>
        <v>4</v>
      </c>
      <c r="BY52" s="171">
        <f t="shared" si="67"/>
        <v>3</v>
      </c>
      <c r="BZ52" s="171">
        <f t="shared" si="68"/>
        <v>4</v>
      </c>
      <c r="CA52" s="171">
        <f t="shared" si="69"/>
        <v>4</v>
      </c>
      <c r="CB52" s="171">
        <f t="shared" si="70"/>
        <v>3</v>
      </c>
      <c r="CC52" s="171">
        <f t="shared" si="71"/>
        <v>4</v>
      </c>
      <c r="CD52" s="171">
        <f t="shared" si="72"/>
        <v>4</v>
      </c>
      <c r="CE52" s="171">
        <f t="shared" si="73"/>
        <v>4</v>
      </c>
      <c r="CF52" s="171">
        <f t="shared" si="74"/>
        <v>3</v>
      </c>
      <c r="CG52" s="171">
        <f t="shared" si="75"/>
        <v>3</v>
      </c>
      <c r="CH52" s="171">
        <f t="shared" si="76"/>
        <v>4</v>
      </c>
      <c r="CI52" s="171">
        <f t="shared" si="77"/>
        <v>4</v>
      </c>
      <c r="CJ52" s="171">
        <f t="shared" si="78"/>
        <v>3</v>
      </c>
      <c r="CK52" s="171">
        <f t="shared" si="79"/>
        <v>3</v>
      </c>
      <c r="CL52" s="171">
        <f t="shared" si="80"/>
        <v>3</v>
      </c>
      <c r="CM52" s="171">
        <f t="shared" si="81"/>
        <v>1</v>
      </c>
      <c r="CN52" s="171">
        <f t="shared" si="82"/>
        <v>4</v>
      </c>
      <c r="CO52" s="171">
        <f t="shared" si="83"/>
        <v>4</v>
      </c>
      <c r="CP52" s="171">
        <f t="shared" si="84"/>
        <v>1</v>
      </c>
      <c r="CQ52" s="171">
        <f t="shared" si="85"/>
        <v>3</v>
      </c>
      <c r="CR52" s="171">
        <f t="shared" si="86"/>
        <v>4</v>
      </c>
      <c r="CS52" s="171">
        <f t="shared" si="87"/>
        <v>2</v>
      </c>
      <c r="CT52" s="171">
        <f t="shared" si="88"/>
        <v>4</v>
      </c>
      <c r="CU52" s="171">
        <f t="shared" si="89"/>
        <v>4</v>
      </c>
      <c r="CV52" s="171">
        <f t="shared" si="90"/>
        <v>3</v>
      </c>
      <c r="CW52" s="171">
        <f t="shared" si="91"/>
        <v>4</v>
      </c>
      <c r="CX52" s="171">
        <f t="shared" si="92"/>
        <v>4</v>
      </c>
      <c r="CY52" s="171">
        <f t="shared" si="93"/>
        <v>0</v>
      </c>
      <c r="CZ52" s="174">
        <f t="shared" si="94"/>
        <v>2.93</v>
      </c>
      <c r="DA52" s="135" t="str">
        <f t="shared" si="95"/>
        <v>Khá</v>
      </c>
      <c r="DC52" s="135"/>
      <c r="DD52" s="135"/>
      <c r="DE52" s="135"/>
      <c r="DF52" s="135"/>
      <c r="DG52" s="135"/>
      <c r="DH52" s="135"/>
      <c r="DI52" s="135"/>
      <c r="DJ52" s="135"/>
      <c r="DK52" s="135"/>
      <c r="DL52" s="135"/>
      <c r="DM52" s="135"/>
      <c r="DN52" s="135"/>
      <c r="DO52" s="135"/>
      <c r="DP52" s="135"/>
      <c r="DQ52" s="135"/>
      <c r="DR52" s="135"/>
      <c r="DS52" s="135"/>
      <c r="DT52" s="135"/>
      <c r="DU52" s="135"/>
      <c r="DV52" s="135"/>
      <c r="DW52" s="135"/>
      <c r="DX52" s="135"/>
      <c r="DY52" s="135"/>
      <c r="DZ52" s="135"/>
      <c r="EA52" s="135"/>
      <c r="EB52" s="135"/>
      <c r="EC52" s="135"/>
      <c r="ED52" s="135"/>
      <c r="EE52" s="135"/>
      <c r="EF52" s="135"/>
      <c r="EG52" s="135"/>
      <c r="EH52" s="135"/>
      <c r="EI52" s="135"/>
      <c r="EJ52" s="135"/>
      <c r="EK52" s="135"/>
      <c r="EL52" s="135"/>
      <c r="EM52" s="135"/>
      <c r="EN52" s="135"/>
      <c r="EO52" s="135"/>
      <c r="EP52" s="135"/>
      <c r="EQ52" s="135"/>
      <c r="ER52" s="135"/>
      <c r="ES52" s="135"/>
      <c r="ET52" s="135"/>
      <c r="EU52" s="135"/>
      <c r="EV52" s="135"/>
      <c r="EW52" s="135"/>
      <c r="EX52" s="135"/>
      <c r="EY52" s="135"/>
      <c r="EZ52" s="135"/>
      <c r="FA52" s="135"/>
      <c r="FB52" s="135"/>
      <c r="FC52" s="135"/>
      <c r="FD52" s="135"/>
      <c r="FE52" s="135"/>
      <c r="FF52" s="135"/>
      <c r="FG52" s="135"/>
      <c r="FH52" s="135"/>
      <c r="FI52" s="135"/>
      <c r="FJ52" s="135"/>
      <c r="FK52" s="135"/>
      <c r="FL52" s="135"/>
      <c r="FM52" s="135"/>
      <c r="FN52" s="135"/>
      <c r="FO52" s="135"/>
      <c r="FP52" s="135"/>
      <c r="FQ52" s="135"/>
      <c r="FR52" s="135"/>
      <c r="FS52" s="135"/>
      <c r="FT52" s="135"/>
      <c r="FU52" s="135"/>
      <c r="FV52" s="135"/>
      <c r="FW52" s="135"/>
      <c r="FX52" s="135"/>
      <c r="FY52" s="135"/>
      <c r="FZ52" s="135"/>
      <c r="GA52" s="135"/>
      <c r="GB52" s="135"/>
      <c r="GC52" s="135"/>
      <c r="GD52" s="135"/>
      <c r="GE52" s="135"/>
      <c r="GF52" s="135"/>
      <c r="GG52" s="135"/>
      <c r="GH52" s="135"/>
      <c r="GI52" s="135"/>
      <c r="GJ52" s="135"/>
      <c r="GK52" s="135"/>
      <c r="GL52" s="135"/>
      <c r="GM52" s="135"/>
      <c r="GN52" s="135"/>
      <c r="GO52" s="135"/>
      <c r="GP52" s="135"/>
      <c r="GQ52" s="135"/>
      <c r="GR52" s="135"/>
      <c r="GS52" s="135"/>
      <c r="GT52" s="135"/>
    </row>
    <row r="53" spans="1:202" s="142" customFormat="1" ht="15" x14ac:dyDescent="0.25">
      <c r="A53" s="223">
        <v>57</v>
      </c>
      <c r="B53" s="223" t="s">
        <v>939</v>
      </c>
      <c r="C53" s="225" t="s">
        <v>940</v>
      </c>
      <c r="D53" s="226" t="s">
        <v>937</v>
      </c>
      <c r="E53" s="227" t="s">
        <v>141</v>
      </c>
      <c r="F53" s="86">
        <v>8</v>
      </c>
      <c r="G53" s="86">
        <v>5.0999999999999996</v>
      </c>
      <c r="H53" s="86">
        <v>6.4</v>
      </c>
      <c r="I53" s="86">
        <v>7.2</v>
      </c>
      <c r="J53" s="86">
        <v>7.8</v>
      </c>
      <c r="K53" s="86">
        <v>8</v>
      </c>
      <c r="L53" s="86">
        <v>8.4</v>
      </c>
      <c r="M53" s="86">
        <v>7.2</v>
      </c>
      <c r="N53" s="86">
        <v>7.4</v>
      </c>
      <c r="O53" s="86">
        <v>6.4</v>
      </c>
      <c r="P53" s="86">
        <v>6.6</v>
      </c>
      <c r="Q53" s="86">
        <v>8.8000000000000007</v>
      </c>
      <c r="R53" s="86">
        <v>7.7</v>
      </c>
      <c r="S53" s="86">
        <v>8.6</v>
      </c>
      <c r="T53" s="86">
        <v>7.7</v>
      </c>
      <c r="U53" s="86">
        <v>9.1999999999999993</v>
      </c>
      <c r="V53" s="31">
        <v>8.6999999999999993</v>
      </c>
      <c r="W53" s="31">
        <v>10</v>
      </c>
      <c r="X53" s="31">
        <v>8.6999999999999993</v>
      </c>
      <c r="Y53" s="31">
        <v>9.6</v>
      </c>
      <c r="Z53" s="31">
        <v>9.4</v>
      </c>
      <c r="AA53" s="31">
        <v>7.5</v>
      </c>
      <c r="AB53" s="31">
        <v>9.1</v>
      </c>
      <c r="AC53" s="31">
        <v>9.9</v>
      </c>
      <c r="AD53" s="31">
        <v>9.5</v>
      </c>
      <c r="AE53" s="31">
        <v>8</v>
      </c>
      <c r="AF53" s="31">
        <v>8.4</v>
      </c>
      <c r="AG53" s="31">
        <v>9.3000000000000007</v>
      </c>
      <c r="AH53" s="63">
        <v>8.6999999999999993</v>
      </c>
      <c r="AI53" s="63">
        <v>8.5</v>
      </c>
      <c r="AJ53" s="63">
        <v>8.6999999999999993</v>
      </c>
      <c r="AK53" s="63">
        <v>9.9</v>
      </c>
      <c r="AL53" s="63">
        <v>9.1</v>
      </c>
      <c r="AM53" s="63">
        <v>9</v>
      </c>
      <c r="AN53" s="63">
        <v>9</v>
      </c>
      <c r="AO53" s="63">
        <v>9.6</v>
      </c>
      <c r="AP53" s="63">
        <v>8.5</v>
      </c>
      <c r="AQ53" s="63">
        <v>8.5</v>
      </c>
      <c r="AR53" s="63">
        <v>8.1999999999999993</v>
      </c>
      <c r="AS53" s="63">
        <v>9</v>
      </c>
      <c r="AT53" s="63">
        <v>8.8000000000000007</v>
      </c>
      <c r="AU53" s="63">
        <v>9</v>
      </c>
      <c r="AV53" s="63"/>
      <c r="AW53" s="63"/>
      <c r="AX53" s="63">
        <v>8.9</v>
      </c>
      <c r="AY53" s="151">
        <f t="shared" si="48"/>
        <v>8.5</v>
      </c>
      <c r="AZ53" s="85" t="s">
        <v>1465</v>
      </c>
      <c r="BA53" s="85"/>
      <c r="BB53" s="223">
        <v>57</v>
      </c>
      <c r="BC53" s="223" t="s">
        <v>939</v>
      </c>
      <c r="BD53" s="225" t="s">
        <v>940</v>
      </c>
      <c r="BE53" s="238" t="s">
        <v>937</v>
      </c>
      <c r="BF53" s="227" t="s">
        <v>141</v>
      </c>
      <c r="BG53" s="171">
        <f t="shared" si="49"/>
        <v>3</v>
      </c>
      <c r="BH53" s="171">
        <f t="shared" si="50"/>
        <v>1</v>
      </c>
      <c r="BI53" s="171">
        <f t="shared" si="51"/>
        <v>2</v>
      </c>
      <c r="BJ53" s="171">
        <f t="shared" si="52"/>
        <v>3</v>
      </c>
      <c r="BK53" s="171">
        <f t="shared" si="53"/>
        <v>3</v>
      </c>
      <c r="BL53" s="171">
        <f t="shared" si="54"/>
        <v>3</v>
      </c>
      <c r="BM53" s="171">
        <f t="shared" si="55"/>
        <v>3</v>
      </c>
      <c r="BN53" s="171">
        <f t="shared" si="56"/>
        <v>3</v>
      </c>
      <c r="BO53" s="171">
        <f t="shared" si="57"/>
        <v>3</v>
      </c>
      <c r="BP53" s="171">
        <f t="shared" si="58"/>
        <v>2</v>
      </c>
      <c r="BQ53" s="171">
        <f t="shared" si="59"/>
        <v>2</v>
      </c>
      <c r="BR53" s="171">
        <f t="shared" si="60"/>
        <v>4</v>
      </c>
      <c r="BS53" s="171">
        <f t="shared" si="61"/>
        <v>3</v>
      </c>
      <c r="BT53" s="171">
        <f t="shared" si="62"/>
        <v>4</v>
      </c>
      <c r="BU53" s="171">
        <f t="shared" si="63"/>
        <v>3</v>
      </c>
      <c r="BV53" s="171">
        <f t="shared" si="64"/>
        <v>4</v>
      </c>
      <c r="BW53" s="171">
        <f t="shared" si="65"/>
        <v>4</v>
      </c>
      <c r="BX53" s="171">
        <f t="shared" si="66"/>
        <v>4</v>
      </c>
      <c r="BY53" s="171">
        <f t="shared" si="67"/>
        <v>4</v>
      </c>
      <c r="BZ53" s="171">
        <f t="shared" si="68"/>
        <v>4</v>
      </c>
      <c r="CA53" s="171">
        <f t="shared" si="69"/>
        <v>4</v>
      </c>
      <c r="CB53" s="171">
        <f t="shared" si="70"/>
        <v>3</v>
      </c>
      <c r="CC53" s="171">
        <f t="shared" si="71"/>
        <v>4</v>
      </c>
      <c r="CD53" s="171">
        <f t="shared" si="72"/>
        <v>4</v>
      </c>
      <c r="CE53" s="171">
        <f t="shared" si="73"/>
        <v>4</v>
      </c>
      <c r="CF53" s="171">
        <f t="shared" si="74"/>
        <v>3</v>
      </c>
      <c r="CG53" s="171">
        <f t="shared" si="75"/>
        <v>3</v>
      </c>
      <c r="CH53" s="171">
        <f t="shared" si="76"/>
        <v>4</v>
      </c>
      <c r="CI53" s="171">
        <f t="shared" si="77"/>
        <v>4</v>
      </c>
      <c r="CJ53" s="171">
        <f t="shared" si="78"/>
        <v>4</v>
      </c>
      <c r="CK53" s="171">
        <f t="shared" si="79"/>
        <v>4</v>
      </c>
      <c r="CL53" s="171">
        <f t="shared" si="80"/>
        <v>4</v>
      </c>
      <c r="CM53" s="171">
        <f t="shared" si="81"/>
        <v>4</v>
      </c>
      <c r="CN53" s="171">
        <f t="shared" si="82"/>
        <v>4</v>
      </c>
      <c r="CO53" s="171">
        <f t="shared" si="83"/>
        <v>4</v>
      </c>
      <c r="CP53" s="171">
        <f t="shared" si="84"/>
        <v>4</v>
      </c>
      <c r="CQ53" s="171">
        <f t="shared" si="85"/>
        <v>4</v>
      </c>
      <c r="CR53" s="171">
        <f t="shared" si="86"/>
        <v>4</v>
      </c>
      <c r="CS53" s="171">
        <f t="shared" si="87"/>
        <v>3</v>
      </c>
      <c r="CT53" s="171">
        <f t="shared" si="88"/>
        <v>4</v>
      </c>
      <c r="CU53" s="171">
        <f t="shared" si="89"/>
        <v>4</v>
      </c>
      <c r="CV53" s="171">
        <f t="shared" si="90"/>
        <v>4</v>
      </c>
      <c r="CW53" s="171">
        <f t="shared" si="91"/>
        <v>0</v>
      </c>
      <c r="CX53" s="171">
        <f t="shared" si="92"/>
        <v>0</v>
      </c>
      <c r="CY53" s="171">
        <f t="shared" si="93"/>
        <v>4</v>
      </c>
      <c r="CZ53" s="174">
        <f t="shared" si="94"/>
        <v>3.52</v>
      </c>
      <c r="DA53" s="135" t="str">
        <f t="shared" si="95"/>
        <v>Giỏi</v>
      </c>
      <c r="DC53" s="135"/>
      <c r="DD53" s="135"/>
      <c r="DE53" s="135"/>
      <c r="DF53" s="135"/>
      <c r="DG53" s="135"/>
      <c r="DH53" s="135"/>
      <c r="DI53" s="135"/>
      <c r="DJ53" s="135"/>
      <c r="DK53" s="135"/>
      <c r="DL53" s="135"/>
      <c r="DM53" s="135"/>
      <c r="DN53" s="135"/>
      <c r="DO53" s="135"/>
      <c r="DP53" s="135"/>
      <c r="DQ53" s="135"/>
      <c r="DR53" s="135"/>
      <c r="DS53" s="135"/>
      <c r="DT53" s="135"/>
      <c r="DU53" s="135"/>
      <c r="DV53" s="135"/>
      <c r="DW53" s="135"/>
      <c r="DX53" s="135"/>
      <c r="DY53" s="135"/>
      <c r="DZ53" s="135"/>
      <c r="EA53" s="135"/>
      <c r="EB53" s="135"/>
      <c r="EC53" s="135"/>
      <c r="ED53" s="135"/>
      <c r="EE53" s="135"/>
      <c r="EF53" s="135"/>
      <c r="EG53" s="135"/>
      <c r="EH53" s="135"/>
      <c r="EI53" s="135"/>
      <c r="EJ53" s="135"/>
      <c r="EK53" s="135"/>
      <c r="EL53" s="135"/>
      <c r="EM53" s="135"/>
      <c r="EN53" s="135"/>
      <c r="EO53" s="135"/>
      <c r="EP53" s="135"/>
      <c r="EQ53" s="135"/>
      <c r="ER53" s="135"/>
      <c r="ES53" s="135"/>
      <c r="ET53" s="135"/>
      <c r="EU53" s="135"/>
      <c r="EV53" s="135"/>
      <c r="EW53" s="135"/>
      <c r="EX53" s="135"/>
      <c r="EY53" s="135"/>
      <c r="EZ53" s="135"/>
      <c r="FA53" s="135"/>
      <c r="FB53" s="135"/>
      <c r="FC53" s="135"/>
      <c r="FD53" s="135"/>
      <c r="FE53" s="135"/>
      <c r="FF53" s="135"/>
      <c r="FG53" s="135"/>
      <c r="FH53" s="135"/>
      <c r="FI53" s="135"/>
      <c r="FJ53" s="135"/>
      <c r="FK53" s="135"/>
      <c r="FL53" s="135"/>
      <c r="FM53" s="135"/>
      <c r="FN53" s="135"/>
      <c r="FO53" s="135"/>
      <c r="FP53" s="135"/>
      <c r="FQ53" s="135"/>
      <c r="FR53" s="135"/>
      <c r="FS53" s="135"/>
      <c r="FT53" s="135"/>
      <c r="FU53" s="135"/>
      <c r="FV53" s="135"/>
      <c r="FW53" s="135"/>
      <c r="FX53" s="135"/>
      <c r="FY53" s="135"/>
      <c r="FZ53" s="135"/>
      <c r="GA53" s="135"/>
      <c r="GB53" s="135"/>
      <c r="GC53" s="135"/>
      <c r="GD53" s="135"/>
      <c r="GE53" s="135"/>
      <c r="GF53" s="135"/>
      <c r="GG53" s="135"/>
      <c r="GH53" s="135"/>
      <c r="GI53" s="135"/>
      <c r="GJ53" s="135"/>
      <c r="GK53" s="135"/>
      <c r="GL53" s="135"/>
      <c r="GM53" s="135"/>
      <c r="GN53" s="135"/>
      <c r="GO53" s="135"/>
      <c r="GP53" s="135"/>
      <c r="GQ53" s="135"/>
      <c r="GR53" s="135"/>
      <c r="GS53" s="135"/>
      <c r="GT53" s="135"/>
    </row>
    <row r="54" spans="1:202" s="142" customFormat="1" ht="15" x14ac:dyDescent="0.25">
      <c r="A54" s="223">
        <v>58</v>
      </c>
      <c r="B54" s="223" t="s">
        <v>941</v>
      </c>
      <c r="C54" s="225" t="s">
        <v>8</v>
      </c>
      <c r="D54" s="226" t="s">
        <v>399</v>
      </c>
      <c r="E54" s="227" t="s">
        <v>942</v>
      </c>
      <c r="F54" s="86">
        <v>7.5</v>
      </c>
      <c r="G54" s="87">
        <v>4.2</v>
      </c>
      <c r="H54" s="86">
        <v>4.2</v>
      </c>
      <c r="I54" s="86">
        <v>5.0999999999999996</v>
      </c>
      <c r="J54" s="86">
        <v>5.6</v>
      </c>
      <c r="K54" s="86">
        <v>7.7</v>
      </c>
      <c r="L54" s="86">
        <v>6.6</v>
      </c>
      <c r="M54" s="86">
        <v>6.4</v>
      </c>
      <c r="N54" s="86">
        <v>6.4</v>
      </c>
      <c r="O54" s="86">
        <v>4.8</v>
      </c>
      <c r="P54" s="87">
        <v>5.6</v>
      </c>
      <c r="Q54" s="86">
        <v>7.9</v>
      </c>
      <c r="R54" s="86">
        <v>5.9</v>
      </c>
      <c r="S54" s="86">
        <v>8.1999999999999993</v>
      </c>
      <c r="T54" s="86">
        <v>4.2</v>
      </c>
      <c r="U54" s="87">
        <v>4.5</v>
      </c>
      <c r="V54" s="31">
        <v>8</v>
      </c>
      <c r="W54" s="31">
        <v>8.8000000000000007</v>
      </c>
      <c r="X54" s="31">
        <v>5.9</v>
      </c>
      <c r="Y54" s="31">
        <v>8.1999999999999993</v>
      </c>
      <c r="Z54" s="31">
        <v>7.6</v>
      </c>
      <c r="AA54" s="31">
        <v>6.6</v>
      </c>
      <c r="AB54" s="31">
        <v>8.6999999999999993</v>
      </c>
      <c r="AC54" s="31">
        <v>9.4</v>
      </c>
      <c r="AD54" s="31">
        <v>8.6999999999999993</v>
      </c>
      <c r="AE54" s="31">
        <v>4.3</v>
      </c>
      <c r="AF54" s="31">
        <v>7.7</v>
      </c>
      <c r="AG54" s="31">
        <v>8.6</v>
      </c>
      <c r="AH54" s="63">
        <v>8.5</v>
      </c>
      <c r="AI54" s="63">
        <v>8.1999999999999993</v>
      </c>
      <c r="AJ54" s="63">
        <v>8</v>
      </c>
      <c r="AK54" s="63">
        <v>8</v>
      </c>
      <c r="AL54" s="63">
        <v>6.5</v>
      </c>
      <c r="AM54" s="63">
        <v>8.5</v>
      </c>
      <c r="AN54" s="63">
        <v>8.5</v>
      </c>
      <c r="AO54" s="63">
        <v>4.5999999999999996</v>
      </c>
      <c r="AP54" s="63">
        <v>7.1</v>
      </c>
      <c r="AQ54" s="63">
        <v>9</v>
      </c>
      <c r="AR54" s="63">
        <v>7.3</v>
      </c>
      <c r="AS54" s="63">
        <v>9</v>
      </c>
      <c r="AT54" s="63">
        <v>8</v>
      </c>
      <c r="AU54" s="63">
        <v>9</v>
      </c>
      <c r="AV54" s="63">
        <v>8</v>
      </c>
      <c r="AW54" s="63">
        <v>8.5</v>
      </c>
      <c r="AX54" s="63"/>
      <c r="AY54" s="151">
        <f t="shared" si="48"/>
        <v>7.1</v>
      </c>
      <c r="AZ54" s="85" t="s">
        <v>1464</v>
      </c>
      <c r="BA54" s="85"/>
      <c r="BB54" s="223">
        <v>58</v>
      </c>
      <c r="BC54" s="223" t="s">
        <v>941</v>
      </c>
      <c r="BD54" s="225" t="s">
        <v>8</v>
      </c>
      <c r="BE54" s="238" t="s">
        <v>399</v>
      </c>
      <c r="BF54" s="227" t="s">
        <v>942</v>
      </c>
      <c r="BG54" s="171">
        <f t="shared" si="49"/>
        <v>3</v>
      </c>
      <c r="BH54" s="171">
        <f t="shared" si="50"/>
        <v>1</v>
      </c>
      <c r="BI54" s="171">
        <f t="shared" si="51"/>
        <v>1</v>
      </c>
      <c r="BJ54" s="171">
        <f t="shared" si="52"/>
        <v>1</v>
      </c>
      <c r="BK54" s="171">
        <f t="shared" si="53"/>
        <v>2</v>
      </c>
      <c r="BL54" s="171">
        <f t="shared" si="54"/>
        <v>3</v>
      </c>
      <c r="BM54" s="171">
        <f t="shared" si="55"/>
        <v>2</v>
      </c>
      <c r="BN54" s="171">
        <f t="shared" si="56"/>
        <v>2</v>
      </c>
      <c r="BO54" s="171">
        <f t="shared" si="57"/>
        <v>2</v>
      </c>
      <c r="BP54" s="171">
        <f t="shared" si="58"/>
        <v>1</v>
      </c>
      <c r="BQ54" s="171">
        <f t="shared" si="59"/>
        <v>2</v>
      </c>
      <c r="BR54" s="171">
        <f t="shared" si="60"/>
        <v>3</v>
      </c>
      <c r="BS54" s="171">
        <f t="shared" si="61"/>
        <v>2</v>
      </c>
      <c r="BT54" s="171">
        <f t="shared" si="62"/>
        <v>3</v>
      </c>
      <c r="BU54" s="171">
        <f t="shared" si="63"/>
        <v>1</v>
      </c>
      <c r="BV54" s="171">
        <f t="shared" si="64"/>
        <v>1</v>
      </c>
      <c r="BW54" s="171">
        <f t="shared" si="65"/>
        <v>3</v>
      </c>
      <c r="BX54" s="171">
        <f t="shared" si="66"/>
        <v>4</v>
      </c>
      <c r="BY54" s="171">
        <f t="shared" si="67"/>
        <v>2</v>
      </c>
      <c r="BZ54" s="171">
        <f t="shared" si="68"/>
        <v>3</v>
      </c>
      <c r="CA54" s="171">
        <f t="shared" si="69"/>
        <v>3</v>
      </c>
      <c r="CB54" s="171">
        <f t="shared" si="70"/>
        <v>2</v>
      </c>
      <c r="CC54" s="171">
        <f t="shared" si="71"/>
        <v>4</v>
      </c>
      <c r="CD54" s="171">
        <f t="shared" si="72"/>
        <v>4</v>
      </c>
      <c r="CE54" s="171">
        <f t="shared" si="73"/>
        <v>4</v>
      </c>
      <c r="CF54" s="171">
        <f t="shared" si="74"/>
        <v>1</v>
      </c>
      <c r="CG54" s="171">
        <f t="shared" si="75"/>
        <v>3</v>
      </c>
      <c r="CH54" s="171">
        <f t="shared" si="76"/>
        <v>4</v>
      </c>
      <c r="CI54" s="171">
        <f t="shared" si="77"/>
        <v>4</v>
      </c>
      <c r="CJ54" s="171">
        <f t="shared" si="78"/>
        <v>3</v>
      </c>
      <c r="CK54" s="171">
        <f t="shared" si="79"/>
        <v>3</v>
      </c>
      <c r="CL54" s="171">
        <f t="shared" si="80"/>
        <v>3</v>
      </c>
      <c r="CM54" s="171">
        <f t="shared" si="81"/>
        <v>2</v>
      </c>
      <c r="CN54" s="171">
        <f t="shared" si="82"/>
        <v>4</v>
      </c>
      <c r="CO54" s="171">
        <f t="shared" si="83"/>
        <v>4</v>
      </c>
      <c r="CP54" s="171">
        <f t="shared" si="84"/>
        <v>1</v>
      </c>
      <c r="CQ54" s="171">
        <f t="shared" si="85"/>
        <v>3</v>
      </c>
      <c r="CR54" s="171">
        <f t="shared" si="86"/>
        <v>4</v>
      </c>
      <c r="CS54" s="171">
        <f t="shared" si="87"/>
        <v>3</v>
      </c>
      <c r="CT54" s="171">
        <f t="shared" si="88"/>
        <v>4</v>
      </c>
      <c r="CU54" s="171">
        <f t="shared" si="89"/>
        <v>3</v>
      </c>
      <c r="CV54" s="171">
        <f t="shared" si="90"/>
        <v>4</v>
      </c>
      <c r="CW54" s="171">
        <f t="shared" si="91"/>
        <v>3</v>
      </c>
      <c r="CX54" s="171">
        <f t="shared" si="92"/>
        <v>4</v>
      </c>
      <c r="CY54" s="171">
        <f t="shared" si="93"/>
        <v>0</v>
      </c>
      <c r="CZ54" s="174">
        <f t="shared" si="94"/>
        <v>2.71</v>
      </c>
      <c r="DA54" s="135" t="str">
        <f t="shared" si="95"/>
        <v>Khá</v>
      </c>
      <c r="DC54" s="135"/>
      <c r="DD54" s="135"/>
      <c r="DE54" s="135"/>
      <c r="DF54" s="135"/>
      <c r="DG54" s="135"/>
      <c r="DH54" s="135"/>
      <c r="DI54" s="135"/>
      <c r="DJ54" s="135"/>
      <c r="DK54" s="135"/>
      <c r="DL54" s="135"/>
      <c r="DM54" s="135"/>
      <c r="DN54" s="135"/>
      <c r="DO54" s="135"/>
      <c r="DP54" s="135"/>
      <c r="DQ54" s="135"/>
      <c r="DR54" s="135"/>
      <c r="DS54" s="135"/>
      <c r="DT54" s="135"/>
      <c r="DU54" s="135"/>
      <c r="DV54" s="135"/>
      <c r="DW54" s="135"/>
      <c r="DX54" s="135"/>
      <c r="DY54" s="135"/>
      <c r="DZ54" s="135"/>
      <c r="EA54" s="135"/>
      <c r="EB54" s="135"/>
      <c r="EC54" s="135"/>
      <c r="ED54" s="135"/>
      <c r="EE54" s="135"/>
      <c r="EF54" s="135"/>
      <c r="EG54" s="135"/>
      <c r="EH54" s="135"/>
      <c r="EI54" s="135"/>
      <c r="EJ54" s="135"/>
      <c r="EK54" s="135"/>
      <c r="EL54" s="135"/>
      <c r="EM54" s="135"/>
      <c r="EN54" s="135"/>
      <c r="EO54" s="135"/>
      <c r="EP54" s="135"/>
      <c r="EQ54" s="135"/>
      <c r="ER54" s="135"/>
      <c r="ES54" s="135"/>
      <c r="ET54" s="135"/>
      <c r="EU54" s="135"/>
      <c r="EV54" s="135"/>
      <c r="EW54" s="135"/>
      <c r="EX54" s="135"/>
      <c r="EY54" s="135"/>
      <c r="EZ54" s="135"/>
      <c r="FA54" s="135"/>
      <c r="FB54" s="135"/>
      <c r="FC54" s="135"/>
      <c r="FD54" s="135"/>
      <c r="FE54" s="135"/>
      <c r="FF54" s="135"/>
      <c r="FG54" s="135"/>
      <c r="FH54" s="135"/>
      <c r="FI54" s="135"/>
      <c r="FJ54" s="135"/>
      <c r="FK54" s="135"/>
      <c r="FL54" s="135"/>
      <c r="FM54" s="135"/>
      <c r="FN54" s="135"/>
      <c r="FO54" s="135"/>
      <c r="FP54" s="135"/>
      <c r="FQ54" s="135"/>
      <c r="FR54" s="135"/>
      <c r="FS54" s="135"/>
      <c r="FT54" s="135"/>
      <c r="FU54" s="135"/>
      <c r="FV54" s="135"/>
      <c r="FW54" s="135"/>
      <c r="FX54" s="135"/>
      <c r="FY54" s="135"/>
      <c r="FZ54" s="135"/>
      <c r="GA54" s="135"/>
      <c r="GB54" s="135"/>
      <c r="GC54" s="135"/>
      <c r="GD54" s="135"/>
      <c r="GE54" s="135"/>
      <c r="GF54" s="135"/>
      <c r="GG54" s="135"/>
      <c r="GH54" s="135"/>
      <c r="GI54" s="135"/>
      <c r="GJ54" s="135"/>
      <c r="GK54" s="135"/>
      <c r="GL54" s="135"/>
      <c r="GM54" s="135"/>
      <c r="GN54" s="135"/>
      <c r="GO54" s="135"/>
      <c r="GP54" s="135"/>
      <c r="GQ54" s="135"/>
      <c r="GR54" s="135"/>
      <c r="GS54" s="135"/>
      <c r="GT54" s="135"/>
    </row>
    <row r="55" spans="1:202" s="142" customFormat="1" ht="15" x14ac:dyDescent="0.25">
      <c r="A55" s="223">
        <v>59</v>
      </c>
      <c r="B55" s="223" t="s">
        <v>943</v>
      </c>
      <c r="C55" s="225" t="s">
        <v>944</v>
      </c>
      <c r="D55" s="226" t="s">
        <v>399</v>
      </c>
      <c r="E55" s="227" t="s">
        <v>945</v>
      </c>
      <c r="F55" s="86">
        <v>7.8</v>
      </c>
      <c r="G55" s="86">
        <v>6.1</v>
      </c>
      <c r="H55" s="87">
        <v>5.4</v>
      </c>
      <c r="I55" s="87">
        <v>5.4</v>
      </c>
      <c r="J55" s="86">
        <v>5.6</v>
      </c>
      <c r="K55" s="86">
        <v>6.6</v>
      </c>
      <c r="L55" s="86">
        <v>7.1</v>
      </c>
      <c r="M55" s="86">
        <v>6.7</v>
      </c>
      <c r="N55" s="86">
        <v>8.1999999999999993</v>
      </c>
      <c r="O55" s="86">
        <v>5.5</v>
      </c>
      <c r="P55" s="86">
        <v>4.2</v>
      </c>
      <c r="Q55" s="86">
        <v>8.5</v>
      </c>
      <c r="R55" s="87">
        <v>5.6</v>
      </c>
      <c r="S55" s="86">
        <v>8.1</v>
      </c>
      <c r="T55" s="87">
        <v>7.4</v>
      </c>
      <c r="U55" s="86">
        <v>4.5</v>
      </c>
      <c r="V55" s="31">
        <v>8</v>
      </c>
      <c r="W55" s="31">
        <v>9</v>
      </c>
      <c r="X55" s="31">
        <v>5.2</v>
      </c>
      <c r="Y55" s="31">
        <v>8.6</v>
      </c>
      <c r="Z55" s="31">
        <v>8</v>
      </c>
      <c r="AA55" s="31">
        <v>9</v>
      </c>
      <c r="AB55" s="31">
        <v>9.1</v>
      </c>
      <c r="AC55" s="31">
        <v>8.6999999999999993</v>
      </c>
      <c r="AD55" s="31">
        <v>8.4</v>
      </c>
      <c r="AE55" s="31">
        <v>5</v>
      </c>
      <c r="AF55" s="31">
        <v>8.6999999999999993</v>
      </c>
      <c r="AG55" s="31">
        <v>8.6</v>
      </c>
      <c r="AH55" s="63">
        <v>8.5</v>
      </c>
      <c r="AI55" s="63">
        <v>8.4</v>
      </c>
      <c r="AJ55" s="63">
        <v>8</v>
      </c>
      <c r="AK55" s="63">
        <v>6.8</v>
      </c>
      <c r="AL55" s="63">
        <v>6.1</v>
      </c>
      <c r="AM55" s="63">
        <v>9.6</v>
      </c>
      <c r="AN55" s="63">
        <v>8.9</v>
      </c>
      <c r="AO55" s="63">
        <v>4.5</v>
      </c>
      <c r="AP55" s="63">
        <v>7.8</v>
      </c>
      <c r="AQ55" s="63">
        <v>8.5</v>
      </c>
      <c r="AR55" s="63">
        <v>6.8</v>
      </c>
      <c r="AS55" s="63">
        <v>9</v>
      </c>
      <c r="AT55" s="63">
        <v>9</v>
      </c>
      <c r="AU55" s="63">
        <v>8.4</v>
      </c>
      <c r="AV55" s="63">
        <v>8.5</v>
      </c>
      <c r="AW55" s="63">
        <v>9.1999999999999993</v>
      </c>
      <c r="AX55" s="63"/>
      <c r="AY55" s="151">
        <f t="shared" si="48"/>
        <v>7.4</v>
      </c>
      <c r="AZ55" s="85" t="s">
        <v>1464</v>
      </c>
      <c r="BA55" s="85"/>
      <c r="BB55" s="223">
        <v>59</v>
      </c>
      <c r="BC55" s="223" t="s">
        <v>943</v>
      </c>
      <c r="BD55" s="225" t="s">
        <v>944</v>
      </c>
      <c r="BE55" s="238" t="s">
        <v>399</v>
      </c>
      <c r="BF55" s="227" t="s">
        <v>945</v>
      </c>
      <c r="BG55" s="171">
        <f t="shared" si="49"/>
        <v>3</v>
      </c>
      <c r="BH55" s="171">
        <f t="shared" si="50"/>
        <v>2</v>
      </c>
      <c r="BI55" s="171">
        <f t="shared" si="51"/>
        <v>1</v>
      </c>
      <c r="BJ55" s="171">
        <f t="shared" si="52"/>
        <v>1</v>
      </c>
      <c r="BK55" s="171">
        <f t="shared" si="53"/>
        <v>2</v>
      </c>
      <c r="BL55" s="171">
        <f t="shared" si="54"/>
        <v>2</v>
      </c>
      <c r="BM55" s="171">
        <f t="shared" si="55"/>
        <v>3</v>
      </c>
      <c r="BN55" s="171">
        <f t="shared" si="56"/>
        <v>2</v>
      </c>
      <c r="BO55" s="171">
        <f t="shared" si="57"/>
        <v>3</v>
      </c>
      <c r="BP55" s="171">
        <f t="shared" si="58"/>
        <v>2</v>
      </c>
      <c r="BQ55" s="171">
        <f t="shared" si="59"/>
        <v>1</v>
      </c>
      <c r="BR55" s="171">
        <f t="shared" si="60"/>
        <v>4</v>
      </c>
      <c r="BS55" s="171">
        <f t="shared" si="61"/>
        <v>2</v>
      </c>
      <c r="BT55" s="171">
        <f t="shared" si="62"/>
        <v>3</v>
      </c>
      <c r="BU55" s="171">
        <f t="shared" si="63"/>
        <v>3</v>
      </c>
      <c r="BV55" s="171">
        <f t="shared" si="64"/>
        <v>1</v>
      </c>
      <c r="BW55" s="171">
        <f t="shared" si="65"/>
        <v>3</v>
      </c>
      <c r="BX55" s="171">
        <f t="shared" si="66"/>
        <v>4</v>
      </c>
      <c r="BY55" s="171">
        <f t="shared" si="67"/>
        <v>1</v>
      </c>
      <c r="BZ55" s="171">
        <f t="shared" si="68"/>
        <v>4</v>
      </c>
      <c r="CA55" s="171">
        <f t="shared" si="69"/>
        <v>3</v>
      </c>
      <c r="CB55" s="171">
        <f t="shared" si="70"/>
        <v>4</v>
      </c>
      <c r="CC55" s="171">
        <f t="shared" si="71"/>
        <v>4</v>
      </c>
      <c r="CD55" s="171">
        <f t="shared" si="72"/>
        <v>4</v>
      </c>
      <c r="CE55" s="171">
        <f t="shared" si="73"/>
        <v>3</v>
      </c>
      <c r="CF55" s="171">
        <f t="shared" si="74"/>
        <v>1</v>
      </c>
      <c r="CG55" s="171">
        <f t="shared" si="75"/>
        <v>4</v>
      </c>
      <c r="CH55" s="171">
        <f t="shared" si="76"/>
        <v>4</v>
      </c>
      <c r="CI55" s="171">
        <f t="shared" si="77"/>
        <v>4</v>
      </c>
      <c r="CJ55" s="171">
        <f t="shared" si="78"/>
        <v>3</v>
      </c>
      <c r="CK55" s="171">
        <f t="shared" si="79"/>
        <v>3</v>
      </c>
      <c r="CL55" s="171">
        <f t="shared" si="80"/>
        <v>2</v>
      </c>
      <c r="CM55" s="171">
        <f t="shared" si="81"/>
        <v>2</v>
      </c>
      <c r="CN55" s="171">
        <f t="shared" si="82"/>
        <v>4</v>
      </c>
      <c r="CO55" s="171">
        <f t="shared" si="83"/>
        <v>4</v>
      </c>
      <c r="CP55" s="171">
        <f t="shared" si="84"/>
        <v>1</v>
      </c>
      <c r="CQ55" s="171">
        <f t="shared" si="85"/>
        <v>3</v>
      </c>
      <c r="CR55" s="171">
        <f t="shared" si="86"/>
        <v>4</v>
      </c>
      <c r="CS55" s="171">
        <f t="shared" si="87"/>
        <v>2</v>
      </c>
      <c r="CT55" s="171">
        <f t="shared" si="88"/>
        <v>4</v>
      </c>
      <c r="CU55" s="171">
        <f t="shared" si="89"/>
        <v>4</v>
      </c>
      <c r="CV55" s="171">
        <f t="shared" si="90"/>
        <v>3</v>
      </c>
      <c r="CW55" s="171">
        <f t="shared" si="91"/>
        <v>4</v>
      </c>
      <c r="CX55" s="171">
        <f t="shared" si="92"/>
        <v>4</v>
      </c>
      <c r="CY55" s="171">
        <f t="shared" si="93"/>
        <v>0</v>
      </c>
      <c r="CZ55" s="174">
        <f t="shared" si="94"/>
        <v>2.83</v>
      </c>
      <c r="DA55" s="135" t="str">
        <f t="shared" si="95"/>
        <v>Khá</v>
      </c>
      <c r="DC55" s="135"/>
      <c r="DD55" s="135"/>
      <c r="DE55" s="135"/>
      <c r="DF55" s="135"/>
      <c r="DG55" s="135"/>
      <c r="DH55" s="135"/>
      <c r="DI55" s="135"/>
      <c r="DJ55" s="135"/>
      <c r="DK55" s="135"/>
      <c r="DL55" s="135"/>
      <c r="DM55" s="135"/>
      <c r="DN55" s="135"/>
      <c r="DO55" s="135"/>
      <c r="DP55" s="135"/>
      <c r="DQ55" s="135"/>
      <c r="DR55" s="135"/>
      <c r="DS55" s="135"/>
      <c r="DT55" s="135"/>
      <c r="DU55" s="135"/>
      <c r="DV55" s="135"/>
      <c r="DW55" s="135"/>
      <c r="DX55" s="135"/>
      <c r="DY55" s="135"/>
      <c r="DZ55" s="135"/>
      <c r="EA55" s="135"/>
      <c r="EB55" s="135"/>
      <c r="EC55" s="135"/>
      <c r="ED55" s="135"/>
      <c r="EE55" s="135"/>
      <c r="EF55" s="135"/>
      <c r="EG55" s="135"/>
      <c r="EH55" s="135"/>
      <c r="EI55" s="135"/>
      <c r="EJ55" s="135"/>
      <c r="EK55" s="135"/>
      <c r="EL55" s="135"/>
      <c r="EM55" s="135"/>
      <c r="EN55" s="135"/>
      <c r="EO55" s="135"/>
      <c r="EP55" s="135"/>
      <c r="EQ55" s="135"/>
      <c r="ER55" s="135"/>
      <c r="ES55" s="135"/>
      <c r="ET55" s="135"/>
      <c r="EU55" s="135"/>
      <c r="EV55" s="135"/>
      <c r="EW55" s="135"/>
      <c r="EX55" s="135"/>
      <c r="EY55" s="135"/>
      <c r="EZ55" s="135"/>
      <c r="FA55" s="135"/>
      <c r="FB55" s="135"/>
      <c r="FC55" s="135"/>
      <c r="FD55" s="135"/>
      <c r="FE55" s="135"/>
      <c r="FF55" s="135"/>
      <c r="FG55" s="135"/>
      <c r="FH55" s="135"/>
      <c r="FI55" s="135"/>
      <c r="FJ55" s="135"/>
      <c r="FK55" s="135"/>
      <c r="FL55" s="135"/>
      <c r="FM55" s="135"/>
      <c r="FN55" s="135"/>
      <c r="FO55" s="135"/>
      <c r="FP55" s="135"/>
      <c r="FQ55" s="135"/>
      <c r="FR55" s="135"/>
      <c r="FS55" s="135"/>
      <c r="FT55" s="135"/>
      <c r="FU55" s="135"/>
      <c r="FV55" s="135"/>
      <c r="FW55" s="135"/>
      <c r="FX55" s="135"/>
      <c r="FY55" s="135"/>
      <c r="FZ55" s="135"/>
      <c r="GA55" s="135"/>
      <c r="GB55" s="135"/>
      <c r="GC55" s="135"/>
      <c r="GD55" s="135"/>
      <c r="GE55" s="135"/>
      <c r="GF55" s="135"/>
      <c r="GG55" s="135"/>
      <c r="GH55" s="135"/>
      <c r="GI55" s="135"/>
      <c r="GJ55" s="135"/>
      <c r="GK55" s="135"/>
      <c r="GL55" s="135"/>
      <c r="GM55" s="135"/>
      <c r="GN55" s="135"/>
      <c r="GO55" s="135"/>
      <c r="GP55" s="135"/>
      <c r="GQ55" s="135"/>
      <c r="GR55" s="135"/>
      <c r="GS55" s="135"/>
      <c r="GT55" s="135"/>
    </row>
    <row r="56" spans="1:202" s="142" customFormat="1" ht="15" x14ac:dyDescent="0.25">
      <c r="A56" s="223">
        <v>60</v>
      </c>
      <c r="B56" s="223" t="s">
        <v>946</v>
      </c>
      <c r="C56" s="225" t="s">
        <v>947</v>
      </c>
      <c r="D56" s="226" t="s">
        <v>811</v>
      </c>
      <c r="E56" s="223" t="s">
        <v>948</v>
      </c>
      <c r="F56" s="86">
        <v>8</v>
      </c>
      <c r="G56" s="86">
        <v>5.4</v>
      </c>
      <c r="H56" s="86">
        <v>5.7</v>
      </c>
      <c r="I56" s="86">
        <v>5</v>
      </c>
      <c r="J56" s="86">
        <v>5.7</v>
      </c>
      <c r="K56" s="86">
        <v>8.4</v>
      </c>
      <c r="L56" s="86">
        <v>4.5999999999999996</v>
      </c>
      <c r="M56" s="86">
        <v>6</v>
      </c>
      <c r="N56" s="86">
        <v>5.7</v>
      </c>
      <c r="O56" s="86">
        <v>4.5999999999999996</v>
      </c>
      <c r="P56" s="86">
        <v>4.5999999999999996</v>
      </c>
      <c r="Q56" s="86">
        <v>8.8000000000000007</v>
      </c>
      <c r="R56" s="87">
        <v>5.2</v>
      </c>
      <c r="S56" s="86">
        <v>8.4</v>
      </c>
      <c r="T56" s="86">
        <v>6.9</v>
      </c>
      <c r="U56" s="86">
        <v>4.7</v>
      </c>
      <c r="V56" s="31">
        <v>8.3000000000000007</v>
      </c>
      <c r="W56" s="31">
        <v>9</v>
      </c>
      <c r="X56" s="31">
        <v>6.1</v>
      </c>
      <c r="Y56" s="31">
        <v>8.5</v>
      </c>
      <c r="Z56" s="31">
        <v>7.6</v>
      </c>
      <c r="AA56" s="31">
        <v>7.5</v>
      </c>
      <c r="AB56" s="31">
        <v>9.1</v>
      </c>
      <c r="AC56" s="31">
        <v>9.6</v>
      </c>
      <c r="AD56" s="31">
        <v>7.7</v>
      </c>
      <c r="AE56" s="31">
        <v>6.2</v>
      </c>
      <c r="AF56" s="31">
        <v>7.3</v>
      </c>
      <c r="AG56" s="31">
        <v>9.3000000000000007</v>
      </c>
      <c r="AH56" s="63">
        <v>8.6999999999999993</v>
      </c>
      <c r="AI56" s="63">
        <v>8.6999999999999993</v>
      </c>
      <c r="AJ56" s="63">
        <v>7</v>
      </c>
      <c r="AK56" s="63">
        <v>8</v>
      </c>
      <c r="AL56" s="63">
        <v>4.8</v>
      </c>
      <c r="AM56" s="63">
        <v>8.5</v>
      </c>
      <c r="AN56" s="63">
        <v>8.5</v>
      </c>
      <c r="AO56" s="63">
        <v>4.7</v>
      </c>
      <c r="AP56" s="63">
        <v>9.3000000000000007</v>
      </c>
      <c r="AQ56" s="63">
        <v>9.5</v>
      </c>
      <c r="AR56" s="63">
        <v>8</v>
      </c>
      <c r="AS56" s="63">
        <v>9.5</v>
      </c>
      <c r="AT56" s="63">
        <v>8</v>
      </c>
      <c r="AU56" s="63">
        <v>8.5</v>
      </c>
      <c r="AV56" s="63"/>
      <c r="AW56" s="63"/>
      <c r="AX56" s="63">
        <v>9</v>
      </c>
      <c r="AY56" s="151">
        <f t="shared" si="48"/>
        <v>7.3</v>
      </c>
      <c r="AZ56" s="85" t="s">
        <v>1465</v>
      </c>
      <c r="BA56" s="85"/>
      <c r="BB56" s="223">
        <v>60</v>
      </c>
      <c r="BC56" s="223" t="s">
        <v>946</v>
      </c>
      <c r="BD56" s="225" t="s">
        <v>947</v>
      </c>
      <c r="BE56" s="238" t="s">
        <v>811</v>
      </c>
      <c r="BF56" s="223" t="s">
        <v>948</v>
      </c>
      <c r="BG56" s="171">
        <f t="shared" si="49"/>
        <v>3</v>
      </c>
      <c r="BH56" s="171">
        <f t="shared" si="50"/>
        <v>1</v>
      </c>
      <c r="BI56" s="171">
        <f t="shared" si="51"/>
        <v>2</v>
      </c>
      <c r="BJ56" s="171">
        <f t="shared" si="52"/>
        <v>1</v>
      </c>
      <c r="BK56" s="171">
        <f t="shared" si="53"/>
        <v>2</v>
      </c>
      <c r="BL56" s="171">
        <f t="shared" si="54"/>
        <v>3</v>
      </c>
      <c r="BM56" s="171">
        <f t="shared" si="55"/>
        <v>1</v>
      </c>
      <c r="BN56" s="171">
        <f t="shared" si="56"/>
        <v>2</v>
      </c>
      <c r="BO56" s="171">
        <f t="shared" si="57"/>
        <v>2</v>
      </c>
      <c r="BP56" s="171">
        <f t="shared" si="58"/>
        <v>1</v>
      </c>
      <c r="BQ56" s="171">
        <f t="shared" si="59"/>
        <v>1</v>
      </c>
      <c r="BR56" s="171">
        <f t="shared" si="60"/>
        <v>4</v>
      </c>
      <c r="BS56" s="171">
        <f t="shared" si="61"/>
        <v>1</v>
      </c>
      <c r="BT56" s="171">
        <f t="shared" si="62"/>
        <v>3</v>
      </c>
      <c r="BU56" s="171">
        <f t="shared" si="63"/>
        <v>2</v>
      </c>
      <c r="BV56" s="171">
        <f t="shared" si="64"/>
        <v>1</v>
      </c>
      <c r="BW56" s="171">
        <f t="shared" si="65"/>
        <v>3</v>
      </c>
      <c r="BX56" s="171">
        <f t="shared" si="66"/>
        <v>4</v>
      </c>
      <c r="BY56" s="171">
        <f t="shared" si="67"/>
        <v>2</v>
      </c>
      <c r="BZ56" s="171">
        <f t="shared" si="68"/>
        <v>4</v>
      </c>
      <c r="CA56" s="171">
        <f t="shared" si="69"/>
        <v>3</v>
      </c>
      <c r="CB56" s="171">
        <f t="shared" si="70"/>
        <v>3</v>
      </c>
      <c r="CC56" s="171">
        <f t="shared" si="71"/>
        <v>4</v>
      </c>
      <c r="CD56" s="171">
        <f t="shared" si="72"/>
        <v>4</v>
      </c>
      <c r="CE56" s="171">
        <f t="shared" si="73"/>
        <v>3</v>
      </c>
      <c r="CF56" s="171">
        <f t="shared" si="74"/>
        <v>2</v>
      </c>
      <c r="CG56" s="171">
        <f t="shared" si="75"/>
        <v>3</v>
      </c>
      <c r="CH56" s="171">
        <f t="shared" si="76"/>
        <v>4</v>
      </c>
      <c r="CI56" s="171">
        <f t="shared" si="77"/>
        <v>4</v>
      </c>
      <c r="CJ56" s="171">
        <f t="shared" si="78"/>
        <v>4</v>
      </c>
      <c r="CK56" s="171">
        <f t="shared" si="79"/>
        <v>3</v>
      </c>
      <c r="CL56" s="171">
        <f t="shared" si="80"/>
        <v>3</v>
      </c>
      <c r="CM56" s="171">
        <f t="shared" si="81"/>
        <v>1</v>
      </c>
      <c r="CN56" s="171">
        <f t="shared" si="82"/>
        <v>4</v>
      </c>
      <c r="CO56" s="171">
        <f t="shared" si="83"/>
        <v>4</v>
      </c>
      <c r="CP56" s="171">
        <f t="shared" si="84"/>
        <v>1</v>
      </c>
      <c r="CQ56" s="171">
        <f t="shared" si="85"/>
        <v>4</v>
      </c>
      <c r="CR56" s="171">
        <f t="shared" si="86"/>
        <v>4</v>
      </c>
      <c r="CS56" s="171">
        <f t="shared" si="87"/>
        <v>3</v>
      </c>
      <c r="CT56" s="171">
        <f t="shared" si="88"/>
        <v>4</v>
      </c>
      <c r="CU56" s="171">
        <f t="shared" si="89"/>
        <v>3</v>
      </c>
      <c r="CV56" s="171">
        <f t="shared" si="90"/>
        <v>4</v>
      </c>
      <c r="CW56" s="171">
        <f t="shared" si="91"/>
        <v>0</v>
      </c>
      <c r="CX56" s="171">
        <f t="shared" si="92"/>
        <v>0</v>
      </c>
      <c r="CY56" s="171">
        <f t="shared" si="93"/>
        <v>4</v>
      </c>
      <c r="CZ56" s="174">
        <f t="shared" si="94"/>
        <v>2.78</v>
      </c>
      <c r="DA56" s="135" t="str">
        <f t="shared" si="95"/>
        <v>Khá</v>
      </c>
      <c r="DC56" s="135"/>
      <c r="DD56" s="135"/>
      <c r="DE56" s="135"/>
      <c r="DF56" s="135"/>
      <c r="DG56" s="135"/>
      <c r="DH56" s="135"/>
      <c r="DI56" s="135"/>
      <c r="DJ56" s="135"/>
      <c r="DK56" s="135"/>
      <c r="DL56" s="135"/>
      <c r="DM56" s="135"/>
      <c r="DN56" s="135"/>
      <c r="DO56" s="135"/>
      <c r="DP56" s="135"/>
      <c r="DQ56" s="135"/>
      <c r="DR56" s="135"/>
      <c r="DS56" s="135"/>
      <c r="DT56" s="135"/>
      <c r="DU56" s="135"/>
      <c r="DV56" s="135"/>
      <c r="DW56" s="135"/>
      <c r="DX56" s="135"/>
      <c r="DY56" s="135"/>
      <c r="DZ56" s="135"/>
      <c r="EA56" s="135"/>
      <c r="EB56" s="135"/>
      <c r="EC56" s="135"/>
      <c r="ED56" s="135"/>
      <c r="EE56" s="135"/>
      <c r="EF56" s="135"/>
      <c r="EG56" s="135"/>
      <c r="EH56" s="135"/>
      <c r="EI56" s="135"/>
      <c r="EJ56" s="135"/>
      <c r="EK56" s="135"/>
      <c r="EL56" s="135"/>
      <c r="EM56" s="135"/>
      <c r="EN56" s="135"/>
      <c r="EO56" s="135"/>
      <c r="EP56" s="135"/>
      <c r="EQ56" s="135"/>
      <c r="ER56" s="135"/>
      <c r="ES56" s="135"/>
      <c r="ET56" s="135"/>
      <c r="EU56" s="135"/>
      <c r="EV56" s="135"/>
      <c r="EW56" s="135"/>
      <c r="EX56" s="135"/>
      <c r="EY56" s="135"/>
      <c r="EZ56" s="135"/>
      <c r="FA56" s="135"/>
      <c r="FB56" s="135"/>
      <c r="FC56" s="135"/>
      <c r="FD56" s="135"/>
      <c r="FE56" s="135"/>
      <c r="FF56" s="135"/>
      <c r="FG56" s="135"/>
      <c r="FH56" s="135"/>
      <c r="FI56" s="135"/>
      <c r="FJ56" s="135"/>
      <c r="FK56" s="135"/>
      <c r="FL56" s="135"/>
      <c r="FM56" s="135"/>
      <c r="FN56" s="135"/>
      <c r="FO56" s="135"/>
      <c r="FP56" s="135"/>
      <c r="FQ56" s="135"/>
      <c r="FR56" s="135"/>
      <c r="FS56" s="135"/>
      <c r="FT56" s="135"/>
      <c r="FU56" s="135"/>
      <c r="FV56" s="135"/>
      <c r="FW56" s="135"/>
      <c r="FX56" s="135"/>
      <c r="FY56" s="135"/>
      <c r="FZ56" s="135"/>
      <c r="GA56" s="135"/>
      <c r="GB56" s="135"/>
      <c r="GC56" s="135"/>
      <c r="GD56" s="135"/>
      <c r="GE56" s="135"/>
      <c r="GF56" s="135"/>
      <c r="GG56" s="135"/>
      <c r="GH56" s="135"/>
      <c r="GI56" s="135"/>
      <c r="GJ56" s="135"/>
      <c r="GK56" s="135"/>
      <c r="GL56" s="135"/>
      <c r="GM56" s="135"/>
      <c r="GN56" s="135"/>
      <c r="GO56" s="135"/>
      <c r="GP56" s="135"/>
      <c r="GQ56" s="135"/>
      <c r="GR56" s="135"/>
      <c r="GS56" s="135"/>
      <c r="GT56" s="135"/>
    </row>
    <row r="57" spans="1:202" s="142" customFormat="1" ht="15" x14ac:dyDescent="0.25">
      <c r="A57" s="223">
        <v>61</v>
      </c>
      <c r="B57" s="223" t="s">
        <v>949</v>
      </c>
      <c r="C57" s="225" t="s">
        <v>950</v>
      </c>
      <c r="D57" s="226" t="s">
        <v>951</v>
      </c>
      <c r="E57" s="223" t="s">
        <v>141</v>
      </c>
      <c r="F57" s="86">
        <v>8</v>
      </c>
      <c r="G57" s="86">
        <v>7.8</v>
      </c>
      <c r="H57" s="87">
        <v>8.4</v>
      </c>
      <c r="I57" s="87">
        <v>7.2</v>
      </c>
      <c r="J57" s="86">
        <v>6.6</v>
      </c>
      <c r="K57" s="86">
        <v>6.6</v>
      </c>
      <c r="L57" s="86">
        <v>7</v>
      </c>
      <c r="M57" s="86">
        <v>5.3</v>
      </c>
      <c r="N57" s="86">
        <v>5.9</v>
      </c>
      <c r="O57" s="86">
        <v>5.2</v>
      </c>
      <c r="P57" s="86">
        <v>4.4000000000000004</v>
      </c>
      <c r="Q57" s="86">
        <v>9.4</v>
      </c>
      <c r="R57" s="86">
        <v>5.6</v>
      </c>
      <c r="S57" s="86">
        <v>7.8</v>
      </c>
      <c r="T57" s="86">
        <v>7.1</v>
      </c>
      <c r="U57" s="86">
        <v>7</v>
      </c>
      <c r="V57" s="31">
        <v>8.6999999999999993</v>
      </c>
      <c r="W57" s="31">
        <v>9</v>
      </c>
      <c r="X57" s="31">
        <v>6</v>
      </c>
      <c r="Y57" s="31">
        <v>8.6</v>
      </c>
      <c r="Z57" s="31">
        <v>8.1999999999999993</v>
      </c>
      <c r="AA57" s="31">
        <v>8.6</v>
      </c>
      <c r="AB57" s="31">
        <v>8.6999999999999993</v>
      </c>
      <c r="AC57" s="31">
        <v>9.1</v>
      </c>
      <c r="AD57" s="31">
        <v>9.4</v>
      </c>
      <c r="AE57" s="31">
        <v>7.8</v>
      </c>
      <c r="AF57" s="31">
        <v>7.7</v>
      </c>
      <c r="AG57" s="31">
        <v>9.3000000000000007</v>
      </c>
      <c r="AH57" s="63">
        <v>8.5</v>
      </c>
      <c r="AI57" s="63">
        <v>8.6</v>
      </c>
      <c r="AJ57" s="63">
        <v>7.2</v>
      </c>
      <c r="AK57" s="63">
        <v>7.3</v>
      </c>
      <c r="AL57" s="63">
        <v>7.9</v>
      </c>
      <c r="AM57" s="63">
        <v>9</v>
      </c>
      <c r="AN57" s="63">
        <v>8.9</v>
      </c>
      <c r="AO57" s="63">
        <v>6.5</v>
      </c>
      <c r="AP57" s="63">
        <v>8.5</v>
      </c>
      <c r="AQ57" s="63">
        <v>9</v>
      </c>
      <c r="AR57" s="63">
        <v>6.8</v>
      </c>
      <c r="AS57" s="63">
        <v>9.5</v>
      </c>
      <c r="AT57" s="63">
        <v>8</v>
      </c>
      <c r="AU57" s="63">
        <v>9.1</v>
      </c>
      <c r="AV57" s="63"/>
      <c r="AW57" s="63"/>
      <c r="AX57" s="63">
        <v>9</v>
      </c>
      <c r="AY57" s="151">
        <f t="shared" si="48"/>
        <v>7.8</v>
      </c>
      <c r="AZ57" s="85" t="s">
        <v>1465</v>
      </c>
      <c r="BA57" s="85"/>
      <c r="BB57" s="223">
        <v>61</v>
      </c>
      <c r="BC57" s="223" t="s">
        <v>949</v>
      </c>
      <c r="BD57" s="225" t="s">
        <v>950</v>
      </c>
      <c r="BE57" s="238" t="s">
        <v>951</v>
      </c>
      <c r="BF57" s="223" t="s">
        <v>141</v>
      </c>
      <c r="BG57" s="171">
        <f t="shared" si="49"/>
        <v>3</v>
      </c>
      <c r="BH57" s="171">
        <f t="shared" si="50"/>
        <v>3</v>
      </c>
      <c r="BI57" s="171">
        <f t="shared" si="51"/>
        <v>3</v>
      </c>
      <c r="BJ57" s="171">
        <f t="shared" si="52"/>
        <v>3</v>
      </c>
      <c r="BK57" s="171">
        <f t="shared" si="53"/>
        <v>2</v>
      </c>
      <c r="BL57" s="171">
        <f t="shared" si="54"/>
        <v>2</v>
      </c>
      <c r="BM57" s="171">
        <f t="shared" si="55"/>
        <v>3</v>
      </c>
      <c r="BN57" s="171">
        <f t="shared" si="56"/>
        <v>1</v>
      </c>
      <c r="BO57" s="171">
        <f t="shared" si="57"/>
        <v>2</v>
      </c>
      <c r="BP57" s="171">
        <f t="shared" si="58"/>
        <v>1</v>
      </c>
      <c r="BQ57" s="171">
        <f t="shared" si="59"/>
        <v>1</v>
      </c>
      <c r="BR57" s="171">
        <f t="shared" si="60"/>
        <v>4</v>
      </c>
      <c r="BS57" s="171">
        <f t="shared" si="61"/>
        <v>2</v>
      </c>
      <c r="BT57" s="171">
        <f t="shared" si="62"/>
        <v>3</v>
      </c>
      <c r="BU57" s="171">
        <f t="shared" si="63"/>
        <v>3</v>
      </c>
      <c r="BV57" s="171">
        <f t="shared" si="64"/>
        <v>3</v>
      </c>
      <c r="BW57" s="171">
        <f t="shared" si="65"/>
        <v>4</v>
      </c>
      <c r="BX57" s="171">
        <f t="shared" si="66"/>
        <v>4</v>
      </c>
      <c r="BY57" s="171">
        <f t="shared" si="67"/>
        <v>2</v>
      </c>
      <c r="BZ57" s="171">
        <f t="shared" si="68"/>
        <v>4</v>
      </c>
      <c r="CA57" s="171">
        <f t="shared" si="69"/>
        <v>3</v>
      </c>
      <c r="CB57" s="171">
        <f t="shared" si="70"/>
        <v>4</v>
      </c>
      <c r="CC57" s="171">
        <f t="shared" si="71"/>
        <v>4</v>
      </c>
      <c r="CD57" s="171">
        <f t="shared" si="72"/>
        <v>4</v>
      </c>
      <c r="CE57" s="171">
        <f t="shared" si="73"/>
        <v>4</v>
      </c>
      <c r="CF57" s="171">
        <f t="shared" si="74"/>
        <v>3</v>
      </c>
      <c r="CG57" s="171">
        <f t="shared" si="75"/>
        <v>3</v>
      </c>
      <c r="CH57" s="171">
        <f t="shared" si="76"/>
        <v>4</v>
      </c>
      <c r="CI57" s="171">
        <f t="shared" si="77"/>
        <v>4</v>
      </c>
      <c r="CJ57" s="171">
        <f t="shared" si="78"/>
        <v>4</v>
      </c>
      <c r="CK57" s="171">
        <f t="shared" si="79"/>
        <v>3</v>
      </c>
      <c r="CL57" s="171">
        <f t="shared" si="80"/>
        <v>3</v>
      </c>
      <c r="CM57" s="171">
        <f t="shared" si="81"/>
        <v>3</v>
      </c>
      <c r="CN57" s="171">
        <f t="shared" si="82"/>
        <v>4</v>
      </c>
      <c r="CO57" s="171">
        <f t="shared" si="83"/>
        <v>4</v>
      </c>
      <c r="CP57" s="171">
        <f t="shared" si="84"/>
        <v>2</v>
      </c>
      <c r="CQ57" s="171">
        <f t="shared" si="85"/>
        <v>4</v>
      </c>
      <c r="CR57" s="171">
        <f t="shared" si="86"/>
        <v>4</v>
      </c>
      <c r="CS57" s="171">
        <f t="shared" si="87"/>
        <v>2</v>
      </c>
      <c r="CT57" s="171">
        <f t="shared" si="88"/>
        <v>4</v>
      </c>
      <c r="CU57" s="171">
        <f t="shared" si="89"/>
        <v>3</v>
      </c>
      <c r="CV57" s="171">
        <f t="shared" si="90"/>
        <v>4</v>
      </c>
      <c r="CW57" s="171">
        <f t="shared" si="91"/>
        <v>0</v>
      </c>
      <c r="CX57" s="171">
        <f t="shared" si="92"/>
        <v>0</v>
      </c>
      <c r="CY57" s="171">
        <f t="shared" si="93"/>
        <v>4</v>
      </c>
      <c r="CZ57" s="174">
        <f t="shared" si="94"/>
        <v>3.13</v>
      </c>
      <c r="DA57" s="135" t="str">
        <f t="shared" si="95"/>
        <v>Khá</v>
      </c>
      <c r="DC57" s="135"/>
      <c r="DD57" s="135"/>
      <c r="DE57" s="135"/>
      <c r="DF57" s="135"/>
      <c r="DG57" s="135"/>
      <c r="DH57" s="135"/>
      <c r="DI57" s="135"/>
      <c r="DJ57" s="135"/>
      <c r="DK57" s="135"/>
      <c r="DL57" s="135"/>
      <c r="DM57" s="135"/>
      <c r="DN57" s="135"/>
      <c r="DO57" s="135"/>
      <c r="DP57" s="135"/>
      <c r="DQ57" s="135"/>
      <c r="DR57" s="135"/>
      <c r="DS57" s="135"/>
      <c r="DT57" s="135"/>
      <c r="DU57" s="135"/>
      <c r="DV57" s="135"/>
      <c r="DW57" s="135"/>
      <c r="DX57" s="135"/>
      <c r="DY57" s="135"/>
      <c r="DZ57" s="135"/>
      <c r="EA57" s="135"/>
      <c r="EB57" s="135"/>
      <c r="EC57" s="135"/>
      <c r="ED57" s="135"/>
      <c r="EE57" s="135"/>
      <c r="EF57" s="135"/>
      <c r="EG57" s="135"/>
      <c r="EH57" s="135"/>
      <c r="EI57" s="135"/>
      <c r="EJ57" s="135"/>
      <c r="EK57" s="135"/>
      <c r="EL57" s="135"/>
      <c r="EM57" s="135"/>
      <c r="EN57" s="135"/>
      <c r="EO57" s="135"/>
      <c r="EP57" s="135"/>
      <c r="EQ57" s="135"/>
      <c r="ER57" s="135"/>
      <c r="ES57" s="135"/>
      <c r="ET57" s="135"/>
      <c r="EU57" s="135"/>
      <c r="EV57" s="135"/>
      <c r="EW57" s="135"/>
      <c r="EX57" s="135"/>
      <c r="EY57" s="135"/>
      <c r="EZ57" s="135"/>
      <c r="FA57" s="135"/>
      <c r="FB57" s="135"/>
      <c r="FC57" s="135"/>
      <c r="FD57" s="135"/>
      <c r="FE57" s="135"/>
      <c r="FF57" s="135"/>
      <c r="FG57" s="135"/>
      <c r="FH57" s="135"/>
      <c r="FI57" s="135"/>
      <c r="FJ57" s="135"/>
      <c r="FK57" s="135"/>
      <c r="FL57" s="135"/>
      <c r="FM57" s="135"/>
      <c r="FN57" s="135"/>
      <c r="FO57" s="135"/>
      <c r="FP57" s="135"/>
      <c r="FQ57" s="135"/>
      <c r="FR57" s="135"/>
      <c r="FS57" s="135"/>
      <c r="FT57" s="135"/>
      <c r="FU57" s="135"/>
      <c r="FV57" s="135"/>
      <c r="FW57" s="135"/>
      <c r="FX57" s="135"/>
      <c r="FY57" s="135"/>
      <c r="FZ57" s="135"/>
      <c r="GA57" s="135"/>
      <c r="GB57" s="135"/>
      <c r="GC57" s="135"/>
      <c r="GD57" s="135"/>
      <c r="GE57" s="135"/>
      <c r="GF57" s="135"/>
      <c r="GG57" s="135"/>
      <c r="GH57" s="135"/>
      <c r="GI57" s="135"/>
      <c r="GJ57" s="135"/>
      <c r="GK57" s="135"/>
      <c r="GL57" s="135"/>
      <c r="GM57" s="135"/>
      <c r="GN57" s="135"/>
      <c r="GO57" s="135"/>
      <c r="GP57" s="135"/>
      <c r="GQ57" s="135"/>
      <c r="GR57" s="135"/>
      <c r="GS57" s="135"/>
      <c r="GT57" s="135"/>
    </row>
    <row r="58" spans="1:202" s="142" customFormat="1" ht="15" x14ac:dyDescent="0.25">
      <c r="A58" s="223">
        <v>62</v>
      </c>
      <c r="B58" s="223" t="s">
        <v>952</v>
      </c>
      <c r="C58" s="225" t="s">
        <v>546</v>
      </c>
      <c r="D58" s="226" t="s">
        <v>951</v>
      </c>
      <c r="E58" s="223" t="s">
        <v>953</v>
      </c>
      <c r="F58" s="86">
        <v>6.5</v>
      </c>
      <c r="G58" s="86">
        <v>5.8</v>
      </c>
      <c r="H58" s="86">
        <v>7.9</v>
      </c>
      <c r="I58" s="86">
        <v>6.8</v>
      </c>
      <c r="J58" s="86">
        <v>8.1999999999999993</v>
      </c>
      <c r="K58" s="86">
        <v>7.5</v>
      </c>
      <c r="L58" s="86">
        <v>7.9</v>
      </c>
      <c r="M58" s="86">
        <v>6.4</v>
      </c>
      <c r="N58" s="86">
        <v>6.8</v>
      </c>
      <c r="O58" s="86">
        <v>6.4</v>
      </c>
      <c r="P58" s="86">
        <v>6.1</v>
      </c>
      <c r="Q58" s="86">
        <v>8.1999999999999993</v>
      </c>
      <c r="R58" s="87">
        <v>7.9</v>
      </c>
      <c r="S58" s="86">
        <v>8.1999999999999993</v>
      </c>
      <c r="T58" s="86">
        <v>7.8</v>
      </c>
      <c r="U58" s="86">
        <v>7.5</v>
      </c>
      <c r="V58" s="31">
        <v>8.3000000000000007</v>
      </c>
      <c r="W58" s="31">
        <v>9</v>
      </c>
      <c r="X58" s="31">
        <v>8.4</v>
      </c>
      <c r="Y58" s="31">
        <v>8.9</v>
      </c>
      <c r="Z58" s="31">
        <v>9.1</v>
      </c>
      <c r="AA58" s="31">
        <v>7</v>
      </c>
      <c r="AB58" s="31">
        <v>8.6999999999999993</v>
      </c>
      <c r="AC58" s="31">
        <v>9.6999999999999993</v>
      </c>
      <c r="AD58" s="31">
        <v>8.9</v>
      </c>
      <c r="AE58" s="31">
        <v>8.3000000000000007</v>
      </c>
      <c r="AF58" s="31">
        <v>8.6999999999999993</v>
      </c>
      <c r="AG58" s="31">
        <v>9.3000000000000007</v>
      </c>
      <c r="AH58" s="63">
        <v>9.1</v>
      </c>
      <c r="AI58" s="63">
        <v>8.4</v>
      </c>
      <c r="AJ58" s="63">
        <v>7.9</v>
      </c>
      <c r="AK58" s="63">
        <v>8.5</v>
      </c>
      <c r="AL58" s="63">
        <v>7.3</v>
      </c>
      <c r="AM58" s="63">
        <v>9.4</v>
      </c>
      <c r="AN58" s="63">
        <v>8.9</v>
      </c>
      <c r="AO58" s="63">
        <v>9.3000000000000007</v>
      </c>
      <c r="AP58" s="63">
        <v>8.8000000000000007</v>
      </c>
      <c r="AQ58" s="63">
        <v>9.5</v>
      </c>
      <c r="AR58" s="63">
        <v>7.1</v>
      </c>
      <c r="AS58" s="63">
        <v>9</v>
      </c>
      <c r="AT58" s="63">
        <v>9</v>
      </c>
      <c r="AU58" s="63">
        <v>9.3000000000000007</v>
      </c>
      <c r="AV58" s="63"/>
      <c r="AW58" s="63"/>
      <c r="AX58" s="63">
        <v>8.8000000000000007</v>
      </c>
      <c r="AY58" s="151">
        <f t="shared" si="48"/>
        <v>8.1999999999999993</v>
      </c>
      <c r="AZ58" s="85" t="s">
        <v>1465</v>
      </c>
      <c r="BA58" s="85"/>
      <c r="BB58" s="223">
        <v>62</v>
      </c>
      <c r="BC58" s="223" t="s">
        <v>952</v>
      </c>
      <c r="BD58" s="225" t="s">
        <v>546</v>
      </c>
      <c r="BE58" s="238" t="s">
        <v>951</v>
      </c>
      <c r="BF58" s="223" t="s">
        <v>953</v>
      </c>
      <c r="BG58" s="171">
        <f t="shared" si="49"/>
        <v>2</v>
      </c>
      <c r="BH58" s="171">
        <f t="shared" si="50"/>
        <v>2</v>
      </c>
      <c r="BI58" s="171">
        <f t="shared" si="51"/>
        <v>3</v>
      </c>
      <c r="BJ58" s="171">
        <f t="shared" si="52"/>
        <v>2</v>
      </c>
      <c r="BK58" s="171">
        <f t="shared" si="53"/>
        <v>3</v>
      </c>
      <c r="BL58" s="171">
        <f t="shared" si="54"/>
        <v>3</v>
      </c>
      <c r="BM58" s="171">
        <f t="shared" si="55"/>
        <v>3</v>
      </c>
      <c r="BN58" s="171">
        <f t="shared" si="56"/>
        <v>2</v>
      </c>
      <c r="BO58" s="171">
        <f t="shared" si="57"/>
        <v>2</v>
      </c>
      <c r="BP58" s="171">
        <f t="shared" si="58"/>
        <v>2</v>
      </c>
      <c r="BQ58" s="171">
        <f t="shared" si="59"/>
        <v>2</v>
      </c>
      <c r="BR58" s="171">
        <f t="shared" si="60"/>
        <v>3</v>
      </c>
      <c r="BS58" s="171">
        <f t="shared" si="61"/>
        <v>3</v>
      </c>
      <c r="BT58" s="171">
        <f t="shared" si="62"/>
        <v>3</v>
      </c>
      <c r="BU58" s="171">
        <f t="shared" si="63"/>
        <v>3</v>
      </c>
      <c r="BV58" s="171">
        <f t="shared" si="64"/>
        <v>3</v>
      </c>
      <c r="BW58" s="171">
        <f t="shared" si="65"/>
        <v>3</v>
      </c>
      <c r="BX58" s="171">
        <f t="shared" si="66"/>
        <v>4</v>
      </c>
      <c r="BY58" s="171">
        <f t="shared" si="67"/>
        <v>3</v>
      </c>
      <c r="BZ58" s="171">
        <f t="shared" si="68"/>
        <v>4</v>
      </c>
      <c r="CA58" s="171">
        <f t="shared" si="69"/>
        <v>4</v>
      </c>
      <c r="CB58" s="171">
        <f t="shared" si="70"/>
        <v>3</v>
      </c>
      <c r="CC58" s="171">
        <f t="shared" si="71"/>
        <v>4</v>
      </c>
      <c r="CD58" s="171">
        <f t="shared" si="72"/>
        <v>4</v>
      </c>
      <c r="CE58" s="171">
        <f t="shared" si="73"/>
        <v>4</v>
      </c>
      <c r="CF58" s="171">
        <f t="shared" si="74"/>
        <v>3</v>
      </c>
      <c r="CG58" s="171">
        <f t="shared" si="75"/>
        <v>4</v>
      </c>
      <c r="CH58" s="171">
        <f t="shared" si="76"/>
        <v>4</v>
      </c>
      <c r="CI58" s="171">
        <f t="shared" si="77"/>
        <v>4</v>
      </c>
      <c r="CJ58" s="171">
        <f t="shared" si="78"/>
        <v>3</v>
      </c>
      <c r="CK58" s="171">
        <f t="shared" si="79"/>
        <v>3</v>
      </c>
      <c r="CL58" s="171">
        <f t="shared" si="80"/>
        <v>4</v>
      </c>
      <c r="CM58" s="171">
        <f t="shared" si="81"/>
        <v>3</v>
      </c>
      <c r="CN58" s="171">
        <f t="shared" si="82"/>
        <v>4</v>
      </c>
      <c r="CO58" s="171">
        <f t="shared" si="83"/>
        <v>4</v>
      </c>
      <c r="CP58" s="171">
        <f t="shared" si="84"/>
        <v>4</v>
      </c>
      <c r="CQ58" s="171">
        <f t="shared" si="85"/>
        <v>4</v>
      </c>
      <c r="CR58" s="171">
        <f t="shared" si="86"/>
        <v>4</v>
      </c>
      <c r="CS58" s="171">
        <f t="shared" si="87"/>
        <v>3</v>
      </c>
      <c r="CT58" s="171">
        <f t="shared" si="88"/>
        <v>4</v>
      </c>
      <c r="CU58" s="171">
        <f t="shared" si="89"/>
        <v>4</v>
      </c>
      <c r="CV58" s="171">
        <f t="shared" si="90"/>
        <v>4</v>
      </c>
      <c r="CW58" s="171">
        <f t="shared" si="91"/>
        <v>0</v>
      </c>
      <c r="CX58" s="171">
        <f t="shared" si="92"/>
        <v>0</v>
      </c>
      <c r="CY58" s="171">
        <f t="shared" si="93"/>
        <v>4</v>
      </c>
      <c r="CZ58" s="174">
        <f t="shared" si="94"/>
        <v>3.31</v>
      </c>
      <c r="DA58" s="135" t="str">
        <f t="shared" si="95"/>
        <v>Giỏi</v>
      </c>
      <c r="DC58" s="135"/>
      <c r="DD58" s="135"/>
      <c r="DE58" s="135"/>
      <c r="DF58" s="135"/>
      <c r="DG58" s="135"/>
      <c r="DH58" s="135"/>
      <c r="DI58" s="135"/>
      <c r="DJ58" s="135"/>
      <c r="DK58" s="135"/>
      <c r="DL58" s="135"/>
      <c r="DM58" s="135"/>
      <c r="DN58" s="135"/>
      <c r="DO58" s="135"/>
      <c r="DP58" s="135"/>
      <c r="DQ58" s="135"/>
      <c r="DR58" s="135"/>
      <c r="DS58" s="135"/>
      <c r="DT58" s="135"/>
      <c r="DU58" s="135"/>
      <c r="DV58" s="135"/>
      <c r="DW58" s="135"/>
      <c r="DX58" s="135"/>
      <c r="DY58" s="135"/>
      <c r="DZ58" s="135"/>
      <c r="EA58" s="135"/>
      <c r="EB58" s="135"/>
      <c r="EC58" s="135"/>
      <c r="ED58" s="135"/>
      <c r="EE58" s="135"/>
      <c r="EF58" s="135"/>
      <c r="EG58" s="135"/>
      <c r="EH58" s="135"/>
      <c r="EI58" s="135"/>
      <c r="EJ58" s="135"/>
      <c r="EK58" s="135"/>
      <c r="EL58" s="135"/>
      <c r="EM58" s="135"/>
      <c r="EN58" s="135"/>
      <c r="EO58" s="135"/>
      <c r="EP58" s="135"/>
      <c r="EQ58" s="135"/>
      <c r="ER58" s="135"/>
      <c r="ES58" s="135"/>
      <c r="ET58" s="135"/>
      <c r="EU58" s="135"/>
      <c r="EV58" s="135"/>
      <c r="EW58" s="135"/>
      <c r="EX58" s="135"/>
      <c r="EY58" s="135"/>
      <c r="EZ58" s="135"/>
      <c r="FA58" s="135"/>
      <c r="FB58" s="135"/>
      <c r="FC58" s="135"/>
      <c r="FD58" s="135"/>
      <c r="FE58" s="135"/>
      <c r="FF58" s="135"/>
      <c r="FG58" s="135"/>
      <c r="FH58" s="135"/>
      <c r="FI58" s="135"/>
      <c r="FJ58" s="135"/>
      <c r="FK58" s="135"/>
      <c r="FL58" s="135"/>
      <c r="FM58" s="135"/>
      <c r="FN58" s="135"/>
      <c r="FO58" s="135"/>
      <c r="FP58" s="135"/>
      <c r="FQ58" s="135"/>
      <c r="FR58" s="135"/>
      <c r="FS58" s="135"/>
      <c r="FT58" s="135"/>
      <c r="FU58" s="135"/>
      <c r="FV58" s="135"/>
      <c r="FW58" s="135"/>
      <c r="FX58" s="135"/>
      <c r="FY58" s="135"/>
      <c r="FZ58" s="135"/>
      <c r="GA58" s="135"/>
      <c r="GB58" s="135"/>
      <c r="GC58" s="135"/>
      <c r="GD58" s="135"/>
      <c r="GE58" s="135"/>
      <c r="GF58" s="135"/>
      <c r="GG58" s="135"/>
      <c r="GH58" s="135"/>
      <c r="GI58" s="135"/>
      <c r="GJ58" s="135"/>
      <c r="GK58" s="135"/>
      <c r="GL58" s="135"/>
      <c r="GM58" s="135"/>
      <c r="GN58" s="135"/>
      <c r="GO58" s="135"/>
      <c r="GP58" s="135"/>
      <c r="GQ58" s="135"/>
      <c r="GR58" s="135"/>
      <c r="GS58" s="135"/>
      <c r="GT58" s="135"/>
    </row>
    <row r="59" spans="1:202" s="142" customFormat="1" ht="15" x14ac:dyDescent="0.25">
      <c r="A59" s="139">
        <v>1</v>
      </c>
      <c r="B59" s="140" t="s">
        <v>813</v>
      </c>
      <c r="C59" s="216" t="s">
        <v>814</v>
      </c>
      <c r="D59" s="239" t="s">
        <v>22</v>
      </c>
      <c r="E59" s="218" t="s">
        <v>651</v>
      </c>
      <c r="F59" s="86">
        <v>8.3000000000000007</v>
      </c>
      <c r="G59" s="86">
        <v>4.9000000000000004</v>
      </c>
      <c r="H59" s="86">
        <v>6.1</v>
      </c>
      <c r="I59" s="86">
        <v>7.2</v>
      </c>
      <c r="J59" s="86">
        <v>5.6</v>
      </c>
      <c r="K59" s="86">
        <v>6.3</v>
      </c>
      <c r="L59" s="86">
        <v>2.9</v>
      </c>
      <c r="M59" s="86">
        <v>3.3</v>
      </c>
      <c r="N59" s="86">
        <v>2.2000000000000002</v>
      </c>
      <c r="O59" s="86">
        <v>3.4</v>
      </c>
      <c r="P59" s="86">
        <v>2.1</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3</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48"/>
        <v>1.2</v>
      </c>
      <c r="AZ59" s="85"/>
      <c r="BA59" s="85"/>
      <c r="BB59" s="139">
        <v>1</v>
      </c>
      <c r="BC59" s="140" t="s">
        <v>813</v>
      </c>
      <c r="BD59" s="216" t="s">
        <v>814</v>
      </c>
      <c r="BE59" s="214" t="s">
        <v>22</v>
      </c>
      <c r="BF59" s="218" t="s">
        <v>651</v>
      </c>
      <c r="BG59" s="171">
        <f t="shared" si="49"/>
        <v>3</v>
      </c>
      <c r="BH59" s="171">
        <f t="shared" si="50"/>
        <v>1</v>
      </c>
      <c r="BI59" s="171">
        <f t="shared" si="51"/>
        <v>2</v>
      </c>
      <c r="BJ59" s="171">
        <f t="shared" si="52"/>
        <v>3</v>
      </c>
      <c r="BK59" s="171">
        <f t="shared" si="53"/>
        <v>2</v>
      </c>
      <c r="BL59" s="171">
        <f t="shared" si="54"/>
        <v>2</v>
      </c>
      <c r="BM59" s="171">
        <f t="shared" si="55"/>
        <v>0</v>
      </c>
      <c r="BN59" s="171">
        <f t="shared" si="56"/>
        <v>0</v>
      </c>
      <c r="BO59" s="171">
        <f t="shared" si="57"/>
        <v>0</v>
      </c>
      <c r="BP59" s="171">
        <f t="shared" si="58"/>
        <v>0</v>
      </c>
      <c r="BQ59" s="171">
        <f t="shared" si="59"/>
        <v>0</v>
      </c>
      <c r="BR59" s="171">
        <f t="shared" si="60"/>
        <v>0</v>
      </c>
      <c r="BS59" s="171">
        <f t="shared" si="61"/>
        <v>0</v>
      </c>
      <c r="BT59" s="171">
        <f t="shared" si="62"/>
        <v>0</v>
      </c>
      <c r="BU59" s="171">
        <f t="shared" si="63"/>
        <v>0</v>
      </c>
      <c r="BV59" s="171">
        <f t="shared" si="64"/>
        <v>0</v>
      </c>
      <c r="BW59" s="171">
        <f t="shared" si="65"/>
        <v>0</v>
      </c>
      <c r="BX59" s="171">
        <f t="shared" si="66"/>
        <v>0</v>
      </c>
      <c r="BY59" s="171">
        <f t="shared" si="67"/>
        <v>0</v>
      </c>
      <c r="BZ59" s="171">
        <f t="shared" si="68"/>
        <v>0</v>
      </c>
      <c r="CA59" s="171">
        <f t="shared" si="69"/>
        <v>0</v>
      </c>
      <c r="CB59" s="171">
        <f t="shared" si="70"/>
        <v>0</v>
      </c>
      <c r="CC59" s="171">
        <f t="shared" si="71"/>
        <v>0</v>
      </c>
      <c r="CD59" s="171">
        <f t="shared" si="72"/>
        <v>0</v>
      </c>
      <c r="CE59" s="171">
        <f t="shared" si="73"/>
        <v>0</v>
      </c>
      <c r="CF59" s="171">
        <f t="shared" si="74"/>
        <v>0</v>
      </c>
      <c r="CG59" s="171">
        <f t="shared" si="75"/>
        <v>0</v>
      </c>
      <c r="CH59" s="171">
        <f t="shared" si="76"/>
        <v>0</v>
      </c>
      <c r="CI59" s="171">
        <f t="shared" si="77"/>
        <v>0</v>
      </c>
      <c r="CJ59" s="171">
        <f t="shared" si="78"/>
        <v>0</v>
      </c>
      <c r="CK59" s="171">
        <f t="shared" si="79"/>
        <v>0</v>
      </c>
      <c r="CL59" s="171">
        <f t="shared" si="80"/>
        <v>0</v>
      </c>
      <c r="CM59" s="171">
        <f t="shared" si="81"/>
        <v>0</v>
      </c>
      <c r="CN59" s="171">
        <f t="shared" si="82"/>
        <v>0</v>
      </c>
      <c r="CO59" s="171">
        <f t="shared" si="83"/>
        <v>0</v>
      </c>
      <c r="CP59" s="171">
        <f t="shared" si="84"/>
        <v>0</v>
      </c>
      <c r="CQ59" s="171">
        <f t="shared" si="85"/>
        <v>0</v>
      </c>
      <c r="CR59" s="171">
        <f t="shared" si="86"/>
        <v>0</v>
      </c>
      <c r="CS59" s="171">
        <f t="shared" si="87"/>
        <v>0</v>
      </c>
      <c r="CT59" s="171">
        <f t="shared" si="88"/>
        <v>0</v>
      </c>
      <c r="CU59" s="171">
        <f t="shared" si="89"/>
        <v>0</v>
      </c>
      <c r="CV59" s="171">
        <f t="shared" si="90"/>
        <v>0</v>
      </c>
      <c r="CW59" s="171">
        <f t="shared" si="91"/>
        <v>0</v>
      </c>
      <c r="CX59" s="171">
        <f t="shared" si="92"/>
        <v>0</v>
      </c>
      <c r="CY59" s="171">
        <f t="shared" si="93"/>
        <v>0</v>
      </c>
      <c r="CZ59" s="174">
        <f t="shared" si="94"/>
        <v>0.25</v>
      </c>
      <c r="DA59" s="135" t="str">
        <f t="shared" si="95"/>
        <v>Yếu</v>
      </c>
      <c r="DC59" s="135"/>
      <c r="DD59" s="135"/>
      <c r="DE59" s="135"/>
      <c r="DF59" s="135"/>
      <c r="DG59" s="135"/>
      <c r="DH59" s="135"/>
      <c r="DI59" s="135"/>
      <c r="DJ59" s="135"/>
      <c r="DK59" s="135"/>
      <c r="DL59" s="135"/>
      <c r="DM59" s="135"/>
      <c r="DN59" s="135"/>
      <c r="DO59" s="135"/>
      <c r="DP59" s="135"/>
      <c r="DQ59" s="135"/>
      <c r="DR59" s="135"/>
      <c r="DS59" s="135"/>
      <c r="DT59" s="135"/>
      <c r="DU59" s="135"/>
      <c r="DV59" s="135"/>
      <c r="DW59" s="135"/>
      <c r="DX59" s="135"/>
      <c r="DY59" s="135"/>
      <c r="DZ59" s="135"/>
      <c r="EA59" s="135"/>
      <c r="EB59" s="135"/>
      <c r="EC59" s="135"/>
      <c r="ED59" s="135"/>
      <c r="EE59" s="135"/>
      <c r="EF59" s="135"/>
      <c r="EG59" s="135"/>
      <c r="EH59" s="135"/>
      <c r="EI59" s="135"/>
      <c r="EJ59" s="135"/>
      <c r="EK59" s="135"/>
      <c r="EL59" s="135"/>
      <c r="EM59" s="135"/>
      <c r="EN59" s="135"/>
      <c r="EO59" s="135"/>
      <c r="EP59" s="135"/>
      <c r="EQ59" s="135"/>
      <c r="ER59" s="135"/>
      <c r="ES59" s="135"/>
      <c r="ET59" s="135"/>
      <c r="EU59" s="135"/>
      <c r="EV59" s="135"/>
      <c r="EW59" s="135"/>
      <c r="EX59" s="135"/>
      <c r="EY59" s="135"/>
      <c r="EZ59" s="135"/>
      <c r="FA59" s="135"/>
      <c r="FB59" s="135"/>
      <c r="FC59" s="135"/>
      <c r="FD59" s="135"/>
      <c r="FE59" s="135"/>
      <c r="FF59" s="135"/>
      <c r="FG59" s="135"/>
      <c r="FH59" s="135"/>
      <c r="FI59" s="135"/>
      <c r="FJ59" s="135"/>
      <c r="FK59" s="135"/>
      <c r="FL59" s="135"/>
      <c r="FM59" s="135"/>
      <c r="FN59" s="135"/>
      <c r="FO59" s="135"/>
      <c r="FP59" s="135"/>
      <c r="FQ59" s="135"/>
      <c r="FR59" s="135"/>
      <c r="FS59" s="135"/>
      <c r="FT59" s="135"/>
      <c r="FU59" s="135"/>
      <c r="FV59" s="135"/>
      <c r="FW59" s="135"/>
      <c r="FX59" s="135"/>
      <c r="FY59" s="135"/>
      <c r="FZ59" s="135"/>
      <c r="GA59" s="135"/>
      <c r="GB59" s="135"/>
      <c r="GC59" s="135"/>
      <c r="GD59" s="135"/>
      <c r="GE59" s="135"/>
      <c r="GF59" s="135"/>
      <c r="GG59" s="135"/>
      <c r="GH59" s="135"/>
      <c r="GI59" s="135"/>
      <c r="GJ59" s="135"/>
      <c r="GK59" s="135"/>
      <c r="GL59" s="135"/>
      <c r="GM59" s="135"/>
      <c r="GN59" s="135"/>
      <c r="GO59" s="135"/>
      <c r="GP59" s="135"/>
      <c r="GQ59" s="135"/>
      <c r="GR59" s="135"/>
      <c r="GS59" s="135"/>
      <c r="GT59" s="135"/>
    </row>
    <row r="60" spans="1:202" s="142" customFormat="1" ht="15" x14ac:dyDescent="0.25">
      <c r="A60" s="139">
        <v>22</v>
      </c>
      <c r="B60" s="140" t="s">
        <v>864</v>
      </c>
      <c r="C60" s="216" t="s">
        <v>865</v>
      </c>
      <c r="D60" s="239" t="s">
        <v>14</v>
      </c>
      <c r="E60" s="218" t="s">
        <v>866</v>
      </c>
      <c r="F60" s="86">
        <v>8.1999999999999993</v>
      </c>
      <c r="G60" s="86">
        <v>6.3</v>
      </c>
      <c r="H60" s="87">
        <v>7</v>
      </c>
      <c r="I60" s="87">
        <v>6.7</v>
      </c>
      <c r="J60" s="86">
        <v>6.1</v>
      </c>
      <c r="K60" s="86">
        <v>8</v>
      </c>
      <c r="L60" s="86">
        <v>5.2</v>
      </c>
      <c r="M60" s="86">
        <v>4.4000000000000004</v>
      </c>
      <c r="N60" s="86">
        <v>5.4</v>
      </c>
      <c r="O60" s="86">
        <v>4.5999999999999996</v>
      </c>
      <c r="P60" s="91">
        <v>1.9</v>
      </c>
      <c r="Q60" s="86">
        <v>8.1999999999999993</v>
      </c>
      <c r="R60" s="86">
        <v>4.2</v>
      </c>
      <c r="S60" s="86">
        <v>6.6</v>
      </c>
      <c r="T60" s="86">
        <v>5.8</v>
      </c>
      <c r="U60" s="87">
        <v>4.5</v>
      </c>
      <c r="V60" s="31">
        <v>7.3</v>
      </c>
      <c r="W60" s="31">
        <v>8.5</v>
      </c>
      <c r="X60" s="31">
        <v>5.7</v>
      </c>
      <c r="Y60" s="31">
        <v>5.7</v>
      </c>
      <c r="Z60" s="31">
        <v>5.2</v>
      </c>
      <c r="AA60" s="31">
        <v>6.8</v>
      </c>
      <c r="AB60" s="31">
        <v>8.6999999999999993</v>
      </c>
      <c r="AC60" s="31">
        <v>8.4</v>
      </c>
      <c r="AD60" s="31">
        <v>7.4</v>
      </c>
      <c r="AE60" s="31">
        <v>8</v>
      </c>
      <c r="AF60" s="31">
        <v>7.5</v>
      </c>
      <c r="AG60" s="31">
        <v>9.6999999999999993</v>
      </c>
      <c r="AH60" s="63">
        <v>9.1999999999999993</v>
      </c>
      <c r="AI60" s="63">
        <v>8.4</v>
      </c>
      <c r="AJ60" s="63">
        <v>6.6</v>
      </c>
      <c r="AK60" s="63">
        <v>4.5999999999999996</v>
      </c>
      <c r="AL60" s="63">
        <v>6.8</v>
      </c>
      <c r="AM60" s="63">
        <v>0</v>
      </c>
      <c r="AN60" s="63">
        <v>0</v>
      </c>
      <c r="AO60" s="63">
        <v>8.3000000000000007</v>
      </c>
      <c r="AP60" s="63">
        <v>7.1</v>
      </c>
      <c r="AQ60" s="63">
        <v>8.5</v>
      </c>
      <c r="AR60" s="63">
        <v>7.1</v>
      </c>
      <c r="AS60" s="63">
        <v>9</v>
      </c>
      <c r="AT60" s="63">
        <v>9</v>
      </c>
      <c r="AU60" s="63">
        <v>7.7</v>
      </c>
      <c r="AV60" s="63">
        <v>8</v>
      </c>
      <c r="AW60" s="63">
        <v>8.5</v>
      </c>
      <c r="AX60" s="63"/>
      <c r="AY60" s="151">
        <f t="shared" si="48"/>
        <v>6.6</v>
      </c>
      <c r="AZ60" s="85" t="s">
        <v>1464</v>
      </c>
      <c r="BA60" s="85"/>
      <c r="BB60" s="139">
        <v>22</v>
      </c>
      <c r="BC60" s="140" t="s">
        <v>864</v>
      </c>
      <c r="BD60" s="216" t="s">
        <v>865</v>
      </c>
      <c r="BE60" s="214" t="s">
        <v>14</v>
      </c>
      <c r="BF60" s="218" t="s">
        <v>866</v>
      </c>
      <c r="BG60" s="171">
        <f t="shared" si="49"/>
        <v>3</v>
      </c>
      <c r="BH60" s="171">
        <f t="shared" si="50"/>
        <v>2</v>
      </c>
      <c r="BI60" s="171">
        <f t="shared" si="51"/>
        <v>3</v>
      </c>
      <c r="BJ60" s="171">
        <f t="shared" si="52"/>
        <v>2</v>
      </c>
      <c r="BK60" s="171">
        <f t="shared" si="53"/>
        <v>2</v>
      </c>
      <c r="BL60" s="171">
        <f t="shared" si="54"/>
        <v>3</v>
      </c>
      <c r="BM60" s="171">
        <f t="shared" si="55"/>
        <v>1</v>
      </c>
      <c r="BN60" s="171">
        <f t="shared" si="56"/>
        <v>1</v>
      </c>
      <c r="BO60" s="171">
        <f t="shared" si="57"/>
        <v>1</v>
      </c>
      <c r="BP60" s="171">
        <f t="shared" si="58"/>
        <v>1</v>
      </c>
      <c r="BQ60" s="171">
        <f t="shared" si="59"/>
        <v>0</v>
      </c>
      <c r="BR60" s="171">
        <f t="shared" si="60"/>
        <v>3</v>
      </c>
      <c r="BS60" s="171">
        <f t="shared" si="61"/>
        <v>1</v>
      </c>
      <c r="BT60" s="171">
        <f t="shared" si="62"/>
        <v>2</v>
      </c>
      <c r="BU60" s="171">
        <f t="shared" si="63"/>
        <v>2</v>
      </c>
      <c r="BV60" s="171">
        <f t="shared" si="64"/>
        <v>1</v>
      </c>
      <c r="BW60" s="171">
        <f t="shared" si="65"/>
        <v>3</v>
      </c>
      <c r="BX60" s="171">
        <f t="shared" si="66"/>
        <v>4</v>
      </c>
      <c r="BY60" s="171">
        <f t="shared" si="67"/>
        <v>2</v>
      </c>
      <c r="BZ60" s="171">
        <f t="shared" si="68"/>
        <v>2</v>
      </c>
      <c r="CA60" s="171">
        <f t="shared" si="69"/>
        <v>1</v>
      </c>
      <c r="CB60" s="171">
        <f t="shared" si="70"/>
        <v>2</v>
      </c>
      <c r="CC60" s="171">
        <f t="shared" si="71"/>
        <v>4</v>
      </c>
      <c r="CD60" s="171">
        <f t="shared" si="72"/>
        <v>3</v>
      </c>
      <c r="CE60" s="171">
        <f t="shared" si="73"/>
        <v>3</v>
      </c>
      <c r="CF60" s="171">
        <f t="shared" si="74"/>
        <v>3</v>
      </c>
      <c r="CG60" s="171">
        <f t="shared" si="75"/>
        <v>3</v>
      </c>
      <c r="CH60" s="171">
        <f t="shared" si="76"/>
        <v>4</v>
      </c>
      <c r="CI60" s="171">
        <f t="shared" si="77"/>
        <v>4</v>
      </c>
      <c r="CJ60" s="171">
        <f t="shared" si="78"/>
        <v>3</v>
      </c>
      <c r="CK60" s="171">
        <f t="shared" si="79"/>
        <v>2</v>
      </c>
      <c r="CL60" s="171">
        <f t="shared" si="80"/>
        <v>1</v>
      </c>
      <c r="CM60" s="171">
        <f t="shared" si="81"/>
        <v>2</v>
      </c>
      <c r="CN60" s="171">
        <f t="shared" si="82"/>
        <v>0</v>
      </c>
      <c r="CO60" s="171">
        <f t="shared" si="83"/>
        <v>0</v>
      </c>
      <c r="CP60" s="171">
        <f t="shared" si="84"/>
        <v>3</v>
      </c>
      <c r="CQ60" s="171">
        <f t="shared" si="85"/>
        <v>3</v>
      </c>
      <c r="CR60" s="171">
        <f t="shared" si="86"/>
        <v>4</v>
      </c>
      <c r="CS60" s="171">
        <f t="shared" si="87"/>
        <v>3</v>
      </c>
      <c r="CT60" s="171">
        <f t="shared" si="88"/>
        <v>4</v>
      </c>
      <c r="CU60" s="171">
        <f t="shared" si="89"/>
        <v>4</v>
      </c>
      <c r="CV60" s="171">
        <f t="shared" si="90"/>
        <v>3</v>
      </c>
      <c r="CW60" s="171">
        <f t="shared" si="91"/>
        <v>3</v>
      </c>
      <c r="CX60" s="171">
        <f t="shared" si="92"/>
        <v>4</v>
      </c>
      <c r="CY60" s="171">
        <f t="shared" si="93"/>
        <v>0</v>
      </c>
      <c r="CZ60" s="174">
        <f t="shared" si="94"/>
        <v>2.37</v>
      </c>
      <c r="DA60" s="135" t="str">
        <f t="shared" si="95"/>
        <v>Trung bình</v>
      </c>
      <c r="DC60" s="135"/>
      <c r="DD60" s="135"/>
      <c r="DE60" s="135"/>
      <c r="DF60" s="135"/>
      <c r="DG60" s="135"/>
      <c r="DH60" s="135"/>
      <c r="DI60" s="135"/>
      <c r="DJ60" s="135"/>
      <c r="DK60" s="135"/>
      <c r="DL60" s="135"/>
      <c r="DM60" s="135"/>
      <c r="DN60" s="135"/>
      <c r="DO60" s="135"/>
      <c r="DP60" s="135"/>
      <c r="DQ60" s="135"/>
      <c r="DR60" s="135"/>
      <c r="DS60" s="135"/>
      <c r="DT60" s="135"/>
      <c r="DU60" s="135"/>
      <c r="DV60" s="135"/>
      <c r="DW60" s="135"/>
      <c r="DX60" s="135"/>
      <c r="DY60" s="135"/>
      <c r="DZ60" s="135"/>
      <c r="EA60" s="135"/>
      <c r="EB60" s="135"/>
      <c r="EC60" s="135"/>
      <c r="ED60" s="135"/>
      <c r="EE60" s="135"/>
      <c r="EF60" s="135"/>
      <c r="EG60" s="135"/>
      <c r="EH60" s="135"/>
      <c r="EI60" s="135"/>
      <c r="EJ60" s="135"/>
      <c r="EK60" s="135"/>
      <c r="EL60" s="135"/>
      <c r="EM60" s="135"/>
      <c r="EN60" s="135"/>
      <c r="EO60" s="135"/>
      <c r="EP60" s="135"/>
      <c r="EQ60" s="135"/>
      <c r="ER60" s="135"/>
      <c r="ES60" s="135"/>
      <c r="ET60" s="135"/>
      <c r="EU60" s="135"/>
      <c r="EV60" s="135"/>
      <c r="EW60" s="135"/>
      <c r="EX60" s="135"/>
      <c r="EY60" s="135"/>
      <c r="EZ60" s="135"/>
      <c r="FA60" s="135"/>
      <c r="FB60" s="135"/>
      <c r="FC60" s="135"/>
      <c r="FD60" s="135"/>
      <c r="FE60" s="135"/>
      <c r="FF60" s="135"/>
      <c r="FG60" s="135"/>
      <c r="FH60" s="135"/>
      <c r="FI60" s="135"/>
      <c r="FJ60" s="135"/>
      <c r="FK60" s="135"/>
      <c r="FL60" s="135"/>
      <c r="FM60" s="135"/>
      <c r="FN60" s="135"/>
      <c r="FO60" s="135"/>
      <c r="FP60" s="135"/>
      <c r="FQ60" s="135"/>
      <c r="FR60" s="135"/>
      <c r="FS60" s="135"/>
      <c r="FT60" s="135"/>
      <c r="FU60" s="135"/>
      <c r="FV60" s="135"/>
      <c r="FW60" s="135"/>
      <c r="FX60" s="135"/>
      <c r="FY60" s="135"/>
      <c r="FZ60" s="135"/>
      <c r="GA60" s="135"/>
      <c r="GB60" s="135"/>
      <c r="GC60" s="135"/>
      <c r="GD60" s="135"/>
      <c r="GE60" s="135"/>
      <c r="GF60" s="135"/>
      <c r="GG60" s="135"/>
      <c r="GH60" s="135"/>
      <c r="GI60" s="135"/>
      <c r="GJ60" s="135"/>
      <c r="GK60" s="135"/>
      <c r="GL60" s="135"/>
      <c r="GM60" s="135"/>
      <c r="GN60" s="135"/>
      <c r="GO60" s="135"/>
      <c r="GP60" s="135"/>
      <c r="GQ60" s="135"/>
      <c r="GR60" s="135"/>
      <c r="GS60" s="135"/>
      <c r="GT60" s="135"/>
    </row>
    <row r="61" spans="1:202" s="142" customFormat="1" ht="15" x14ac:dyDescent="0.25">
      <c r="A61" s="139">
        <v>28</v>
      </c>
      <c r="B61" s="140" t="s">
        <v>878</v>
      </c>
      <c r="C61" s="216" t="s">
        <v>879</v>
      </c>
      <c r="D61" s="239" t="s">
        <v>331</v>
      </c>
      <c r="E61" s="218" t="s">
        <v>880</v>
      </c>
      <c r="F61" s="86">
        <v>2.9</v>
      </c>
      <c r="G61" s="86">
        <v>4.5999999999999996</v>
      </c>
      <c r="H61" s="86">
        <v>7</v>
      </c>
      <c r="I61" s="86">
        <v>8.1</v>
      </c>
      <c r="J61" s="86">
        <v>5.6</v>
      </c>
      <c r="K61" s="86">
        <v>2</v>
      </c>
      <c r="L61" s="86">
        <v>2.6</v>
      </c>
      <c r="M61" s="86">
        <v>2.6</v>
      </c>
      <c r="N61" s="86">
        <v>1.6</v>
      </c>
      <c r="O61" s="86">
        <v>2.4</v>
      </c>
      <c r="P61" s="86">
        <v>1.7</v>
      </c>
      <c r="Q61" s="86">
        <v>0</v>
      </c>
      <c r="R61" s="86">
        <v>0</v>
      </c>
      <c r="S61" s="86">
        <v>0</v>
      </c>
      <c r="T61" s="86">
        <v>0</v>
      </c>
      <c r="U61" s="86">
        <v>0</v>
      </c>
      <c r="V61" s="31">
        <v>0</v>
      </c>
      <c r="W61" s="31">
        <v>0</v>
      </c>
      <c r="X61" s="31">
        <v>0</v>
      </c>
      <c r="Y61" s="31">
        <v>0</v>
      </c>
      <c r="Z61" s="31">
        <v>0</v>
      </c>
      <c r="AA61" s="31">
        <v>0</v>
      </c>
      <c r="AB61" s="31">
        <v>0</v>
      </c>
      <c r="AC61" s="31">
        <v>0</v>
      </c>
      <c r="AD61" s="31">
        <v>0</v>
      </c>
      <c r="AE61" s="31">
        <v>0</v>
      </c>
      <c r="AF61" s="31">
        <v>0</v>
      </c>
      <c r="AG61" s="31">
        <v>3</v>
      </c>
      <c r="AH61" s="63">
        <v>0</v>
      </c>
      <c r="AI61" s="63">
        <v>0</v>
      </c>
      <c r="AJ61" s="63">
        <v>0</v>
      </c>
      <c r="AK61" s="63">
        <v>0</v>
      </c>
      <c r="AL61" s="63">
        <v>0</v>
      </c>
      <c r="AM61" s="63">
        <v>0</v>
      </c>
      <c r="AN61" s="63">
        <v>0</v>
      </c>
      <c r="AO61" s="63">
        <v>0</v>
      </c>
      <c r="AP61" s="63">
        <v>0</v>
      </c>
      <c r="AQ61" s="63">
        <v>0</v>
      </c>
      <c r="AR61" s="63">
        <v>0</v>
      </c>
      <c r="AS61" s="63">
        <v>0</v>
      </c>
      <c r="AT61" s="63">
        <v>0</v>
      </c>
      <c r="AU61" s="63">
        <v>0</v>
      </c>
      <c r="AV61" s="63"/>
      <c r="AW61" s="63"/>
      <c r="AX61" s="63"/>
      <c r="AY61" s="151">
        <f t="shared" si="48"/>
        <v>0.9</v>
      </c>
      <c r="AZ61" s="85"/>
      <c r="BA61" s="85"/>
      <c r="BB61" s="139">
        <v>28</v>
      </c>
      <c r="BC61" s="140" t="s">
        <v>878</v>
      </c>
      <c r="BD61" s="216" t="s">
        <v>879</v>
      </c>
      <c r="BE61" s="214" t="s">
        <v>331</v>
      </c>
      <c r="BF61" s="218" t="s">
        <v>880</v>
      </c>
      <c r="BG61" s="171">
        <f t="shared" si="49"/>
        <v>0</v>
      </c>
      <c r="BH61" s="171">
        <f t="shared" si="50"/>
        <v>1</v>
      </c>
      <c r="BI61" s="171">
        <f t="shared" si="51"/>
        <v>3</v>
      </c>
      <c r="BJ61" s="171">
        <f t="shared" si="52"/>
        <v>3</v>
      </c>
      <c r="BK61" s="171">
        <f t="shared" si="53"/>
        <v>2</v>
      </c>
      <c r="BL61" s="171">
        <f t="shared" si="54"/>
        <v>0</v>
      </c>
      <c r="BM61" s="171">
        <f t="shared" si="55"/>
        <v>0</v>
      </c>
      <c r="BN61" s="171">
        <f t="shared" si="56"/>
        <v>0</v>
      </c>
      <c r="BO61" s="171">
        <f t="shared" si="57"/>
        <v>0</v>
      </c>
      <c r="BP61" s="171">
        <f t="shared" si="58"/>
        <v>0</v>
      </c>
      <c r="BQ61" s="171">
        <f t="shared" si="59"/>
        <v>0</v>
      </c>
      <c r="BR61" s="171">
        <f t="shared" si="60"/>
        <v>0</v>
      </c>
      <c r="BS61" s="171">
        <f t="shared" si="61"/>
        <v>0</v>
      </c>
      <c r="BT61" s="171">
        <f t="shared" si="62"/>
        <v>0</v>
      </c>
      <c r="BU61" s="171">
        <f t="shared" si="63"/>
        <v>0</v>
      </c>
      <c r="BV61" s="171">
        <f t="shared" si="64"/>
        <v>0</v>
      </c>
      <c r="BW61" s="171">
        <f t="shared" si="65"/>
        <v>0</v>
      </c>
      <c r="BX61" s="171">
        <f t="shared" si="66"/>
        <v>0</v>
      </c>
      <c r="BY61" s="171">
        <f t="shared" si="67"/>
        <v>0</v>
      </c>
      <c r="BZ61" s="171">
        <f t="shared" si="68"/>
        <v>0</v>
      </c>
      <c r="CA61" s="171">
        <f t="shared" si="69"/>
        <v>0</v>
      </c>
      <c r="CB61" s="171">
        <f t="shared" si="70"/>
        <v>0</v>
      </c>
      <c r="CC61" s="171">
        <f t="shared" si="71"/>
        <v>0</v>
      </c>
      <c r="CD61" s="171">
        <f t="shared" si="72"/>
        <v>0</v>
      </c>
      <c r="CE61" s="171">
        <f t="shared" si="73"/>
        <v>0</v>
      </c>
      <c r="CF61" s="171">
        <f t="shared" si="74"/>
        <v>0</v>
      </c>
      <c r="CG61" s="171">
        <f t="shared" si="75"/>
        <v>0</v>
      </c>
      <c r="CH61" s="171">
        <f t="shared" si="76"/>
        <v>0</v>
      </c>
      <c r="CI61" s="171">
        <f t="shared" si="77"/>
        <v>0</v>
      </c>
      <c r="CJ61" s="171">
        <f t="shared" si="78"/>
        <v>0</v>
      </c>
      <c r="CK61" s="171">
        <f t="shared" si="79"/>
        <v>0</v>
      </c>
      <c r="CL61" s="171">
        <f t="shared" si="80"/>
        <v>0</v>
      </c>
      <c r="CM61" s="171">
        <f t="shared" si="81"/>
        <v>0</v>
      </c>
      <c r="CN61" s="171">
        <f t="shared" si="82"/>
        <v>0</v>
      </c>
      <c r="CO61" s="171">
        <f t="shared" si="83"/>
        <v>0</v>
      </c>
      <c r="CP61" s="171">
        <f t="shared" si="84"/>
        <v>0</v>
      </c>
      <c r="CQ61" s="171">
        <f t="shared" si="85"/>
        <v>0</v>
      </c>
      <c r="CR61" s="171">
        <f t="shared" si="86"/>
        <v>0</v>
      </c>
      <c r="CS61" s="171">
        <f t="shared" si="87"/>
        <v>0</v>
      </c>
      <c r="CT61" s="171">
        <f t="shared" si="88"/>
        <v>0</v>
      </c>
      <c r="CU61" s="171">
        <f t="shared" si="89"/>
        <v>0</v>
      </c>
      <c r="CV61" s="171">
        <f t="shared" si="90"/>
        <v>0</v>
      </c>
      <c r="CW61" s="171">
        <f t="shared" si="91"/>
        <v>0</v>
      </c>
      <c r="CX61" s="171">
        <f t="shared" si="92"/>
        <v>0</v>
      </c>
      <c r="CY61" s="171">
        <f t="shared" si="93"/>
        <v>0</v>
      </c>
      <c r="CZ61" s="174">
        <f t="shared" si="94"/>
        <v>0.18</v>
      </c>
      <c r="DA61" s="135" t="str">
        <f t="shared" si="95"/>
        <v>Yếu</v>
      </c>
      <c r="DC61" s="135"/>
      <c r="DD61" s="135"/>
      <c r="DE61" s="135"/>
      <c r="DF61" s="135"/>
      <c r="DG61" s="135"/>
      <c r="DH61" s="135"/>
      <c r="DI61" s="135"/>
      <c r="DJ61" s="135"/>
      <c r="DK61" s="135"/>
      <c r="DL61" s="135"/>
      <c r="DM61" s="135"/>
      <c r="DN61" s="135"/>
      <c r="DO61" s="135"/>
      <c r="DP61" s="135"/>
      <c r="DQ61" s="135"/>
      <c r="DR61" s="135"/>
      <c r="DS61" s="135"/>
      <c r="DT61" s="135"/>
      <c r="DU61" s="135"/>
      <c r="DV61" s="135"/>
      <c r="DW61" s="135"/>
      <c r="DX61" s="135"/>
      <c r="DY61" s="135"/>
      <c r="DZ61" s="135"/>
      <c r="EA61" s="135"/>
      <c r="EB61" s="135"/>
      <c r="EC61" s="135"/>
      <c r="ED61" s="135"/>
      <c r="EE61" s="135"/>
      <c r="EF61" s="135"/>
      <c r="EG61" s="135"/>
      <c r="EH61" s="135"/>
      <c r="EI61" s="135"/>
      <c r="EJ61" s="135"/>
      <c r="EK61" s="135"/>
      <c r="EL61" s="135"/>
      <c r="EM61" s="135"/>
      <c r="EN61" s="135"/>
      <c r="EO61" s="135"/>
      <c r="EP61" s="135"/>
      <c r="EQ61" s="135"/>
      <c r="ER61" s="135"/>
      <c r="ES61" s="135"/>
      <c r="ET61" s="135"/>
      <c r="EU61" s="135"/>
      <c r="EV61" s="135"/>
      <c r="EW61" s="135"/>
      <c r="EX61" s="135"/>
      <c r="EY61" s="135"/>
      <c r="EZ61" s="135"/>
      <c r="FA61" s="135"/>
      <c r="FB61" s="135"/>
      <c r="FC61" s="135"/>
      <c r="FD61" s="135"/>
      <c r="FE61" s="135"/>
      <c r="FF61" s="135"/>
      <c r="FG61" s="135"/>
      <c r="FH61" s="135"/>
      <c r="FI61" s="135"/>
      <c r="FJ61" s="135"/>
      <c r="FK61" s="135"/>
      <c r="FL61" s="135"/>
      <c r="FM61" s="135"/>
      <c r="FN61" s="135"/>
      <c r="FO61" s="135"/>
      <c r="FP61" s="135"/>
      <c r="FQ61" s="135"/>
      <c r="FR61" s="135"/>
      <c r="FS61" s="135"/>
      <c r="FT61" s="135"/>
      <c r="FU61" s="135"/>
      <c r="FV61" s="135"/>
      <c r="FW61" s="135"/>
      <c r="FX61" s="135"/>
      <c r="FY61" s="135"/>
      <c r="FZ61" s="135"/>
      <c r="GA61" s="135"/>
      <c r="GB61" s="135"/>
      <c r="GC61" s="135"/>
      <c r="GD61" s="135"/>
      <c r="GE61" s="135"/>
      <c r="GF61" s="135"/>
      <c r="GG61" s="135"/>
      <c r="GH61" s="135"/>
      <c r="GI61" s="135"/>
      <c r="GJ61" s="135"/>
      <c r="GK61" s="135"/>
      <c r="GL61" s="135"/>
      <c r="GM61" s="135"/>
      <c r="GN61" s="135"/>
      <c r="GO61" s="135"/>
      <c r="GP61" s="135"/>
      <c r="GQ61" s="135"/>
      <c r="GR61" s="135"/>
      <c r="GS61" s="135"/>
      <c r="GT61" s="135"/>
    </row>
    <row r="62" spans="1:202" s="142" customFormat="1" ht="15" x14ac:dyDescent="0.25">
      <c r="A62" s="139">
        <v>29</v>
      </c>
      <c r="B62" s="140" t="s">
        <v>881</v>
      </c>
      <c r="C62" s="216" t="s">
        <v>882</v>
      </c>
      <c r="D62" s="239" t="s">
        <v>161</v>
      </c>
      <c r="E62" s="218" t="s">
        <v>883</v>
      </c>
      <c r="F62" s="86">
        <v>4.9000000000000004</v>
      </c>
      <c r="G62" s="86">
        <v>6.3</v>
      </c>
      <c r="H62" s="86">
        <v>3.9</v>
      </c>
      <c r="I62" s="86">
        <v>3.9</v>
      </c>
      <c r="J62" s="86">
        <v>5.8</v>
      </c>
      <c r="K62" s="86">
        <v>5.6</v>
      </c>
      <c r="L62" s="86">
        <v>4.5</v>
      </c>
      <c r="M62" s="86">
        <v>8.1</v>
      </c>
      <c r="N62" s="86">
        <v>4.3</v>
      </c>
      <c r="O62" s="86">
        <v>5.3</v>
      </c>
      <c r="P62" s="86">
        <v>1.5</v>
      </c>
      <c r="Q62" s="86">
        <v>6.9</v>
      </c>
      <c r="R62" s="86">
        <v>1.9</v>
      </c>
      <c r="S62" s="86">
        <v>6.6</v>
      </c>
      <c r="T62" s="86">
        <v>6.1</v>
      </c>
      <c r="U62" s="86">
        <v>2.1</v>
      </c>
      <c r="V62" s="31">
        <v>8.1</v>
      </c>
      <c r="W62" s="31">
        <v>5</v>
      </c>
      <c r="X62" s="31">
        <v>4.9000000000000004</v>
      </c>
      <c r="Y62" s="31">
        <v>7</v>
      </c>
      <c r="Z62" s="31">
        <v>6.8</v>
      </c>
      <c r="AA62" s="31">
        <v>6.9</v>
      </c>
      <c r="AB62" s="31">
        <v>2.8</v>
      </c>
      <c r="AC62" s="31">
        <v>2.7</v>
      </c>
      <c r="AD62" s="31">
        <v>2.4</v>
      </c>
      <c r="AE62" s="31">
        <v>2</v>
      </c>
      <c r="AF62" s="31">
        <v>2.6</v>
      </c>
      <c r="AG62" s="31">
        <v>0</v>
      </c>
      <c r="AH62" s="63">
        <v>0</v>
      </c>
      <c r="AI62" s="63">
        <v>0</v>
      </c>
      <c r="AJ62" s="63">
        <v>0</v>
      </c>
      <c r="AK62" s="63">
        <v>0</v>
      </c>
      <c r="AL62" s="63">
        <v>0</v>
      </c>
      <c r="AM62" s="63">
        <v>0</v>
      </c>
      <c r="AN62" s="63">
        <v>0</v>
      </c>
      <c r="AO62" s="63">
        <v>0</v>
      </c>
      <c r="AP62" s="63">
        <v>0</v>
      </c>
      <c r="AQ62" s="63">
        <v>0</v>
      </c>
      <c r="AR62" s="63">
        <v>0</v>
      </c>
      <c r="AS62" s="63">
        <v>0</v>
      </c>
      <c r="AT62" s="63">
        <v>0</v>
      </c>
      <c r="AU62" s="63">
        <v>0</v>
      </c>
      <c r="AV62" s="63">
        <v>0</v>
      </c>
      <c r="AW62" s="63">
        <v>0</v>
      </c>
      <c r="AX62" s="63"/>
      <c r="AY62" s="151">
        <f t="shared" si="48"/>
        <v>3</v>
      </c>
      <c r="AZ62" s="85" t="s">
        <v>1464</v>
      </c>
      <c r="BA62" s="85"/>
      <c r="BB62" s="139">
        <v>29</v>
      </c>
      <c r="BC62" s="140" t="s">
        <v>881</v>
      </c>
      <c r="BD62" s="216" t="s">
        <v>882</v>
      </c>
      <c r="BE62" s="214" t="s">
        <v>161</v>
      </c>
      <c r="BF62" s="218" t="s">
        <v>883</v>
      </c>
      <c r="BG62" s="171">
        <f t="shared" si="49"/>
        <v>1</v>
      </c>
      <c r="BH62" s="171">
        <f t="shared" si="50"/>
        <v>2</v>
      </c>
      <c r="BI62" s="171">
        <f t="shared" si="51"/>
        <v>0</v>
      </c>
      <c r="BJ62" s="171">
        <f t="shared" si="52"/>
        <v>0</v>
      </c>
      <c r="BK62" s="171">
        <f t="shared" si="53"/>
        <v>2</v>
      </c>
      <c r="BL62" s="171">
        <f t="shared" si="54"/>
        <v>2</v>
      </c>
      <c r="BM62" s="171">
        <f t="shared" si="55"/>
        <v>1</v>
      </c>
      <c r="BN62" s="171">
        <f t="shared" si="56"/>
        <v>3</v>
      </c>
      <c r="BO62" s="171">
        <f t="shared" si="57"/>
        <v>1</v>
      </c>
      <c r="BP62" s="171">
        <f t="shared" si="58"/>
        <v>1</v>
      </c>
      <c r="BQ62" s="171">
        <f t="shared" si="59"/>
        <v>0</v>
      </c>
      <c r="BR62" s="171">
        <f t="shared" si="60"/>
        <v>2</v>
      </c>
      <c r="BS62" s="171">
        <f t="shared" si="61"/>
        <v>0</v>
      </c>
      <c r="BT62" s="171">
        <f t="shared" si="62"/>
        <v>2</v>
      </c>
      <c r="BU62" s="171">
        <f t="shared" si="63"/>
        <v>2</v>
      </c>
      <c r="BV62" s="171">
        <f t="shared" si="64"/>
        <v>0</v>
      </c>
      <c r="BW62" s="171">
        <f t="shared" si="65"/>
        <v>3</v>
      </c>
      <c r="BX62" s="171">
        <f t="shared" si="66"/>
        <v>1</v>
      </c>
      <c r="BY62" s="171">
        <f t="shared" si="67"/>
        <v>1</v>
      </c>
      <c r="BZ62" s="171">
        <f t="shared" si="68"/>
        <v>3</v>
      </c>
      <c r="CA62" s="171">
        <f t="shared" si="69"/>
        <v>2</v>
      </c>
      <c r="CB62" s="171">
        <f t="shared" si="70"/>
        <v>2</v>
      </c>
      <c r="CC62" s="171">
        <f t="shared" si="71"/>
        <v>0</v>
      </c>
      <c r="CD62" s="171">
        <f t="shared" si="72"/>
        <v>0</v>
      </c>
      <c r="CE62" s="171">
        <f t="shared" si="73"/>
        <v>0</v>
      </c>
      <c r="CF62" s="171">
        <f t="shared" si="74"/>
        <v>0</v>
      </c>
      <c r="CG62" s="171">
        <f t="shared" si="75"/>
        <v>0</v>
      </c>
      <c r="CH62" s="171">
        <f t="shared" si="76"/>
        <v>0</v>
      </c>
      <c r="CI62" s="171">
        <f t="shared" si="77"/>
        <v>0</v>
      </c>
      <c r="CJ62" s="171">
        <f t="shared" si="78"/>
        <v>0</v>
      </c>
      <c r="CK62" s="171">
        <f t="shared" si="79"/>
        <v>0</v>
      </c>
      <c r="CL62" s="171">
        <f t="shared" si="80"/>
        <v>0</v>
      </c>
      <c r="CM62" s="171">
        <f t="shared" si="81"/>
        <v>0</v>
      </c>
      <c r="CN62" s="171">
        <f t="shared" si="82"/>
        <v>0</v>
      </c>
      <c r="CO62" s="171">
        <f t="shared" si="83"/>
        <v>0</v>
      </c>
      <c r="CP62" s="171">
        <f t="shared" si="84"/>
        <v>0</v>
      </c>
      <c r="CQ62" s="171">
        <f t="shared" si="85"/>
        <v>0</v>
      </c>
      <c r="CR62" s="171">
        <f t="shared" si="86"/>
        <v>0</v>
      </c>
      <c r="CS62" s="171">
        <f t="shared" si="87"/>
        <v>0</v>
      </c>
      <c r="CT62" s="171">
        <f t="shared" si="88"/>
        <v>0</v>
      </c>
      <c r="CU62" s="171">
        <f t="shared" si="89"/>
        <v>0</v>
      </c>
      <c r="CV62" s="171">
        <f t="shared" si="90"/>
        <v>0</v>
      </c>
      <c r="CW62" s="171">
        <f t="shared" si="91"/>
        <v>0</v>
      </c>
      <c r="CX62" s="171">
        <f t="shared" si="92"/>
        <v>0</v>
      </c>
      <c r="CY62" s="171">
        <f t="shared" si="93"/>
        <v>0</v>
      </c>
      <c r="CZ62" s="174">
        <f t="shared" si="94"/>
        <v>0.75</v>
      </c>
      <c r="DA62" s="135" t="str">
        <f t="shared" si="95"/>
        <v>Yếu</v>
      </c>
      <c r="DC62" s="135"/>
      <c r="DD62" s="135"/>
      <c r="DE62" s="135"/>
      <c r="DF62" s="135"/>
      <c r="DG62" s="135"/>
      <c r="DH62" s="135"/>
      <c r="DI62" s="135"/>
      <c r="DJ62" s="135"/>
      <c r="DK62" s="135"/>
      <c r="DL62" s="135"/>
      <c r="DM62" s="135"/>
      <c r="DN62" s="135"/>
      <c r="DO62" s="135"/>
      <c r="DP62" s="135"/>
      <c r="DQ62" s="135"/>
      <c r="DR62" s="135"/>
      <c r="DS62" s="135"/>
      <c r="DT62" s="135"/>
      <c r="DU62" s="135"/>
      <c r="DV62" s="135"/>
      <c r="DW62" s="135"/>
      <c r="DX62" s="135"/>
      <c r="DY62" s="135"/>
      <c r="DZ62" s="135"/>
      <c r="EA62" s="135"/>
      <c r="EB62" s="135"/>
      <c r="EC62" s="135"/>
      <c r="ED62" s="135"/>
      <c r="EE62" s="135"/>
      <c r="EF62" s="135"/>
      <c r="EG62" s="135"/>
      <c r="EH62" s="135"/>
      <c r="EI62" s="135"/>
      <c r="EJ62" s="135"/>
      <c r="EK62" s="135"/>
      <c r="EL62" s="135"/>
      <c r="EM62" s="135"/>
      <c r="EN62" s="135"/>
      <c r="EO62" s="135"/>
      <c r="EP62" s="135"/>
      <c r="EQ62" s="135"/>
      <c r="ER62" s="135"/>
      <c r="ES62" s="135"/>
      <c r="ET62" s="135"/>
      <c r="EU62" s="135"/>
      <c r="EV62" s="135"/>
      <c r="EW62" s="135"/>
      <c r="EX62" s="135"/>
      <c r="EY62" s="135"/>
      <c r="EZ62" s="135"/>
      <c r="FA62" s="135"/>
      <c r="FB62" s="135"/>
      <c r="FC62" s="135"/>
      <c r="FD62" s="135"/>
      <c r="FE62" s="135"/>
      <c r="FF62" s="135"/>
      <c r="FG62" s="135"/>
      <c r="FH62" s="135"/>
      <c r="FI62" s="135"/>
      <c r="FJ62" s="135"/>
      <c r="FK62" s="135"/>
      <c r="FL62" s="135"/>
      <c r="FM62" s="135"/>
      <c r="FN62" s="135"/>
      <c r="FO62" s="135"/>
      <c r="FP62" s="135"/>
      <c r="FQ62" s="135"/>
      <c r="FR62" s="135"/>
      <c r="FS62" s="135"/>
      <c r="FT62" s="135"/>
      <c r="FU62" s="135"/>
      <c r="FV62" s="135"/>
      <c r="FW62" s="135"/>
      <c r="FX62" s="135"/>
      <c r="FY62" s="135"/>
      <c r="FZ62" s="135"/>
      <c r="GA62" s="135"/>
      <c r="GB62" s="135"/>
      <c r="GC62" s="135"/>
      <c r="GD62" s="135"/>
      <c r="GE62" s="135"/>
      <c r="GF62" s="135"/>
      <c r="GG62" s="135"/>
      <c r="GH62" s="135"/>
      <c r="GI62" s="135"/>
      <c r="GJ62" s="135"/>
      <c r="GK62" s="135"/>
      <c r="GL62" s="135"/>
      <c r="GM62" s="135"/>
      <c r="GN62" s="135"/>
      <c r="GO62" s="135"/>
      <c r="GP62" s="135"/>
      <c r="GQ62" s="135"/>
      <c r="GR62" s="135"/>
      <c r="GS62" s="135"/>
      <c r="GT62" s="135"/>
    </row>
    <row r="63" spans="1:202" s="142" customFormat="1" ht="15" x14ac:dyDescent="0.25">
      <c r="A63" s="139">
        <v>33</v>
      </c>
      <c r="B63" s="140" t="s">
        <v>890</v>
      </c>
      <c r="C63" s="216" t="s">
        <v>433</v>
      </c>
      <c r="D63" s="239" t="s">
        <v>38</v>
      </c>
      <c r="E63" s="218" t="s">
        <v>760</v>
      </c>
      <c r="F63" s="86">
        <v>5.6</v>
      </c>
      <c r="G63" s="86">
        <v>5.5</v>
      </c>
      <c r="H63" s="86">
        <v>6.7</v>
      </c>
      <c r="I63" s="86">
        <v>4.4000000000000004</v>
      </c>
      <c r="J63" s="86">
        <v>6.2</v>
      </c>
      <c r="K63" s="86">
        <v>6.6</v>
      </c>
      <c r="L63" s="86">
        <v>5.6</v>
      </c>
      <c r="M63" s="86">
        <v>5.6</v>
      </c>
      <c r="N63" s="86">
        <v>8.6999999999999993</v>
      </c>
      <c r="O63" s="86">
        <v>6.3</v>
      </c>
      <c r="P63" s="86">
        <v>2.6</v>
      </c>
      <c r="Q63" s="86">
        <v>7.2</v>
      </c>
      <c r="R63" s="86">
        <v>2.8</v>
      </c>
      <c r="S63" s="86">
        <v>8</v>
      </c>
      <c r="T63" s="86">
        <v>3.2</v>
      </c>
      <c r="U63" s="86">
        <v>3.7</v>
      </c>
      <c r="V63" s="31">
        <v>2.1</v>
      </c>
      <c r="W63" s="31">
        <v>0</v>
      </c>
      <c r="X63" s="31">
        <v>0</v>
      </c>
      <c r="Y63" s="31">
        <v>2.9</v>
      </c>
      <c r="Z63" s="31">
        <v>0.5</v>
      </c>
      <c r="AA63" s="31">
        <v>2.2000000000000002</v>
      </c>
      <c r="AB63" s="31">
        <v>0</v>
      </c>
      <c r="AC63" s="31">
        <v>0</v>
      </c>
      <c r="AD63" s="31">
        <v>0</v>
      </c>
      <c r="AE63" s="31">
        <v>0</v>
      </c>
      <c r="AF63" s="31">
        <v>0</v>
      </c>
      <c r="AG63" s="31">
        <v>3</v>
      </c>
      <c r="AH63" s="63">
        <v>0</v>
      </c>
      <c r="AI63" s="63">
        <v>0</v>
      </c>
      <c r="AJ63" s="63">
        <v>0</v>
      </c>
      <c r="AK63" s="63">
        <v>0</v>
      </c>
      <c r="AL63" s="63">
        <v>0</v>
      </c>
      <c r="AM63" s="63">
        <v>0</v>
      </c>
      <c r="AN63" s="63">
        <v>0</v>
      </c>
      <c r="AO63" s="63">
        <v>0</v>
      </c>
      <c r="AP63" s="63">
        <v>0</v>
      </c>
      <c r="AQ63" s="63">
        <v>0</v>
      </c>
      <c r="AR63" s="63">
        <v>0</v>
      </c>
      <c r="AS63" s="63">
        <v>0</v>
      </c>
      <c r="AT63" s="63">
        <v>0</v>
      </c>
      <c r="AU63" s="63">
        <v>0</v>
      </c>
      <c r="AV63" s="63"/>
      <c r="AW63" s="63"/>
      <c r="AX63" s="63"/>
      <c r="AY63" s="151">
        <f t="shared" si="48"/>
        <v>2.2000000000000002</v>
      </c>
      <c r="AZ63" s="85"/>
      <c r="BA63" s="85"/>
      <c r="BB63" s="139">
        <v>33</v>
      </c>
      <c r="BC63" s="140" t="s">
        <v>890</v>
      </c>
      <c r="BD63" s="216" t="s">
        <v>433</v>
      </c>
      <c r="BE63" s="214" t="s">
        <v>38</v>
      </c>
      <c r="BF63" s="218" t="s">
        <v>760</v>
      </c>
      <c r="BG63" s="171">
        <f t="shared" si="49"/>
        <v>2</v>
      </c>
      <c r="BH63" s="171">
        <f t="shared" si="50"/>
        <v>2</v>
      </c>
      <c r="BI63" s="171">
        <f t="shared" si="51"/>
        <v>2</v>
      </c>
      <c r="BJ63" s="171">
        <f t="shared" si="52"/>
        <v>1</v>
      </c>
      <c r="BK63" s="171">
        <f t="shared" si="53"/>
        <v>2</v>
      </c>
      <c r="BL63" s="171">
        <f t="shared" si="54"/>
        <v>2</v>
      </c>
      <c r="BM63" s="171">
        <f t="shared" si="55"/>
        <v>2</v>
      </c>
      <c r="BN63" s="171">
        <f t="shared" si="56"/>
        <v>2</v>
      </c>
      <c r="BO63" s="171">
        <f t="shared" si="57"/>
        <v>4</v>
      </c>
      <c r="BP63" s="171">
        <f t="shared" si="58"/>
        <v>2</v>
      </c>
      <c r="BQ63" s="171">
        <f t="shared" si="59"/>
        <v>0</v>
      </c>
      <c r="BR63" s="171">
        <f t="shared" si="60"/>
        <v>3</v>
      </c>
      <c r="BS63" s="171">
        <f t="shared" si="61"/>
        <v>0</v>
      </c>
      <c r="BT63" s="171">
        <f t="shared" si="62"/>
        <v>3</v>
      </c>
      <c r="BU63" s="171">
        <f t="shared" si="63"/>
        <v>0</v>
      </c>
      <c r="BV63" s="171">
        <f t="shared" si="64"/>
        <v>0</v>
      </c>
      <c r="BW63" s="171">
        <f t="shared" si="65"/>
        <v>0</v>
      </c>
      <c r="BX63" s="171">
        <f t="shared" si="66"/>
        <v>0</v>
      </c>
      <c r="BY63" s="171">
        <f t="shared" si="67"/>
        <v>0</v>
      </c>
      <c r="BZ63" s="171">
        <f t="shared" si="68"/>
        <v>0</v>
      </c>
      <c r="CA63" s="171">
        <f t="shared" si="69"/>
        <v>0</v>
      </c>
      <c r="CB63" s="171">
        <f t="shared" si="70"/>
        <v>0</v>
      </c>
      <c r="CC63" s="171">
        <f t="shared" si="71"/>
        <v>0</v>
      </c>
      <c r="CD63" s="171">
        <f t="shared" si="72"/>
        <v>0</v>
      </c>
      <c r="CE63" s="171">
        <f t="shared" si="73"/>
        <v>0</v>
      </c>
      <c r="CF63" s="171">
        <f t="shared" si="74"/>
        <v>0</v>
      </c>
      <c r="CG63" s="171">
        <f t="shared" si="75"/>
        <v>0</v>
      </c>
      <c r="CH63" s="171">
        <f t="shared" si="76"/>
        <v>0</v>
      </c>
      <c r="CI63" s="171">
        <f t="shared" si="77"/>
        <v>0</v>
      </c>
      <c r="CJ63" s="171">
        <f t="shared" si="78"/>
        <v>0</v>
      </c>
      <c r="CK63" s="171">
        <f t="shared" si="79"/>
        <v>0</v>
      </c>
      <c r="CL63" s="171">
        <f t="shared" si="80"/>
        <v>0</v>
      </c>
      <c r="CM63" s="171">
        <f t="shared" si="81"/>
        <v>0</v>
      </c>
      <c r="CN63" s="171">
        <f t="shared" si="82"/>
        <v>0</v>
      </c>
      <c r="CO63" s="171">
        <f t="shared" si="83"/>
        <v>0</v>
      </c>
      <c r="CP63" s="171">
        <f t="shared" si="84"/>
        <v>0</v>
      </c>
      <c r="CQ63" s="171">
        <f t="shared" si="85"/>
        <v>0</v>
      </c>
      <c r="CR63" s="171">
        <f t="shared" si="86"/>
        <v>0</v>
      </c>
      <c r="CS63" s="171">
        <f t="shared" si="87"/>
        <v>0</v>
      </c>
      <c r="CT63" s="171">
        <f t="shared" si="88"/>
        <v>0</v>
      </c>
      <c r="CU63" s="171">
        <f t="shared" si="89"/>
        <v>0</v>
      </c>
      <c r="CV63" s="171">
        <f t="shared" si="90"/>
        <v>0</v>
      </c>
      <c r="CW63" s="171">
        <f t="shared" si="91"/>
        <v>0</v>
      </c>
      <c r="CX63" s="171">
        <f t="shared" si="92"/>
        <v>0</v>
      </c>
      <c r="CY63" s="171">
        <f t="shared" si="93"/>
        <v>0</v>
      </c>
      <c r="CZ63" s="174">
        <f t="shared" si="94"/>
        <v>0.57999999999999996</v>
      </c>
      <c r="DA63" s="135" t="str">
        <f t="shared" si="95"/>
        <v>Yếu</v>
      </c>
      <c r="DC63" s="135"/>
      <c r="DD63" s="135"/>
      <c r="DE63" s="135"/>
      <c r="DF63" s="135"/>
      <c r="DG63" s="135"/>
      <c r="DH63" s="135"/>
      <c r="DI63" s="135"/>
      <c r="DJ63" s="135"/>
      <c r="DK63" s="135"/>
      <c r="DL63" s="135"/>
      <c r="DM63" s="135"/>
      <c r="DN63" s="135"/>
      <c r="DO63" s="135"/>
      <c r="DP63" s="135"/>
      <c r="DQ63" s="135"/>
      <c r="DR63" s="135"/>
      <c r="DS63" s="135"/>
      <c r="DT63" s="135"/>
      <c r="DU63" s="135"/>
      <c r="DV63" s="135"/>
      <c r="DW63" s="135"/>
      <c r="DX63" s="135"/>
      <c r="DY63" s="135"/>
      <c r="DZ63" s="135"/>
      <c r="EA63" s="135"/>
      <c r="EB63" s="135"/>
      <c r="EC63" s="135"/>
      <c r="ED63" s="135"/>
      <c r="EE63" s="135"/>
      <c r="EF63" s="135"/>
      <c r="EG63" s="135"/>
      <c r="EH63" s="135"/>
      <c r="EI63" s="135"/>
      <c r="EJ63" s="135"/>
      <c r="EK63" s="135"/>
      <c r="EL63" s="135"/>
      <c r="EM63" s="135"/>
      <c r="EN63" s="135"/>
      <c r="EO63" s="135"/>
      <c r="EP63" s="135"/>
      <c r="EQ63" s="135"/>
      <c r="ER63" s="135"/>
      <c r="ES63" s="135"/>
      <c r="ET63" s="135"/>
      <c r="EU63" s="135"/>
      <c r="EV63" s="135"/>
      <c r="EW63" s="135"/>
      <c r="EX63" s="135"/>
      <c r="EY63" s="135"/>
      <c r="EZ63" s="135"/>
      <c r="FA63" s="135"/>
      <c r="FB63" s="135"/>
      <c r="FC63" s="135"/>
      <c r="FD63" s="135"/>
      <c r="FE63" s="135"/>
      <c r="FF63" s="135"/>
      <c r="FG63" s="135"/>
      <c r="FH63" s="135"/>
      <c r="FI63" s="135"/>
      <c r="FJ63" s="135"/>
      <c r="FK63" s="135"/>
      <c r="FL63" s="135"/>
      <c r="FM63" s="135"/>
      <c r="FN63" s="135"/>
      <c r="FO63" s="135"/>
      <c r="FP63" s="135"/>
      <c r="FQ63" s="135"/>
      <c r="FR63" s="135"/>
      <c r="FS63" s="135"/>
      <c r="FT63" s="135"/>
      <c r="FU63" s="135"/>
      <c r="FV63" s="135"/>
      <c r="FW63" s="135"/>
      <c r="FX63" s="135"/>
      <c r="FY63" s="135"/>
      <c r="FZ63" s="135"/>
      <c r="GA63" s="135"/>
      <c r="GB63" s="135"/>
      <c r="GC63" s="135"/>
      <c r="GD63" s="135"/>
      <c r="GE63" s="135"/>
      <c r="GF63" s="135"/>
      <c r="GG63" s="135"/>
      <c r="GH63" s="135"/>
      <c r="GI63" s="135"/>
      <c r="GJ63" s="135"/>
      <c r="GK63" s="135"/>
      <c r="GL63" s="135"/>
      <c r="GM63" s="135"/>
      <c r="GN63" s="135"/>
      <c r="GO63" s="135"/>
      <c r="GP63" s="135"/>
      <c r="GQ63" s="135"/>
      <c r="GR63" s="135"/>
      <c r="GS63" s="135"/>
      <c r="GT63" s="135"/>
    </row>
    <row r="64" spans="1:202" s="142" customFormat="1" ht="15" x14ac:dyDescent="0.25">
      <c r="A64" s="139">
        <v>34</v>
      </c>
      <c r="B64" s="140" t="s">
        <v>891</v>
      </c>
      <c r="C64" s="216" t="s">
        <v>892</v>
      </c>
      <c r="D64" s="239" t="s">
        <v>357</v>
      </c>
      <c r="E64" s="218" t="s">
        <v>893</v>
      </c>
      <c r="F64" s="87">
        <v>5.9</v>
      </c>
      <c r="G64" s="87">
        <v>7.8</v>
      </c>
      <c r="H64" s="86">
        <v>6.7</v>
      </c>
      <c r="I64" s="86">
        <v>6.8</v>
      </c>
      <c r="J64" s="86">
        <v>6</v>
      </c>
      <c r="K64" s="86">
        <v>4.8</v>
      </c>
      <c r="L64" s="86">
        <v>5.5</v>
      </c>
      <c r="M64" s="86">
        <v>3.4</v>
      </c>
      <c r="N64" s="86">
        <v>5.0999999999999996</v>
      </c>
      <c r="O64" s="86">
        <v>2</v>
      </c>
      <c r="P64" s="87">
        <v>4.5999999999999996</v>
      </c>
      <c r="Q64" s="86">
        <v>5.4</v>
      </c>
      <c r="R64" s="86">
        <v>1.6</v>
      </c>
      <c r="S64" s="86">
        <v>6.9</v>
      </c>
      <c r="T64" s="86">
        <v>5.6</v>
      </c>
      <c r="U64" s="86">
        <v>4.0999999999999996</v>
      </c>
      <c r="V64" s="31">
        <v>2.5</v>
      </c>
      <c r="W64" s="31">
        <v>8.5</v>
      </c>
      <c r="X64" s="31">
        <v>1.5</v>
      </c>
      <c r="Y64" s="31">
        <v>5.7</v>
      </c>
      <c r="Z64" s="31">
        <v>5.4</v>
      </c>
      <c r="AA64" s="31">
        <v>3.9</v>
      </c>
      <c r="AB64" s="31">
        <v>8</v>
      </c>
      <c r="AC64" s="31">
        <v>6.9</v>
      </c>
      <c r="AD64" s="31">
        <v>7.2</v>
      </c>
      <c r="AE64" s="31">
        <v>7.2</v>
      </c>
      <c r="AF64" s="31">
        <v>6.9</v>
      </c>
      <c r="AG64" s="31">
        <v>8.3000000000000007</v>
      </c>
      <c r="AH64" s="63">
        <v>7.8</v>
      </c>
      <c r="AI64" s="63">
        <v>7.9</v>
      </c>
      <c r="AJ64" s="63">
        <v>6</v>
      </c>
      <c r="AK64" s="63">
        <v>5.2</v>
      </c>
      <c r="AL64" s="63">
        <v>3.5</v>
      </c>
      <c r="AM64" s="63">
        <v>9.1</v>
      </c>
      <c r="AN64" s="63">
        <v>9.6</v>
      </c>
      <c r="AO64" s="63">
        <v>4.4000000000000004</v>
      </c>
      <c r="AP64" s="63">
        <v>6.1</v>
      </c>
      <c r="AQ64" s="63">
        <v>8</v>
      </c>
      <c r="AR64" s="63">
        <v>1.9</v>
      </c>
      <c r="AS64" s="63">
        <v>9</v>
      </c>
      <c r="AT64" s="63">
        <v>8.8000000000000007</v>
      </c>
      <c r="AU64" s="63">
        <v>8.1</v>
      </c>
      <c r="AV64" s="63">
        <v>7</v>
      </c>
      <c r="AW64" s="63">
        <v>0</v>
      </c>
      <c r="AX64" s="63"/>
      <c r="AY64" s="151">
        <f t="shared" si="48"/>
        <v>5.5</v>
      </c>
      <c r="AZ64" s="85" t="s">
        <v>1464</v>
      </c>
      <c r="BA64" s="85"/>
      <c r="BB64" s="139">
        <v>34</v>
      </c>
      <c r="BC64" s="140" t="s">
        <v>891</v>
      </c>
      <c r="BD64" s="216" t="s">
        <v>892</v>
      </c>
      <c r="BE64" s="214" t="s">
        <v>357</v>
      </c>
      <c r="BF64" s="218" t="s">
        <v>893</v>
      </c>
      <c r="BG64" s="171">
        <f t="shared" si="49"/>
        <v>2</v>
      </c>
      <c r="BH64" s="171">
        <f t="shared" si="50"/>
        <v>3</v>
      </c>
      <c r="BI64" s="171">
        <f t="shared" si="51"/>
        <v>2</v>
      </c>
      <c r="BJ64" s="171">
        <f t="shared" si="52"/>
        <v>2</v>
      </c>
      <c r="BK64" s="171">
        <f t="shared" si="53"/>
        <v>2</v>
      </c>
      <c r="BL64" s="171">
        <f t="shared" si="54"/>
        <v>1</v>
      </c>
      <c r="BM64" s="171">
        <f t="shared" si="55"/>
        <v>2</v>
      </c>
      <c r="BN64" s="171">
        <f t="shared" si="56"/>
        <v>0</v>
      </c>
      <c r="BO64" s="171">
        <f t="shared" si="57"/>
        <v>1</v>
      </c>
      <c r="BP64" s="171">
        <f t="shared" si="58"/>
        <v>0</v>
      </c>
      <c r="BQ64" s="171">
        <f t="shared" si="59"/>
        <v>1</v>
      </c>
      <c r="BR64" s="171">
        <f t="shared" si="60"/>
        <v>1</v>
      </c>
      <c r="BS64" s="171">
        <f t="shared" si="61"/>
        <v>0</v>
      </c>
      <c r="BT64" s="171">
        <f t="shared" si="62"/>
        <v>2</v>
      </c>
      <c r="BU64" s="171">
        <f t="shared" si="63"/>
        <v>2</v>
      </c>
      <c r="BV64" s="171">
        <f t="shared" si="64"/>
        <v>1</v>
      </c>
      <c r="BW64" s="171">
        <f t="shared" si="65"/>
        <v>0</v>
      </c>
      <c r="BX64" s="171">
        <f t="shared" si="66"/>
        <v>4</v>
      </c>
      <c r="BY64" s="171">
        <f t="shared" si="67"/>
        <v>0</v>
      </c>
      <c r="BZ64" s="171">
        <f t="shared" si="68"/>
        <v>2</v>
      </c>
      <c r="CA64" s="171">
        <f t="shared" si="69"/>
        <v>1</v>
      </c>
      <c r="CB64" s="171">
        <f t="shared" si="70"/>
        <v>0</v>
      </c>
      <c r="CC64" s="171">
        <f t="shared" si="71"/>
        <v>3</v>
      </c>
      <c r="CD64" s="171">
        <f t="shared" si="72"/>
        <v>2</v>
      </c>
      <c r="CE64" s="171">
        <f t="shared" si="73"/>
        <v>3</v>
      </c>
      <c r="CF64" s="171">
        <f t="shared" si="74"/>
        <v>3</v>
      </c>
      <c r="CG64" s="171">
        <f t="shared" si="75"/>
        <v>2</v>
      </c>
      <c r="CH64" s="171">
        <f t="shared" si="76"/>
        <v>3</v>
      </c>
      <c r="CI64" s="171">
        <f t="shared" si="77"/>
        <v>3</v>
      </c>
      <c r="CJ64" s="171">
        <f t="shared" si="78"/>
        <v>3</v>
      </c>
      <c r="CK64" s="171">
        <f t="shared" si="79"/>
        <v>2</v>
      </c>
      <c r="CL64" s="171">
        <f t="shared" si="80"/>
        <v>1</v>
      </c>
      <c r="CM64" s="171">
        <f t="shared" si="81"/>
        <v>0</v>
      </c>
      <c r="CN64" s="171">
        <f t="shared" si="82"/>
        <v>4</v>
      </c>
      <c r="CO64" s="171">
        <f t="shared" si="83"/>
        <v>4</v>
      </c>
      <c r="CP64" s="171">
        <f t="shared" si="84"/>
        <v>1</v>
      </c>
      <c r="CQ64" s="171">
        <f t="shared" si="85"/>
        <v>2</v>
      </c>
      <c r="CR64" s="171">
        <f t="shared" si="86"/>
        <v>3</v>
      </c>
      <c r="CS64" s="171">
        <f t="shared" si="87"/>
        <v>0</v>
      </c>
      <c r="CT64" s="171">
        <f t="shared" si="88"/>
        <v>4</v>
      </c>
      <c r="CU64" s="171">
        <f t="shared" si="89"/>
        <v>4</v>
      </c>
      <c r="CV64" s="171">
        <f t="shared" si="90"/>
        <v>3</v>
      </c>
      <c r="CW64" s="171">
        <f t="shared" si="91"/>
        <v>3</v>
      </c>
      <c r="CX64" s="171">
        <f t="shared" si="92"/>
        <v>0</v>
      </c>
      <c r="CY64" s="171">
        <f t="shared" si="93"/>
        <v>0</v>
      </c>
      <c r="CZ64" s="174">
        <f t="shared" si="94"/>
        <v>1.71</v>
      </c>
      <c r="DA64" s="135" t="str">
        <f t="shared" si="95"/>
        <v>Yếu</v>
      </c>
      <c r="DC64" s="135"/>
      <c r="DD64" s="135"/>
      <c r="DE64" s="135"/>
      <c r="DF64" s="135"/>
      <c r="DG64" s="135"/>
      <c r="DH64" s="135"/>
      <c r="DI64" s="135"/>
      <c r="DJ64" s="135"/>
      <c r="DK64" s="135"/>
      <c r="DL64" s="135"/>
      <c r="DM64" s="135"/>
      <c r="DN64" s="135"/>
      <c r="DO64" s="135"/>
      <c r="DP64" s="135"/>
      <c r="DQ64" s="135"/>
      <c r="DR64" s="135"/>
      <c r="DS64" s="135"/>
      <c r="DT64" s="135"/>
      <c r="DU64" s="135"/>
      <c r="DV64" s="135"/>
      <c r="DW64" s="135"/>
      <c r="DX64" s="135"/>
      <c r="DY64" s="135"/>
      <c r="DZ64" s="135"/>
      <c r="EA64" s="135"/>
      <c r="EB64" s="135"/>
      <c r="EC64" s="135"/>
      <c r="ED64" s="135"/>
      <c r="EE64" s="135"/>
      <c r="EF64" s="135"/>
      <c r="EG64" s="135"/>
      <c r="EH64" s="135"/>
      <c r="EI64" s="135"/>
      <c r="EJ64" s="135"/>
      <c r="EK64" s="135"/>
      <c r="EL64" s="135"/>
      <c r="EM64" s="135"/>
      <c r="EN64" s="135"/>
      <c r="EO64" s="135"/>
      <c r="EP64" s="135"/>
      <c r="EQ64" s="135"/>
      <c r="ER64" s="135"/>
      <c r="ES64" s="135"/>
      <c r="ET64" s="135"/>
      <c r="EU64" s="135"/>
      <c r="EV64" s="135"/>
      <c r="EW64" s="135"/>
      <c r="EX64" s="135"/>
      <c r="EY64" s="135"/>
      <c r="EZ64" s="135"/>
      <c r="FA64" s="135"/>
      <c r="FB64" s="135"/>
      <c r="FC64" s="135"/>
      <c r="FD64" s="135"/>
      <c r="FE64" s="135"/>
      <c r="FF64" s="135"/>
      <c r="FG64" s="135"/>
      <c r="FH64" s="135"/>
      <c r="FI64" s="135"/>
      <c r="FJ64" s="135"/>
      <c r="FK64" s="135"/>
      <c r="FL64" s="135"/>
      <c r="FM64" s="135"/>
      <c r="FN64" s="135"/>
      <c r="FO64" s="135"/>
      <c r="FP64" s="135"/>
      <c r="FQ64" s="135"/>
      <c r="FR64" s="135"/>
      <c r="FS64" s="135"/>
      <c r="FT64" s="135"/>
      <c r="FU64" s="135"/>
      <c r="FV64" s="135"/>
      <c r="FW64" s="135"/>
      <c r="FX64" s="135"/>
      <c r="FY64" s="135"/>
      <c r="FZ64" s="135"/>
      <c r="GA64" s="135"/>
      <c r="GB64" s="135"/>
      <c r="GC64" s="135"/>
      <c r="GD64" s="135"/>
      <c r="GE64" s="135"/>
      <c r="GF64" s="135"/>
      <c r="GG64" s="135"/>
      <c r="GH64" s="135"/>
      <c r="GI64" s="135"/>
      <c r="GJ64" s="135"/>
      <c r="GK64" s="135"/>
      <c r="GL64" s="135"/>
      <c r="GM64" s="135"/>
      <c r="GN64" s="135"/>
      <c r="GO64" s="135"/>
      <c r="GP64" s="135"/>
      <c r="GQ64" s="135"/>
      <c r="GR64" s="135"/>
      <c r="GS64" s="135"/>
      <c r="GT64" s="135"/>
    </row>
    <row r="65" spans="1:202" s="142" customFormat="1" ht="15" x14ac:dyDescent="0.25">
      <c r="A65" s="139">
        <v>35</v>
      </c>
      <c r="B65" s="140" t="s">
        <v>894</v>
      </c>
      <c r="C65" s="216" t="s">
        <v>895</v>
      </c>
      <c r="D65" s="239" t="s">
        <v>361</v>
      </c>
      <c r="E65" s="218" t="s">
        <v>896</v>
      </c>
      <c r="F65" s="86">
        <v>7.3</v>
      </c>
      <c r="G65" s="86">
        <v>5.7</v>
      </c>
      <c r="H65" s="86">
        <v>5.2</v>
      </c>
      <c r="I65" s="86">
        <v>4.5</v>
      </c>
      <c r="J65" s="86">
        <v>5.5</v>
      </c>
      <c r="K65" s="91">
        <v>3.5</v>
      </c>
      <c r="L65" s="91">
        <v>3.8</v>
      </c>
      <c r="M65" s="91">
        <v>3.3</v>
      </c>
      <c r="N65" s="86">
        <v>5.6</v>
      </c>
      <c r="O65" s="91">
        <v>2.9</v>
      </c>
      <c r="P65" s="86">
        <v>4</v>
      </c>
      <c r="Q65" s="86">
        <v>2.8</v>
      </c>
      <c r="R65" s="86">
        <v>0.5</v>
      </c>
      <c r="S65" s="86">
        <v>0</v>
      </c>
      <c r="T65" s="86">
        <v>0</v>
      </c>
      <c r="U65" s="86">
        <v>1.2</v>
      </c>
      <c r="V65" s="31">
        <v>2.1</v>
      </c>
      <c r="W65" s="31">
        <v>0</v>
      </c>
      <c r="X65" s="31">
        <v>1.4</v>
      </c>
      <c r="Y65" s="31">
        <v>0</v>
      </c>
      <c r="Z65" s="31">
        <v>2.2999999999999998</v>
      </c>
      <c r="AA65" s="31">
        <v>2.5</v>
      </c>
      <c r="AB65" s="31">
        <v>7</v>
      </c>
      <c r="AC65" s="31">
        <v>7.6</v>
      </c>
      <c r="AD65" s="31">
        <v>4.8</v>
      </c>
      <c r="AE65" s="31">
        <v>4.5</v>
      </c>
      <c r="AF65" s="31">
        <v>5.2</v>
      </c>
      <c r="AG65" s="31">
        <v>8.6</v>
      </c>
      <c r="AH65" s="63">
        <v>3.5</v>
      </c>
      <c r="AI65" s="63">
        <v>7.3</v>
      </c>
      <c r="AJ65" s="63">
        <v>5.2</v>
      </c>
      <c r="AK65" s="63">
        <v>6.8</v>
      </c>
      <c r="AL65" s="63">
        <v>0</v>
      </c>
      <c r="AM65" s="63">
        <v>9.6</v>
      </c>
      <c r="AN65" s="63">
        <v>9.4</v>
      </c>
      <c r="AO65" s="63">
        <v>1.8</v>
      </c>
      <c r="AP65" s="63">
        <v>5.5</v>
      </c>
      <c r="AQ65" s="63">
        <v>8</v>
      </c>
      <c r="AR65" s="63">
        <v>2.8</v>
      </c>
      <c r="AS65" s="63">
        <v>9</v>
      </c>
      <c r="AT65" s="63">
        <v>8.5</v>
      </c>
      <c r="AU65" s="63">
        <v>2.8</v>
      </c>
      <c r="AV65" s="63">
        <v>0</v>
      </c>
      <c r="AW65" s="63">
        <v>0</v>
      </c>
      <c r="AX65" s="63"/>
      <c r="AY65" s="151">
        <f t="shared" si="48"/>
        <v>3.8</v>
      </c>
      <c r="AZ65" s="85" t="s">
        <v>1464</v>
      </c>
      <c r="BA65" s="85"/>
      <c r="BB65" s="139">
        <v>35</v>
      </c>
      <c r="BC65" s="140" t="s">
        <v>894</v>
      </c>
      <c r="BD65" s="216" t="s">
        <v>895</v>
      </c>
      <c r="BE65" s="214" t="s">
        <v>361</v>
      </c>
      <c r="BF65" s="218" t="s">
        <v>896</v>
      </c>
      <c r="BG65" s="171">
        <f t="shared" si="49"/>
        <v>3</v>
      </c>
      <c r="BH65" s="171">
        <f t="shared" si="50"/>
        <v>2</v>
      </c>
      <c r="BI65" s="171">
        <f t="shared" si="51"/>
        <v>1</v>
      </c>
      <c r="BJ65" s="171">
        <f t="shared" si="52"/>
        <v>1</v>
      </c>
      <c r="BK65" s="171">
        <f t="shared" si="53"/>
        <v>2</v>
      </c>
      <c r="BL65" s="171">
        <f t="shared" si="54"/>
        <v>0</v>
      </c>
      <c r="BM65" s="171">
        <f t="shared" si="55"/>
        <v>0</v>
      </c>
      <c r="BN65" s="171">
        <f t="shared" si="56"/>
        <v>0</v>
      </c>
      <c r="BO65" s="171">
        <f t="shared" si="57"/>
        <v>2</v>
      </c>
      <c r="BP65" s="171">
        <f t="shared" si="58"/>
        <v>0</v>
      </c>
      <c r="BQ65" s="171">
        <f t="shared" si="59"/>
        <v>1</v>
      </c>
      <c r="BR65" s="171">
        <f t="shared" si="60"/>
        <v>0</v>
      </c>
      <c r="BS65" s="171">
        <f t="shared" si="61"/>
        <v>0</v>
      </c>
      <c r="BT65" s="171">
        <f t="shared" si="62"/>
        <v>0</v>
      </c>
      <c r="BU65" s="171">
        <f t="shared" si="63"/>
        <v>0</v>
      </c>
      <c r="BV65" s="171">
        <f t="shared" si="64"/>
        <v>0</v>
      </c>
      <c r="BW65" s="171">
        <f t="shared" si="65"/>
        <v>0</v>
      </c>
      <c r="BX65" s="171">
        <f t="shared" si="66"/>
        <v>0</v>
      </c>
      <c r="BY65" s="171">
        <f t="shared" si="67"/>
        <v>0</v>
      </c>
      <c r="BZ65" s="171">
        <f t="shared" si="68"/>
        <v>0</v>
      </c>
      <c r="CA65" s="171">
        <f t="shared" si="69"/>
        <v>0</v>
      </c>
      <c r="CB65" s="171">
        <f t="shared" si="70"/>
        <v>0</v>
      </c>
      <c r="CC65" s="171">
        <f t="shared" si="71"/>
        <v>3</v>
      </c>
      <c r="CD65" s="171">
        <f t="shared" si="72"/>
        <v>3</v>
      </c>
      <c r="CE65" s="171">
        <f t="shared" si="73"/>
        <v>1</v>
      </c>
      <c r="CF65" s="171">
        <f t="shared" si="74"/>
        <v>1</v>
      </c>
      <c r="CG65" s="171">
        <f t="shared" si="75"/>
        <v>1</v>
      </c>
      <c r="CH65" s="171">
        <f t="shared" si="76"/>
        <v>4</v>
      </c>
      <c r="CI65" s="171">
        <f t="shared" si="77"/>
        <v>0</v>
      </c>
      <c r="CJ65" s="171">
        <f t="shared" si="78"/>
        <v>3</v>
      </c>
      <c r="CK65" s="171">
        <f t="shared" si="79"/>
        <v>1</v>
      </c>
      <c r="CL65" s="171">
        <f t="shared" si="80"/>
        <v>2</v>
      </c>
      <c r="CM65" s="171">
        <f t="shared" si="81"/>
        <v>0</v>
      </c>
      <c r="CN65" s="171">
        <f t="shared" si="82"/>
        <v>4</v>
      </c>
      <c r="CO65" s="171">
        <f t="shared" si="83"/>
        <v>4</v>
      </c>
      <c r="CP65" s="171">
        <f t="shared" si="84"/>
        <v>0</v>
      </c>
      <c r="CQ65" s="171">
        <f t="shared" si="85"/>
        <v>2</v>
      </c>
      <c r="CR65" s="171">
        <f t="shared" si="86"/>
        <v>3</v>
      </c>
      <c r="CS65" s="171">
        <f t="shared" si="87"/>
        <v>0</v>
      </c>
      <c r="CT65" s="171">
        <f t="shared" si="88"/>
        <v>4</v>
      </c>
      <c r="CU65" s="171">
        <f t="shared" si="89"/>
        <v>4</v>
      </c>
      <c r="CV65" s="171">
        <f t="shared" si="90"/>
        <v>0</v>
      </c>
      <c r="CW65" s="171">
        <f t="shared" si="91"/>
        <v>0</v>
      </c>
      <c r="CX65" s="171">
        <f t="shared" si="92"/>
        <v>0</v>
      </c>
      <c r="CY65" s="171">
        <f t="shared" si="93"/>
        <v>0</v>
      </c>
      <c r="CZ65" s="174">
        <f t="shared" si="94"/>
        <v>1.04</v>
      </c>
      <c r="DA65" s="135" t="str">
        <f t="shared" si="95"/>
        <v>Yếu</v>
      </c>
      <c r="DC65" s="135"/>
      <c r="DD65" s="135"/>
      <c r="DE65" s="135"/>
      <c r="DF65" s="135"/>
      <c r="DG65" s="135"/>
      <c r="DH65" s="135"/>
      <c r="DI65" s="135"/>
      <c r="DJ65" s="135"/>
      <c r="DK65" s="135"/>
      <c r="DL65" s="135"/>
      <c r="DM65" s="135"/>
      <c r="DN65" s="135"/>
      <c r="DO65" s="135"/>
      <c r="DP65" s="135"/>
      <c r="DQ65" s="135"/>
      <c r="DR65" s="135"/>
      <c r="DS65" s="135"/>
      <c r="DT65" s="135"/>
      <c r="DU65" s="135"/>
      <c r="DV65" s="135"/>
      <c r="DW65" s="135"/>
      <c r="DX65" s="135"/>
      <c r="DY65" s="135"/>
      <c r="DZ65" s="135"/>
      <c r="EA65" s="135"/>
      <c r="EB65" s="135"/>
      <c r="EC65" s="135"/>
      <c r="ED65" s="135"/>
      <c r="EE65" s="135"/>
      <c r="EF65" s="135"/>
      <c r="EG65" s="135"/>
      <c r="EH65" s="135"/>
      <c r="EI65" s="135"/>
      <c r="EJ65" s="135"/>
      <c r="EK65" s="135"/>
      <c r="EL65" s="135"/>
      <c r="EM65" s="135"/>
      <c r="EN65" s="135"/>
      <c r="EO65" s="135"/>
      <c r="EP65" s="135"/>
      <c r="EQ65" s="135"/>
      <c r="ER65" s="135"/>
      <c r="ES65" s="135"/>
      <c r="ET65" s="135"/>
      <c r="EU65" s="135"/>
      <c r="EV65" s="135"/>
      <c r="EW65" s="135"/>
      <c r="EX65" s="135"/>
      <c r="EY65" s="135"/>
      <c r="EZ65" s="135"/>
      <c r="FA65" s="135"/>
      <c r="FB65" s="135"/>
      <c r="FC65" s="135"/>
      <c r="FD65" s="135"/>
      <c r="FE65" s="135"/>
      <c r="FF65" s="135"/>
      <c r="FG65" s="135"/>
      <c r="FH65" s="135"/>
      <c r="FI65" s="135"/>
      <c r="FJ65" s="135"/>
      <c r="FK65" s="135"/>
      <c r="FL65" s="135"/>
      <c r="FM65" s="135"/>
      <c r="FN65" s="135"/>
      <c r="FO65" s="135"/>
      <c r="FP65" s="135"/>
      <c r="FQ65" s="135"/>
      <c r="FR65" s="135"/>
      <c r="FS65" s="135"/>
      <c r="FT65" s="135"/>
      <c r="FU65" s="135"/>
      <c r="FV65" s="135"/>
      <c r="FW65" s="135"/>
      <c r="FX65" s="135"/>
      <c r="FY65" s="135"/>
      <c r="FZ65" s="135"/>
      <c r="GA65" s="135"/>
      <c r="GB65" s="135"/>
      <c r="GC65" s="135"/>
      <c r="GD65" s="135"/>
      <c r="GE65" s="135"/>
      <c r="GF65" s="135"/>
      <c r="GG65" s="135"/>
      <c r="GH65" s="135"/>
      <c r="GI65" s="135"/>
      <c r="GJ65" s="135"/>
      <c r="GK65" s="135"/>
      <c r="GL65" s="135"/>
      <c r="GM65" s="135"/>
      <c r="GN65" s="135"/>
      <c r="GO65" s="135"/>
      <c r="GP65" s="135"/>
      <c r="GQ65" s="135"/>
      <c r="GR65" s="135"/>
      <c r="GS65" s="135"/>
      <c r="GT65" s="135"/>
    </row>
    <row r="66" spans="1:202" s="142" customFormat="1" ht="15" x14ac:dyDescent="0.25">
      <c r="A66" s="139">
        <v>48</v>
      </c>
      <c r="B66" s="140" t="s">
        <v>917</v>
      </c>
      <c r="C66" s="216" t="s">
        <v>918</v>
      </c>
      <c r="D66" s="239" t="s">
        <v>919</v>
      </c>
      <c r="E66" s="218" t="s">
        <v>920</v>
      </c>
      <c r="F66" s="86">
        <v>7.4</v>
      </c>
      <c r="G66" s="86">
        <v>5.6</v>
      </c>
      <c r="H66" s="87">
        <v>7.8</v>
      </c>
      <c r="I66" s="87">
        <v>5.5</v>
      </c>
      <c r="J66" s="86">
        <v>5.5</v>
      </c>
      <c r="K66" s="86">
        <v>7.7</v>
      </c>
      <c r="L66" s="86">
        <v>6.9</v>
      </c>
      <c r="M66" s="86">
        <v>4.5</v>
      </c>
      <c r="N66" s="86">
        <v>8.4</v>
      </c>
      <c r="O66" s="86">
        <v>5</v>
      </c>
      <c r="P66" s="86">
        <v>5.6</v>
      </c>
      <c r="Q66" s="86">
        <v>8.5</v>
      </c>
      <c r="R66" s="86">
        <v>2.4</v>
      </c>
      <c r="S66" s="86">
        <v>7.6</v>
      </c>
      <c r="T66" s="86">
        <v>6.3</v>
      </c>
      <c r="U66" s="86">
        <v>8.6</v>
      </c>
      <c r="V66" s="31">
        <v>2.1</v>
      </c>
      <c r="W66" s="31">
        <v>0</v>
      </c>
      <c r="X66" s="31">
        <v>2.6</v>
      </c>
      <c r="Y66" s="31">
        <v>2.5</v>
      </c>
      <c r="Z66" s="31">
        <v>0</v>
      </c>
      <c r="AA66" s="31">
        <v>0</v>
      </c>
      <c r="AB66" s="31">
        <v>0</v>
      </c>
      <c r="AC66" s="31">
        <v>0</v>
      </c>
      <c r="AD66" s="31">
        <v>0</v>
      </c>
      <c r="AE66" s="31">
        <v>0</v>
      </c>
      <c r="AF66" s="31">
        <v>0</v>
      </c>
      <c r="AG66" s="31">
        <v>3</v>
      </c>
      <c r="AH66" s="63">
        <v>0</v>
      </c>
      <c r="AI66" s="63">
        <v>0</v>
      </c>
      <c r="AJ66" s="63">
        <v>0</v>
      </c>
      <c r="AK66" s="63">
        <v>0</v>
      </c>
      <c r="AL66" s="63">
        <v>0</v>
      </c>
      <c r="AM66" s="63">
        <v>0</v>
      </c>
      <c r="AN66" s="63">
        <v>0</v>
      </c>
      <c r="AO66" s="63">
        <v>0</v>
      </c>
      <c r="AP66" s="63">
        <v>0</v>
      </c>
      <c r="AQ66" s="63">
        <v>0</v>
      </c>
      <c r="AR66" s="63">
        <v>0</v>
      </c>
      <c r="AS66" s="63">
        <v>0</v>
      </c>
      <c r="AT66" s="63">
        <v>0</v>
      </c>
      <c r="AU66" s="63">
        <v>0</v>
      </c>
      <c r="AV66" s="63"/>
      <c r="AW66" s="63"/>
      <c r="AX66" s="63"/>
      <c r="AY66" s="151">
        <f t="shared" si="48"/>
        <v>2.6</v>
      </c>
      <c r="AZ66" s="85"/>
      <c r="BA66" s="85"/>
      <c r="BB66" s="139">
        <v>48</v>
      </c>
      <c r="BC66" s="140" t="s">
        <v>917</v>
      </c>
      <c r="BD66" s="216" t="s">
        <v>918</v>
      </c>
      <c r="BE66" s="214" t="s">
        <v>919</v>
      </c>
      <c r="BF66" s="218" t="s">
        <v>920</v>
      </c>
      <c r="BG66" s="171">
        <f t="shared" si="49"/>
        <v>3</v>
      </c>
      <c r="BH66" s="171">
        <f t="shared" si="50"/>
        <v>2</v>
      </c>
      <c r="BI66" s="171">
        <f t="shared" si="51"/>
        <v>3</v>
      </c>
      <c r="BJ66" s="171">
        <f t="shared" si="52"/>
        <v>2</v>
      </c>
      <c r="BK66" s="171">
        <f t="shared" si="53"/>
        <v>2</v>
      </c>
      <c r="BL66" s="171">
        <f t="shared" si="54"/>
        <v>3</v>
      </c>
      <c r="BM66" s="171">
        <f t="shared" si="55"/>
        <v>2</v>
      </c>
      <c r="BN66" s="171">
        <f t="shared" si="56"/>
        <v>1</v>
      </c>
      <c r="BO66" s="171">
        <f t="shared" si="57"/>
        <v>3</v>
      </c>
      <c r="BP66" s="171">
        <f t="shared" si="58"/>
        <v>1</v>
      </c>
      <c r="BQ66" s="171">
        <f t="shared" si="59"/>
        <v>2</v>
      </c>
      <c r="BR66" s="171">
        <f t="shared" si="60"/>
        <v>4</v>
      </c>
      <c r="BS66" s="171">
        <f t="shared" si="61"/>
        <v>0</v>
      </c>
      <c r="BT66" s="171">
        <f t="shared" si="62"/>
        <v>3</v>
      </c>
      <c r="BU66" s="171">
        <f t="shared" si="63"/>
        <v>2</v>
      </c>
      <c r="BV66" s="171">
        <f t="shared" si="64"/>
        <v>4</v>
      </c>
      <c r="BW66" s="171">
        <f t="shared" si="65"/>
        <v>0</v>
      </c>
      <c r="BX66" s="171">
        <f t="shared" si="66"/>
        <v>0</v>
      </c>
      <c r="BY66" s="171">
        <f t="shared" si="67"/>
        <v>0</v>
      </c>
      <c r="BZ66" s="171">
        <f t="shared" si="68"/>
        <v>0</v>
      </c>
      <c r="CA66" s="171">
        <f t="shared" si="69"/>
        <v>0</v>
      </c>
      <c r="CB66" s="171">
        <f t="shared" si="70"/>
        <v>0</v>
      </c>
      <c r="CC66" s="171">
        <f t="shared" si="71"/>
        <v>0</v>
      </c>
      <c r="CD66" s="171">
        <f t="shared" si="72"/>
        <v>0</v>
      </c>
      <c r="CE66" s="171">
        <f t="shared" si="73"/>
        <v>0</v>
      </c>
      <c r="CF66" s="171">
        <f t="shared" si="74"/>
        <v>0</v>
      </c>
      <c r="CG66" s="171">
        <f t="shared" si="75"/>
        <v>0</v>
      </c>
      <c r="CH66" s="171">
        <f t="shared" si="76"/>
        <v>0</v>
      </c>
      <c r="CI66" s="171">
        <f t="shared" si="77"/>
        <v>0</v>
      </c>
      <c r="CJ66" s="171">
        <f t="shared" si="78"/>
        <v>0</v>
      </c>
      <c r="CK66" s="171">
        <f t="shared" si="79"/>
        <v>0</v>
      </c>
      <c r="CL66" s="171">
        <f t="shared" si="80"/>
        <v>0</v>
      </c>
      <c r="CM66" s="171">
        <f t="shared" si="81"/>
        <v>0</v>
      </c>
      <c r="CN66" s="171">
        <f t="shared" si="82"/>
        <v>0</v>
      </c>
      <c r="CO66" s="171">
        <f t="shared" si="83"/>
        <v>0</v>
      </c>
      <c r="CP66" s="171">
        <f t="shared" si="84"/>
        <v>0</v>
      </c>
      <c r="CQ66" s="171">
        <f t="shared" si="85"/>
        <v>0</v>
      </c>
      <c r="CR66" s="171">
        <f t="shared" si="86"/>
        <v>0</v>
      </c>
      <c r="CS66" s="171">
        <f t="shared" si="87"/>
        <v>0</v>
      </c>
      <c r="CT66" s="171">
        <f t="shared" si="88"/>
        <v>0</v>
      </c>
      <c r="CU66" s="171">
        <f t="shared" si="89"/>
        <v>0</v>
      </c>
      <c r="CV66" s="171">
        <f t="shared" si="90"/>
        <v>0</v>
      </c>
      <c r="CW66" s="171">
        <f t="shared" si="91"/>
        <v>0</v>
      </c>
      <c r="CX66" s="171">
        <f t="shared" si="92"/>
        <v>0</v>
      </c>
      <c r="CY66" s="171">
        <f t="shared" si="93"/>
        <v>0</v>
      </c>
      <c r="CZ66" s="174">
        <f t="shared" si="94"/>
        <v>0.82</v>
      </c>
      <c r="DA66" s="135" t="str">
        <f t="shared" si="95"/>
        <v>Yếu</v>
      </c>
      <c r="DC66" s="135"/>
      <c r="DD66" s="135"/>
      <c r="DE66" s="135"/>
      <c r="DF66" s="135"/>
      <c r="DG66" s="135"/>
      <c r="DH66" s="135"/>
      <c r="DI66" s="135"/>
      <c r="DJ66" s="135"/>
      <c r="DK66" s="135"/>
      <c r="DL66" s="135"/>
      <c r="DM66" s="135"/>
      <c r="DN66" s="135"/>
      <c r="DO66" s="135"/>
      <c r="DP66" s="135"/>
      <c r="DQ66" s="135"/>
      <c r="DR66" s="135"/>
      <c r="DS66" s="135"/>
      <c r="DT66" s="135"/>
      <c r="DU66" s="135"/>
      <c r="DV66" s="135"/>
      <c r="DW66" s="135"/>
      <c r="DX66" s="135"/>
      <c r="DY66" s="135"/>
      <c r="DZ66" s="135"/>
      <c r="EA66" s="135"/>
      <c r="EB66" s="135"/>
      <c r="EC66" s="135"/>
      <c r="ED66" s="135"/>
      <c r="EE66" s="135"/>
      <c r="EF66" s="135"/>
      <c r="EG66" s="135"/>
      <c r="EH66" s="135"/>
      <c r="EI66" s="135"/>
      <c r="EJ66" s="135"/>
      <c r="EK66" s="135"/>
      <c r="EL66" s="135"/>
      <c r="EM66" s="135"/>
      <c r="EN66" s="135"/>
      <c r="EO66" s="135"/>
      <c r="EP66" s="135"/>
      <c r="EQ66" s="135"/>
      <c r="ER66" s="135"/>
      <c r="ES66" s="135"/>
      <c r="ET66" s="135"/>
      <c r="EU66" s="135"/>
      <c r="EV66" s="135"/>
      <c r="EW66" s="135"/>
      <c r="EX66" s="135"/>
      <c r="EY66" s="135"/>
      <c r="EZ66" s="135"/>
      <c r="FA66" s="135"/>
      <c r="FB66" s="135"/>
      <c r="FC66" s="135"/>
      <c r="FD66" s="135"/>
      <c r="FE66" s="135"/>
      <c r="FF66" s="135"/>
      <c r="FG66" s="135"/>
      <c r="FH66" s="135"/>
      <c r="FI66" s="135"/>
      <c r="FJ66" s="135"/>
      <c r="FK66" s="135"/>
      <c r="FL66" s="135"/>
      <c r="FM66" s="135"/>
      <c r="FN66" s="135"/>
      <c r="FO66" s="135"/>
      <c r="FP66" s="135"/>
      <c r="FQ66" s="135"/>
      <c r="FR66" s="135"/>
      <c r="FS66" s="135"/>
      <c r="FT66" s="135"/>
      <c r="FU66" s="135"/>
      <c r="FV66" s="135"/>
      <c r="FW66" s="135"/>
      <c r="FX66" s="135"/>
      <c r="FY66" s="135"/>
      <c r="FZ66" s="135"/>
      <c r="GA66" s="135"/>
      <c r="GB66" s="135"/>
      <c r="GC66" s="135"/>
      <c r="GD66" s="135"/>
      <c r="GE66" s="135"/>
      <c r="GF66" s="135"/>
      <c r="GG66" s="135"/>
      <c r="GH66" s="135"/>
      <c r="GI66" s="135"/>
      <c r="GJ66" s="135"/>
      <c r="GK66" s="135"/>
      <c r="GL66" s="135"/>
      <c r="GM66" s="135"/>
      <c r="GN66" s="135"/>
      <c r="GO66" s="135"/>
      <c r="GP66" s="135"/>
      <c r="GQ66" s="135"/>
      <c r="GR66" s="135"/>
      <c r="GS66" s="135"/>
      <c r="GT66" s="135"/>
    </row>
    <row r="67" spans="1:202" s="142" customFormat="1" ht="15" x14ac:dyDescent="0.25">
      <c r="A67" s="139">
        <v>53</v>
      </c>
      <c r="B67" s="140" t="s">
        <v>929</v>
      </c>
      <c r="C67" s="216" t="s">
        <v>771</v>
      </c>
      <c r="D67" s="239" t="s">
        <v>43</v>
      </c>
      <c r="E67" s="218" t="s">
        <v>147</v>
      </c>
      <c r="F67" s="86">
        <v>3.2</v>
      </c>
      <c r="G67" s="86">
        <v>2.1</v>
      </c>
      <c r="H67" s="86">
        <v>6.1</v>
      </c>
      <c r="I67" s="86">
        <v>4.5999999999999996</v>
      </c>
      <c r="J67" s="86">
        <v>5.7</v>
      </c>
      <c r="K67" s="86">
        <v>5.5</v>
      </c>
      <c r="L67" s="86">
        <v>2.5</v>
      </c>
      <c r="M67" s="86">
        <v>3.4</v>
      </c>
      <c r="N67" s="86">
        <v>6.5</v>
      </c>
      <c r="O67" s="86">
        <v>4.4000000000000004</v>
      </c>
      <c r="P67" s="86">
        <v>1.4</v>
      </c>
      <c r="Q67" s="86">
        <v>4.5</v>
      </c>
      <c r="R67" s="86">
        <v>0</v>
      </c>
      <c r="S67" s="86">
        <v>6.9</v>
      </c>
      <c r="T67" s="86">
        <v>3.8</v>
      </c>
      <c r="U67" s="86">
        <v>5.0999999999999996</v>
      </c>
      <c r="V67" s="31">
        <v>2.1</v>
      </c>
      <c r="W67" s="31">
        <v>0</v>
      </c>
      <c r="X67" s="31">
        <v>2.2000000000000002</v>
      </c>
      <c r="Y67" s="31">
        <v>0</v>
      </c>
      <c r="Z67" s="31">
        <v>4.8</v>
      </c>
      <c r="AA67" s="31">
        <v>0</v>
      </c>
      <c r="AB67" s="31">
        <v>2.8</v>
      </c>
      <c r="AC67" s="31">
        <v>2.7</v>
      </c>
      <c r="AD67" s="31">
        <v>2.4</v>
      </c>
      <c r="AE67" s="31">
        <v>2.6</v>
      </c>
      <c r="AF67" s="31">
        <v>0</v>
      </c>
      <c r="AG67" s="31">
        <v>0</v>
      </c>
      <c r="AH67" s="63">
        <v>0</v>
      </c>
      <c r="AI67" s="63">
        <v>0</v>
      </c>
      <c r="AJ67" s="63">
        <v>0</v>
      </c>
      <c r="AK67" s="63">
        <v>0</v>
      </c>
      <c r="AL67" s="63">
        <v>0</v>
      </c>
      <c r="AM67" s="63">
        <v>0</v>
      </c>
      <c r="AN67" s="63">
        <v>0</v>
      </c>
      <c r="AO67" s="63">
        <v>0</v>
      </c>
      <c r="AP67" s="63">
        <v>0</v>
      </c>
      <c r="AQ67" s="63">
        <v>0</v>
      </c>
      <c r="AR67" s="63">
        <v>0</v>
      </c>
      <c r="AS67" s="63">
        <v>0</v>
      </c>
      <c r="AT67" s="63">
        <v>0</v>
      </c>
      <c r="AU67" s="63">
        <v>0</v>
      </c>
      <c r="AV67" s="63"/>
      <c r="AW67" s="63"/>
      <c r="AX67" s="63"/>
      <c r="AY67" s="151">
        <f t="shared" si="48"/>
        <v>1.9</v>
      </c>
      <c r="AZ67" s="85"/>
      <c r="BA67" s="85"/>
      <c r="BB67" s="139">
        <v>53</v>
      </c>
      <c r="BC67" s="140" t="s">
        <v>929</v>
      </c>
      <c r="BD67" s="216" t="s">
        <v>771</v>
      </c>
      <c r="BE67" s="214" t="s">
        <v>43</v>
      </c>
      <c r="BF67" s="218" t="s">
        <v>147</v>
      </c>
      <c r="BG67" s="171">
        <f t="shared" si="49"/>
        <v>0</v>
      </c>
      <c r="BH67" s="171">
        <f t="shared" si="50"/>
        <v>0</v>
      </c>
      <c r="BI67" s="171">
        <f t="shared" si="51"/>
        <v>2</v>
      </c>
      <c r="BJ67" s="171">
        <f t="shared" si="52"/>
        <v>1</v>
      </c>
      <c r="BK67" s="171">
        <f t="shared" si="53"/>
        <v>2</v>
      </c>
      <c r="BL67" s="171">
        <f t="shared" si="54"/>
        <v>2</v>
      </c>
      <c r="BM67" s="171">
        <f t="shared" si="55"/>
        <v>0</v>
      </c>
      <c r="BN67" s="171">
        <f t="shared" si="56"/>
        <v>0</v>
      </c>
      <c r="BO67" s="171">
        <f t="shared" si="57"/>
        <v>2</v>
      </c>
      <c r="BP67" s="171">
        <f t="shared" si="58"/>
        <v>1</v>
      </c>
      <c r="BQ67" s="171">
        <f t="shared" si="59"/>
        <v>0</v>
      </c>
      <c r="BR67" s="171">
        <f t="shared" si="60"/>
        <v>1</v>
      </c>
      <c r="BS67" s="171">
        <f t="shared" si="61"/>
        <v>0</v>
      </c>
      <c r="BT67" s="171">
        <f t="shared" si="62"/>
        <v>2</v>
      </c>
      <c r="BU67" s="171">
        <f t="shared" si="63"/>
        <v>0</v>
      </c>
      <c r="BV67" s="171">
        <f t="shared" si="64"/>
        <v>1</v>
      </c>
      <c r="BW67" s="171">
        <f t="shared" si="65"/>
        <v>0</v>
      </c>
      <c r="BX67" s="171">
        <f t="shared" si="66"/>
        <v>0</v>
      </c>
      <c r="BY67" s="171">
        <f t="shared" si="67"/>
        <v>0</v>
      </c>
      <c r="BZ67" s="171">
        <f t="shared" si="68"/>
        <v>0</v>
      </c>
      <c r="CA67" s="171">
        <f t="shared" si="69"/>
        <v>1</v>
      </c>
      <c r="CB67" s="171">
        <f t="shared" si="70"/>
        <v>0</v>
      </c>
      <c r="CC67" s="171">
        <f t="shared" si="71"/>
        <v>0</v>
      </c>
      <c r="CD67" s="171">
        <f t="shared" si="72"/>
        <v>0</v>
      </c>
      <c r="CE67" s="171">
        <f t="shared" si="73"/>
        <v>0</v>
      </c>
      <c r="CF67" s="171">
        <f t="shared" si="74"/>
        <v>0</v>
      </c>
      <c r="CG67" s="171">
        <f t="shared" si="75"/>
        <v>0</v>
      </c>
      <c r="CH67" s="171">
        <f t="shared" si="76"/>
        <v>0</v>
      </c>
      <c r="CI67" s="171">
        <f t="shared" si="77"/>
        <v>0</v>
      </c>
      <c r="CJ67" s="171">
        <f t="shared" si="78"/>
        <v>0</v>
      </c>
      <c r="CK67" s="171">
        <f t="shared" si="79"/>
        <v>0</v>
      </c>
      <c r="CL67" s="171">
        <f t="shared" si="80"/>
        <v>0</v>
      </c>
      <c r="CM67" s="171">
        <f t="shared" si="81"/>
        <v>0</v>
      </c>
      <c r="CN67" s="171">
        <f t="shared" si="82"/>
        <v>0</v>
      </c>
      <c r="CO67" s="171">
        <f t="shared" si="83"/>
        <v>0</v>
      </c>
      <c r="CP67" s="171">
        <f t="shared" si="84"/>
        <v>0</v>
      </c>
      <c r="CQ67" s="171">
        <f t="shared" si="85"/>
        <v>0</v>
      </c>
      <c r="CR67" s="171">
        <f t="shared" si="86"/>
        <v>0</v>
      </c>
      <c r="CS67" s="171">
        <f t="shared" si="87"/>
        <v>0</v>
      </c>
      <c r="CT67" s="171">
        <f t="shared" si="88"/>
        <v>0</v>
      </c>
      <c r="CU67" s="171">
        <f t="shared" si="89"/>
        <v>0</v>
      </c>
      <c r="CV67" s="171">
        <f t="shared" si="90"/>
        <v>0</v>
      </c>
      <c r="CW67" s="171">
        <f t="shared" si="91"/>
        <v>0</v>
      </c>
      <c r="CX67" s="171">
        <f t="shared" si="92"/>
        <v>0</v>
      </c>
      <c r="CY67" s="171">
        <f t="shared" si="93"/>
        <v>0</v>
      </c>
      <c r="CZ67" s="174">
        <f t="shared" si="94"/>
        <v>0.32</v>
      </c>
      <c r="DA67" s="135" t="str">
        <f t="shared" si="95"/>
        <v>Yếu</v>
      </c>
      <c r="DC67" s="135"/>
      <c r="DD67" s="135"/>
      <c r="DE67" s="135"/>
      <c r="DF67" s="135"/>
      <c r="DG67" s="135"/>
      <c r="DH67" s="135"/>
      <c r="DI67" s="135"/>
      <c r="DJ67" s="135"/>
      <c r="DK67" s="135"/>
      <c r="DL67" s="135"/>
      <c r="DM67" s="135"/>
      <c r="DN67" s="135"/>
      <c r="DO67" s="135"/>
      <c r="DP67" s="135"/>
      <c r="DQ67" s="135"/>
      <c r="DR67" s="135"/>
      <c r="DS67" s="135"/>
      <c r="DT67" s="135"/>
      <c r="DU67" s="135"/>
      <c r="DV67" s="135"/>
      <c r="DW67" s="135"/>
      <c r="DX67" s="135"/>
      <c r="DY67" s="135"/>
      <c r="DZ67" s="135"/>
      <c r="EA67" s="135"/>
      <c r="EB67" s="135"/>
      <c r="EC67" s="135"/>
      <c r="ED67" s="135"/>
      <c r="EE67" s="135"/>
      <c r="EF67" s="135"/>
      <c r="EG67" s="135"/>
      <c r="EH67" s="135"/>
      <c r="EI67" s="135"/>
      <c r="EJ67" s="135"/>
      <c r="EK67" s="135"/>
      <c r="EL67" s="135"/>
      <c r="EM67" s="135"/>
      <c r="EN67" s="135"/>
      <c r="EO67" s="135"/>
      <c r="EP67" s="135"/>
      <c r="EQ67" s="135"/>
      <c r="ER67" s="135"/>
      <c r="ES67" s="135"/>
      <c r="ET67" s="135"/>
      <c r="EU67" s="135"/>
      <c r="EV67" s="135"/>
      <c r="EW67" s="135"/>
      <c r="EX67" s="135"/>
      <c r="EY67" s="135"/>
      <c r="EZ67" s="135"/>
      <c r="FA67" s="135"/>
      <c r="FB67" s="135"/>
      <c r="FC67" s="135"/>
      <c r="FD67" s="135"/>
      <c r="FE67" s="135"/>
      <c r="FF67" s="135"/>
      <c r="FG67" s="135"/>
      <c r="FH67" s="135"/>
      <c r="FI67" s="135"/>
      <c r="FJ67" s="135"/>
      <c r="FK67" s="135"/>
      <c r="FL67" s="135"/>
      <c r="FM67" s="135"/>
      <c r="FN67" s="135"/>
      <c r="FO67" s="135"/>
      <c r="FP67" s="135"/>
      <c r="FQ67" s="135"/>
      <c r="FR67" s="135"/>
      <c r="FS67" s="135"/>
      <c r="FT67" s="135"/>
      <c r="FU67" s="135"/>
      <c r="FV67" s="135"/>
      <c r="FW67" s="135"/>
      <c r="FX67" s="135"/>
      <c r="FY67" s="135"/>
      <c r="FZ67" s="135"/>
      <c r="GA67" s="135"/>
      <c r="GB67" s="135"/>
      <c r="GC67" s="135"/>
      <c r="GD67" s="135"/>
      <c r="GE67" s="135"/>
      <c r="GF67" s="135"/>
      <c r="GG67" s="135"/>
      <c r="GH67" s="135"/>
      <c r="GI67" s="135"/>
      <c r="GJ67" s="135"/>
      <c r="GK67" s="135"/>
      <c r="GL67" s="135"/>
      <c r="GM67" s="135"/>
      <c r="GN67" s="135"/>
      <c r="GO67" s="135"/>
      <c r="GP67" s="135"/>
      <c r="GQ67" s="135"/>
      <c r="GR67" s="135"/>
      <c r="GS67" s="135"/>
      <c r="GT67" s="135"/>
    </row>
    <row r="69" spans="1:202" x14ac:dyDescent="0.2">
      <c r="A69" s="166">
        <v>62</v>
      </c>
    </row>
  </sheetData>
  <sortState ref="A8:GT67">
    <sortCondition descending="1" ref="DB8:DB67"/>
  </sortState>
  <mergeCells count="12">
    <mergeCell ref="BB1:BD1"/>
    <mergeCell ref="BE1:BN1"/>
    <mergeCell ref="BB6:BB7"/>
    <mergeCell ref="BC6:BC7"/>
    <mergeCell ref="BD6:BE7"/>
    <mergeCell ref="BF6:BF7"/>
    <mergeCell ref="A1:C1"/>
    <mergeCell ref="D1:M1"/>
    <mergeCell ref="A6:A7"/>
    <mergeCell ref="B6:B7"/>
    <mergeCell ref="C6:D7"/>
    <mergeCell ref="E6:E7"/>
  </mergeCells>
  <conditionalFormatting sqref="F8:AX67">
    <cfRule type="cellIs" dxfId="57" priority="6" operator="lessThan">
      <formula>4</formula>
    </cfRule>
  </conditionalFormatting>
  <conditionalFormatting sqref="BG8:CY67">
    <cfRule type="cellIs" dxfId="56" priority="3" operator="lessThan">
      <formula>1</formula>
    </cfRule>
  </conditionalFormatting>
  <conditionalFormatting sqref="CW8:CY67">
    <cfRule type="cellIs" dxfId="55" priority="2" operator="equal">
      <formula>0</formula>
    </cfRule>
  </conditionalFormatting>
  <conditionalFormatting sqref="DB8:DB67">
    <cfRule type="cellIs" dxfId="54" priority="1" operator="equal">
      <formula>"CTN"</formula>
    </cfRule>
  </conditionalFormatting>
  <pageMargins left="0.7" right="0.7" top="0.75" bottom="0.75" header="0.3" footer="0.3"/>
  <pageSetup scale="6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36"/>
  <sheetViews>
    <sheetView topLeftCell="BP25" zoomScale="85" zoomScaleNormal="85" workbookViewId="0">
      <selection activeCell="DD25" sqref="DD1:DQ1048576"/>
    </sheetView>
  </sheetViews>
  <sheetFormatPr defaultColWidth="10" defaultRowHeight="15.75" x14ac:dyDescent="0.2"/>
  <cols>
    <col min="1" max="1" width="5" style="2" bestFit="1" customWidth="1"/>
    <col min="2" max="2" width="12.85546875" style="2" bestFit="1" customWidth="1"/>
    <col min="3" max="3" width="22.140625" style="4" bestFit="1" customWidth="1"/>
    <col min="4" max="4" width="7.7109375" style="9"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7" width="3.7109375" style="4" bestFit="1" customWidth="1"/>
    <col min="28" max="28" width="3.5703125" style="4" bestFit="1" customWidth="1"/>
    <col min="29" max="29" width="4.5703125" style="4" bestFit="1" customWidth="1"/>
    <col min="30" max="38" width="3.5703125" style="4" bestFit="1" customWidth="1"/>
    <col min="39" max="39" width="4.5703125" style="4" bestFit="1" customWidth="1"/>
    <col min="40" max="40" width="3.5703125" style="4" bestFit="1" customWidth="1"/>
    <col min="41" max="48" width="4.140625" style="4" bestFit="1" customWidth="1"/>
    <col min="49" max="51" width="4.140625" style="4" customWidth="1"/>
    <col min="52" max="52" width="6.5703125" style="9" customWidth="1"/>
    <col min="53" max="54" width="10" style="4"/>
    <col min="55" max="55" width="5.140625" style="4" bestFit="1" customWidth="1"/>
    <col min="56" max="56" width="13.5703125" style="4" bestFit="1" customWidth="1"/>
    <col min="57" max="57" width="22.140625" style="160" bestFit="1" customWidth="1"/>
    <col min="58" max="58" width="10" style="160"/>
    <col min="59" max="59" width="11.85546875" style="160" bestFit="1" customWidth="1"/>
    <col min="60" max="74" width="3.7109375" style="4" bestFit="1" customWidth="1"/>
    <col min="75" max="75" width="4.7109375" style="4" bestFit="1" customWidth="1"/>
    <col min="76" max="82" width="4.140625" style="4" bestFit="1" customWidth="1"/>
    <col min="83" max="83" width="4.7109375" style="4" bestFit="1" customWidth="1"/>
    <col min="84" max="92" width="4.140625" style="4" bestFit="1" customWidth="1"/>
    <col min="93" max="93" width="4.7109375" style="4" bestFit="1" customWidth="1"/>
    <col min="94" max="105" width="4.140625" style="4" bestFit="1" customWidth="1"/>
    <col min="106" max="106" width="5" style="4" bestFit="1" customWidth="1"/>
    <col min="107" max="107" width="10" style="160"/>
    <col min="108" max="112" width="6" style="4" customWidth="1"/>
    <col min="113" max="16384" width="10" style="4"/>
  </cols>
  <sheetData>
    <row r="1" spans="1:107" s="10" customFormat="1" ht="36.75" customHeight="1" x14ac:dyDescent="0.2">
      <c r="A1" s="345" t="s">
        <v>1427</v>
      </c>
      <c r="B1" s="345"/>
      <c r="C1" s="345"/>
      <c r="D1" s="346" t="s">
        <v>19</v>
      </c>
      <c r="E1" s="346"/>
      <c r="F1" s="346"/>
      <c r="G1" s="346"/>
      <c r="H1" s="346"/>
      <c r="I1" s="346"/>
      <c r="J1" s="346"/>
      <c r="K1" s="346"/>
      <c r="L1" s="346"/>
      <c r="M1" s="346"/>
      <c r="AZ1" s="149"/>
      <c r="BC1" s="345" t="s">
        <v>1427</v>
      </c>
      <c r="BD1" s="345"/>
      <c r="BE1" s="345"/>
      <c r="BF1" s="346" t="s">
        <v>19</v>
      </c>
      <c r="BG1" s="346"/>
      <c r="BH1" s="346"/>
      <c r="BI1" s="346"/>
      <c r="BJ1" s="346"/>
      <c r="BK1" s="346"/>
      <c r="BL1" s="346"/>
      <c r="BM1" s="346"/>
      <c r="BN1" s="346"/>
      <c r="BO1" s="346"/>
      <c r="DB1" s="149"/>
      <c r="DC1" s="197"/>
    </row>
    <row r="2" spans="1:107" s="8" customFormat="1" ht="14.25" x14ac:dyDescent="0.2">
      <c r="B2" s="115"/>
      <c r="C2" s="115"/>
      <c r="D2" s="115" t="s">
        <v>415</v>
      </c>
      <c r="E2" s="115"/>
      <c r="F2" s="115"/>
      <c r="G2" s="115"/>
      <c r="H2" s="115"/>
      <c r="I2" s="115"/>
      <c r="J2" s="115"/>
      <c r="K2" s="115"/>
      <c r="L2" s="115"/>
      <c r="M2" s="115"/>
      <c r="AZ2" s="155"/>
      <c r="BD2" s="115"/>
      <c r="BE2" s="132"/>
      <c r="BF2" s="132" t="s">
        <v>415</v>
      </c>
      <c r="BG2" s="132"/>
      <c r="BH2" s="115"/>
      <c r="BI2" s="115"/>
      <c r="BJ2" s="115"/>
      <c r="BK2" s="115"/>
      <c r="BL2" s="115"/>
      <c r="BM2" s="115"/>
      <c r="BN2" s="115"/>
      <c r="BO2" s="115"/>
      <c r="DB2" s="155"/>
      <c r="DC2" s="198"/>
    </row>
    <row r="3" spans="1:107" s="8" customFormat="1" ht="14.25" x14ac:dyDescent="0.2">
      <c r="B3" s="115"/>
      <c r="C3" s="115"/>
      <c r="D3" s="115" t="s">
        <v>416</v>
      </c>
      <c r="E3" s="115"/>
      <c r="F3" s="115"/>
      <c r="G3" s="115"/>
      <c r="H3" s="115"/>
      <c r="I3" s="115"/>
      <c r="J3" s="115"/>
      <c r="K3" s="115"/>
      <c r="L3" s="115"/>
      <c r="M3" s="115"/>
      <c r="AZ3" s="155"/>
      <c r="BD3" s="115"/>
      <c r="BE3" s="132"/>
      <c r="BF3" s="132" t="s">
        <v>416</v>
      </c>
      <c r="BG3" s="132"/>
      <c r="BH3" s="115"/>
      <c r="BI3" s="115"/>
      <c r="BJ3" s="115"/>
      <c r="BK3" s="115"/>
      <c r="BL3" s="115"/>
      <c r="BM3" s="115"/>
      <c r="BN3" s="115"/>
      <c r="BO3" s="115"/>
      <c r="DB3" s="155"/>
      <c r="DC3" s="198"/>
    </row>
    <row r="4" spans="1:107" s="8" customFormat="1" ht="14.25" x14ac:dyDescent="0.2">
      <c r="B4" s="115"/>
      <c r="C4" s="115"/>
      <c r="D4" s="115" t="s">
        <v>244</v>
      </c>
      <c r="E4" s="115"/>
      <c r="F4" s="115"/>
      <c r="G4" s="115"/>
      <c r="H4" s="115"/>
      <c r="I4" s="115"/>
      <c r="J4" s="115"/>
      <c r="K4" s="115"/>
      <c r="L4" s="115"/>
      <c r="M4" s="115"/>
      <c r="AZ4" s="155"/>
      <c r="BD4" s="115"/>
      <c r="BE4" s="132"/>
      <c r="BF4" s="132" t="s">
        <v>244</v>
      </c>
      <c r="BG4" s="132"/>
      <c r="BH4" s="115"/>
      <c r="BI4" s="115"/>
      <c r="BJ4" s="115"/>
      <c r="BK4" s="115"/>
      <c r="BL4" s="115"/>
      <c r="BM4" s="115"/>
      <c r="BN4" s="115"/>
      <c r="BO4" s="115"/>
      <c r="DB4" s="155"/>
      <c r="DC4" s="198"/>
    </row>
    <row r="5" spans="1:107" x14ac:dyDescent="0.2">
      <c r="C5" s="6"/>
      <c r="D5" s="3"/>
      <c r="E5" s="3"/>
      <c r="F5" s="18">
        <v>1</v>
      </c>
      <c r="G5" s="18"/>
      <c r="H5" s="19"/>
      <c r="I5" s="19"/>
      <c r="J5" s="19"/>
      <c r="K5" s="21">
        <v>2</v>
      </c>
      <c r="L5" s="21"/>
      <c r="M5" s="21"/>
      <c r="N5" s="21"/>
      <c r="O5" s="21"/>
      <c r="P5" s="21"/>
      <c r="Q5">
        <v>3</v>
      </c>
      <c r="R5"/>
      <c r="S5"/>
      <c r="T5"/>
      <c r="U5"/>
      <c r="V5" s="3">
        <v>4</v>
      </c>
      <c r="W5" s="3"/>
      <c r="X5" s="3"/>
      <c r="Y5" s="3"/>
      <c r="Z5" s="3"/>
      <c r="AA5" s="3"/>
      <c r="AB5" s="5">
        <v>5</v>
      </c>
      <c r="AH5" s="4">
        <v>6</v>
      </c>
      <c r="AO5" s="4">
        <v>7</v>
      </c>
      <c r="BC5" s="178"/>
      <c r="BD5" s="178"/>
      <c r="BF5" s="3"/>
      <c r="BG5" s="3"/>
      <c r="BH5" s="18">
        <v>1</v>
      </c>
      <c r="BI5" s="18"/>
      <c r="BJ5" s="19"/>
      <c r="BK5" s="19"/>
      <c r="BL5" s="19"/>
      <c r="BM5" s="21">
        <v>2</v>
      </c>
      <c r="BN5" s="21"/>
      <c r="BO5" s="21"/>
      <c r="BP5" s="21"/>
      <c r="BQ5" s="21"/>
      <c r="BR5" s="21"/>
      <c r="BS5">
        <v>3</v>
      </c>
      <c r="BT5"/>
      <c r="BU5"/>
      <c r="BV5"/>
      <c r="BW5"/>
      <c r="BX5" s="3">
        <v>4</v>
      </c>
      <c r="BY5" s="3"/>
      <c r="BZ5" s="3"/>
      <c r="CA5" s="3"/>
      <c r="CB5" s="3"/>
      <c r="CC5" s="3"/>
      <c r="CD5" s="5">
        <v>5</v>
      </c>
      <c r="CJ5" s="4">
        <v>6</v>
      </c>
      <c r="CQ5" s="4">
        <v>7</v>
      </c>
      <c r="DB5" s="9"/>
    </row>
    <row r="6" spans="1:107" s="121" customFormat="1" ht="270" customHeight="1" x14ac:dyDescent="0.2">
      <c r="A6" s="347" t="s">
        <v>0</v>
      </c>
      <c r="B6" s="347" t="s">
        <v>2</v>
      </c>
      <c r="C6" s="349" t="s">
        <v>1</v>
      </c>
      <c r="D6" s="350"/>
      <c r="E6" s="353" t="s">
        <v>1476</v>
      </c>
      <c r="F6" s="93" t="s">
        <v>1359</v>
      </c>
      <c r="G6" s="93" t="s">
        <v>1369</v>
      </c>
      <c r="H6" s="94" t="s">
        <v>1356</v>
      </c>
      <c r="I6" s="94" t="s">
        <v>1357</v>
      </c>
      <c r="J6" s="9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7" t="s">
        <v>239</v>
      </c>
      <c r="Z6" s="27" t="s">
        <v>240</v>
      </c>
      <c r="AA6" s="27" t="s">
        <v>419</v>
      </c>
      <c r="AB6" s="26" t="s">
        <v>1383</v>
      </c>
      <c r="AC6" s="26" t="s">
        <v>1380</v>
      </c>
      <c r="AD6" s="26" t="s">
        <v>1384</v>
      </c>
      <c r="AE6" s="27" t="s">
        <v>1377</v>
      </c>
      <c r="AF6" s="27" t="s">
        <v>1378</v>
      </c>
      <c r="AG6" s="27" t="s">
        <v>1385</v>
      </c>
      <c r="AH6" s="26" t="s">
        <v>1404</v>
      </c>
      <c r="AI6" s="26" t="s">
        <v>1405</v>
      </c>
      <c r="AJ6" s="26" t="s">
        <v>1403</v>
      </c>
      <c r="AK6" s="27" t="s">
        <v>1406</v>
      </c>
      <c r="AL6" s="27" t="s">
        <v>1407</v>
      </c>
      <c r="AM6" s="27" t="s">
        <v>1399</v>
      </c>
      <c r="AN6" s="27" t="s">
        <v>1400</v>
      </c>
      <c r="AO6" s="26" t="s">
        <v>1402</v>
      </c>
      <c r="AP6" s="26" t="s">
        <v>1439</v>
      </c>
      <c r="AQ6" s="26" t="s">
        <v>1396</v>
      </c>
      <c r="AR6" s="27" t="s">
        <v>1410</v>
      </c>
      <c r="AS6" s="27" t="s">
        <v>1381</v>
      </c>
      <c r="AT6" s="27" t="s">
        <v>1442</v>
      </c>
      <c r="AU6" s="27" t="s">
        <v>1443</v>
      </c>
      <c r="AV6" s="27" t="s">
        <v>1444</v>
      </c>
      <c r="AW6" s="27" t="s">
        <v>1469</v>
      </c>
      <c r="AX6" s="27" t="s">
        <v>1461</v>
      </c>
      <c r="AY6" s="27" t="s">
        <v>1467</v>
      </c>
      <c r="AZ6" s="24" t="s">
        <v>3</v>
      </c>
      <c r="BA6" s="83"/>
      <c r="BB6" s="83"/>
      <c r="BC6" s="347" t="s">
        <v>0</v>
      </c>
      <c r="BD6" s="347" t="s">
        <v>2</v>
      </c>
      <c r="BE6" s="339" t="s">
        <v>1</v>
      </c>
      <c r="BF6" s="340"/>
      <c r="BG6" s="367" t="s">
        <v>1476</v>
      </c>
      <c r="BH6" s="93" t="s">
        <v>1359</v>
      </c>
      <c r="BI6" s="93" t="s">
        <v>1369</v>
      </c>
      <c r="BJ6" s="94" t="s">
        <v>1356</v>
      </c>
      <c r="BK6" s="94" t="s">
        <v>1357</v>
      </c>
      <c r="BL6" s="94" t="s">
        <v>1358</v>
      </c>
      <c r="BM6" s="124" t="s">
        <v>1370</v>
      </c>
      <c r="BN6" s="124" t="s">
        <v>1371</v>
      </c>
      <c r="BO6" s="124" t="s">
        <v>1361</v>
      </c>
      <c r="BP6" s="124" t="s">
        <v>1355</v>
      </c>
      <c r="BQ6" s="124" t="s">
        <v>1362</v>
      </c>
      <c r="BR6" s="124" t="s">
        <v>1363</v>
      </c>
      <c r="BS6" s="120" t="s">
        <v>1364</v>
      </c>
      <c r="BT6" s="120" t="s">
        <v>1365</v>
      </c>
      <c r="BU6" s="120" t="s">
        <v>1366</v>
      </c>
      <c r="BV6" s="120" t="s">
        <v>954</v>
      </c>
      <c r="BW6" s="120" t="s">
        <v>1367</v>
      </c>
      <c r="BX6" s="26" t="s">
        <v>417</v>
      </c>
      <c r="BY6" s="26" t="s">
        <v>418</v>
      </c>
      <c r="BZ6" s="26" t="s">
        <v>238</v>
      </c>
      <c r="CA6" s="27" t="s">
        <v>239</v>
      </c>
      <c r="CB6" s="27" t="s">
        <v>240</v>
      </c>
      <c r="CC6" s="27" t="s">
        <v>419</v>
      </c>
      <c r="CD6" s="26" t="s">
        <v>1383</v>
      </c>
      <c r="CE6" s="26" t="s">
        <v>1380</v>
      </c>
      <c r="CF6" s="26" t="s">
        <v>1384</v>
      </c>
      <c r="CG6" s="27" t="s">
        <v>1377</v>
      </c>
      <c r="CH6" s="27" t="s">
        <v>1378</v>
      </c>
      <c r="CI6" s="27" t="s">
        <v>1385</v>
      </c>
      <c r="CJ6" s="26" t="s">
        <v>1404</v>
      </c>
      <c r="CK6" s="26" t="s">
        <v>1405</v>
      </c>
      <c r="CL6" s="26" t="s">
        <v>1403</v>
      </c>
      <c r="CM6" s="27" t="s">
        <v>1406</v>
      </c>
      <c r="CN6" s="27" t="s">
        <v>1407</v>
      </c>
      <c r="CO6" s="27" t="s">
        <v>1399</v>
      </c>
      <c r="CP6" s="27" t="s">
        <v>1400</v>
      </c>
      <c r="CQ6" s="26" t="s">
        <v>1402</v>
      </c>
      <c r="CR6" s="26" t="s">
        <v>1439</v>
      </c>
      <c r="CS6" s="26" t="s">
        <v>1396</v>
      </c>
      <c r="CT6" s="27" t="s">
        <v>1410</v>
      </c>
      <c r="CU6" s="27" t="s">
        <v>1381</v>
      </c>
      <c r="CV6" s="27" t="s">
        <v>1442</v>
      </c>
      <c r="CW6" s="27" t="s">
        <v>1443</v>
      </c>
      <c r="CX6" s="27" t="s">
        <v>1444</v>
      </c>
      <c r="CY6" s="27" t="s">
        <v>1469</v>
      </c>
      <c r="CZ6" s="27" t="s">
        <v>1461</v>
      </c>
      <c r="DA6" s="27" t="s">
        <v>1467</v>
      </c>
      <c r="DB6" s="24" t="s">
        <v>3</v>
      </c>
      <c r="DC6" s="199" t="s">
        <v>1474</v>
      </c>
    </row>
    <row r="7" spans="1:107" s="121" customFormat="1" x14ac:dyDescent="0.2">
      <c r="A7" s="348"/>
      <c r="B7" s="348"/>
      <c r="C7" s="351"/>
      <c r="D7" s="352"/>
      <c r="E7" s="354"/>
      <c r="F7" s="16">
        <v>2</v>
      </c>
      <c r="G7" s="16">
        <v>2</v>
      </c>
      <c r="H7" s="16">
        <v>2</v>
      </c>
      <c r="I7" s="16">
        <v>2</v>
      </c>
      <c r="J7" s="16">
        <v>3</v>
      </c>
      <c r="K7" s="17">
        <v>3</v>
      </c>
      <c r="L7" s="17">
        <v>3</v>
      </c>
      <c r="M7" s="17">
        <v>2</v>
      </c>
      <c r="N7" s="17">
        <v>2</v>
      </c>
      <c r="O7" s="17">
        <v>2</v>
      </c>
      <c r="P7" s="17">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2</v>
      </c>
      <c r="AJ7" s="28">
        <v>3</v>
      </c>
      <c r="AK7" s="29">
        <v>2</v>
      </c>
      <c r="AL7" s="29">
        <v>2</v>
      </c>
      <c r="AM7" s="29">
        <v>2</v>
      </c>
      <c r="AN7" s="29">
        <v>2</v>
      </c>
      <c r="AO7" s="28">
        <v>2</v>
      </c>
      <c r="AP7" s="28">
        <v>2</v>
      </c>
      <c r="AQ7" s="28">
        <v>2</v>
      </c>
      <c r="AR7" s="29">
        <v>2</v>
      </c>
      <c r="AS7" s="29">
        <v>2</v>
      </c>
      <c r="AT7" s="29">
        <v>2</v>
      </c>
      <c r="AU7" s="29">
        <v>2</v>
      </c>
      <c r="AV7" s="29">
        <v>2</v>
      </c>
      <c r="AW7" s="29">
        <v>2</v>
      </c>
      <c r="AX7" s="29">
        <v>5</v>
      </c>
      <c r="AY7" s="29">
        <v>7</v>
      </c>
      <c r="AZ7" s="25">
        <f>SUM(F7:AX7)</f>
        <v>113</v>
      </c>
      <c r="BA7" s="84"/>
      <c r="BB7" s="84"/>
      <c r="BC7" s="348"/>
      <c r="BD7" s="348"/>
      <c r="BE7" s="341"/>
      <c r="BF7" s="342"/>
      <c r="BG7" s="368"/>
      <c r="BH7" s="16">
        <v>2</v>
      </c>
      <c r="BI7" s="16">
        <v>2</v>
      </c>
      <c r="BJ7" s="16">
        <v>2</v>
      </c>
      <c r="BK7" s="16">
        <v>2</v>
      </c>
      <c r="BL7" s="16">
        <v>3</v>
      </c>
      <c r="BM7" s="17">
        <v>3</v>
      </c>
      <c r="BN7" s="17">
        <v>3</v>
      </c>
      <c r="BO7" s="17">
        <v>2</v>
      </c>
      <c r="BP7" s="17">
        <v>2</v>
      </c>
      <c r="BQ7" s="17">
        <v>2</v>
      </c>
      <c r="BR7" s="17">
        <v>3</v>
      </c>
      <c r="BS7" s="17">
        <v>3</v>
      </c>
      <c r="BT7" s="17">
        <v>3</v>
      </c>
      <c r="BU7" s="17">
        <v>3</v>
      </c>
      <c r="BV7" s="17">
        <v>3</v>
      </c>
      <c r="BW7" s="17">
        <v>3</v>
      </c>
      <c r="BX7" s="28">
        <v>3</v>
      </c>
      <c r="BY7" s="28">
        <v>2</v>
      </c>
      <c r="BZ7" s="28">
        <v>3</v>
      </c>
      <c r="CA7" s="29">
        <v>3</v>
      </c>
      <c r="CB7" s="29">
        <v>3</v>
      </c>
      <c r="CC7" s="29">
        <v>3</v>
      </c>
      <c r="CD7" s="28">
        <v>3</v>
      </c>
      <c r="CE7" s="28">
        <v>3</v>
      </c>
      <c r="CF7" s="28">
        <v>3</v>
      </c>
      <c r="CG7" s="29">
        <v>3</v>
      </c>
      <c r="CH7" s="29">
        <v>3</v>
      </c>
      <c r="CI7" s="29">
        <v>2</v>
      </c>
      <c r="CJ7" s="28">
        <v>2</v>
      </c>
      <c r="CK7" s="28">
        <v>2</v>
      </c>
      <c r="CL7" s="28">
        <v>3</v>
      </c>
      <c r="CM7" s="29">
        <v>2</v>
      </c>
      <c r="CN7" s="29">
        <v>2</v>
      </c>
      <c r="CO7" s="29">
        <v>2</v>
      </c>
      <c r="CP7" s="29">
        <v>2</v>
      </c>
      <c r="CQ7" s="28">
        <v>2</v>
      </c>
      <c r="CR7" s="28">
        <v>2</v>
      </c>
      <c r="CS7" s="28">
        <v>2</v>
      </c>
      <c r="CT7" s="29">
        <v>2</v>
      </c>
      <c r="CU7" s="29">
        <v>2</v>
      </c>
      <c r="CV7" s="29">
        <v>2</v>
      </c>
      <c r="CW7" s="29">
        <v>2</v>
      </c>
      <c r="CX7" s="29">
        <v>2</v>
      </c>
      <c r="CY7" s="29">
        <v>2</v>
      </c>
      <c r="CZ7" s="29">
        <v>5</v>
      </c>
      <c r="DA7" s="29">
        <v>7</v>
      </c>
      <c r="DB7" s="25">
        <f>SUM(BH7:CZ7)</f>
        <v>113</v>
      </c>
      <c r="DC7" s="200"/>
    </row>
    <row r="8" spans="1:107" s="142" customFormat="1" ht="15" x14ac:dyDescent="0.25">
      <c r="A8" s="139">
        <v>1</v>
      </c>
      <c r="B8" s="140" t="s">
        <v>420</v>
      </c>
      <c r="C8" s="216" t="s">
        <v>421</v>
      </c>
      <c r="D8" s="239" t="s">
        <v>5</v>
      </c>
      <c r="E8" s="218" t="s">
        <v>422</v>
      </c>
      <c r="F8" s="86">
        <v>4.2</v>
      </c>
      <c r="G8" s="87">
        <v>5.3</v>
      </c>
      <c r="H8" s="87">
        <v>4.4000000000000004</v>
      </c>
      <c r="I8" s="87">
        <v>7.4</v>
      </c>
      <c r="J8" s="86">
        <v>5.3</v>
      </c>
      <c r="K8" s="86">
        <v>7.5</v>
      </c>
      <c r="L8" s="86">
        <v>5.9</v>
      </c>
      <c r="M8" s="86">
        <v>6.1</v>
      </c>
      <c r="N8" s="86">
        <v>5.5</v>
      </c>
      <c r="O8" s="86">
        <v>6.7</v>
      </c>
      <c r="P8" s="87">
        <v>5.9</v>
      </c>
      <c r="Q8" s="86">
        <v>5.5</v>
      </c>
      <c r="R8" s="86">
        <v>8.8000000000000007</v>
      </c>
      <c r="S8" s="86">
        <v>6.9</v>
      </c>
      <c r="T8" s="86">
        <v>7.4</v>
      </c>
      <c r="U8" s="86">
        <v>6.7</v>
      </c>
      <c r="V8" s="31">
        <v>8.4</v>
      </c>
      <c r="W8" s="31">
        <v>8.4</v>
      </c>
      <c r="X8" s="31">
        <v>6.8</v>
      </c>
      <c r="Y8" s="31">
        <v>7.6</v>
      </c>
      <c r="Z8" s="31">
        <v>9</v>
      </c>
      <c r="AA8" s="31">
        <v>7.5</v>
      </c>
      <c r="AB8" s="31">
        <v>8.4</v>
      </c>
      <c r="AC8" s="31">
        <v>8.1</v>
      </c>
      <c r="AD8" s="31">
        <v>6.6</v>
      </c>
      <c r="AE8" s="31">
        <v>6.7</v>
      </c>
      <c r="AF8" s="31">
        <v>7.6</v>
      </c>
      <c r="AG8" s="31">
        <v>7.8</v>
      </c>
      <c r="AH8" s="31">
        <v>7.9</v>
      </c>
      <c r="AI8" s="31">
        <v>8.4</v>
      </c>
      <c r="AJ8" s="31">
        <v>9.1999999999999993</v>
      </c>
      <c r="AK8" s="31">
        <v>9.1</v>
      </c>
      <c r="AL8" s="31">
        <v>8.1999999999999993</v>
      </c>
      <c r="AM8" s="31">
        <v>10</v>
      </c>
      <c r="AN8" s="31">
        <v>9</v>
      </c>
      <c r="AO8" s="31">
        <v>6.3</v>
      </c>
      <c r="AP8" s="31">
        <v>5.3</v>
      </c>
      <c r="AQ8" s="31">
        <v>9</v>
      </c>
      <c r="AR8" s="31">
        <v>6.9</v>
      </c>
      <c r="AS8" s="31">
        <v>8</v>
      </c>
      <c r="AT8" s="31">
        <v>5.7</v>
      </c>
      <c r="AU8" s="31">
        <v>8.6</v>
      </c>
      <c r="AV8" s="31">
        <v>9.1</v>
      </c>
      <c r="AW8" s="31"/>
      <c r="AX8" s="31"/>
      <c r="AY8" s="31">
        <v>9.4</v>
      </c>
      <c r="AZ8" s="151">
        <f t="shared" ref="AZ8:AZ34" si="0">ROUND((SUMPRODUCT($F$7:$AV$7,F8:AV8)+MAX(AW8*$AW$7+AX8*$AX$7,AY8*$AY$7))/$AZ$7,1)</f>
        <v>7.4</v>
      </c>
      <c r="BA8" s="85" t="s">
        <v>1465</v>
      </c>
      <c r="BB8" s="85"/>
      <c r="BC8" s="139">
        <v>1</v>
      </c>
      <c r="BD8" s="140" t="s">
        <v>420</v>
      </c>
      <c r="BE8" s="213" t="s">
        <v>421</v>
      </c>
      <c r="BF8" s="214" t="s">
        <v>5</v>
      </c>
      <c r="BG8" s="242" t="s">
        <v>422</v>
      </c>
      <c r="BH8" s="171">
        <f t="shared" ref="BH8:BH34" si="1">IF(F8&gt;=8.5,4,IF(F8&gt;=7,3,IF(F8&gt;=5.5,2,IF(F8&gt;=4,1,0))))</f>
        <v>1</v>
      </c>
      <c r="BI8" s="171">
        <f t="shared" ref="BI8:BI34" si="2">IF(G8&gt;=8.5,4,IF(G8&gt;=7,3,IF(G8&gt;=5.5,2,IF(G8&gt;=4,1,0))))</f>
        <v>1</v>
      </c>
      <c r="BJ8" s="171">
        <f t="shared" ref="BJ8:BJ34" si="3">IF(H8&gt;=8.5,4,IF(H8&gt;=7,3,IF(H8&gt;=5.5,2,IF(H8&gt;=4,1,0))))</f>
        <v>1</v>
      </c>
      <c r="BK8" s="171">
        <f t="shared" ref="BK8:BK34" si="4">IF(I8&gt;=8.5,4,IF(I8&gt;=7,3,IF(I8&gt;=5.5,2,IF(I8&gt;=4,1,0))))</f>
        <v>3</v>
      </c>
      <c r="BL8" s="171">
        <f t="shared" ref="BL8:BL34" si="5">IF(J8&gt;=8.5,4,IF(J8&gt;=7,3,IF(J8&gt;=5.5,2,IF(J8&gt;=4,1,0))))</f>
        <v>1</v>
      </c>
      <c r="BM8" s="171">
        <f t="shared" ref="BM8:BM34" si="6">IF(K8&gt;=8.5,4,IF(K8&gt;=7,3,IF(K8&gt;=5.5,2,IF(K8&gt;=4,1,0))))</f>
        <v>3</v>
      </c>
      <c r="BN8" s="171">
        <f t="shared" ref="BN8:BN34" si="7">IF(L8&gt;=8.5,4,IF(L8&gt;=7,3,IF(L8&gt;=5.5,2,IF(L8&gt;=4,1,0))))</f>
        <v>2</v>
      </c>
      <c r="BO8" s="171">
        <f t="shared" ref="BO8:BO34" si="8">IF(M8&gt;=8.5,4,IF(M8&gt;=7,3,IF(M8&gt;=5.5,2,IF(M8&gt;=4,1,0))))</f>
        <v>2</v>
      </c>
      <c r="BP8" s="171">
        <f t="shared" ref="BP8:BP34" si="9">IF(N8&gt;=8.5,4,IF(N8&gt;=7,3,IF(N8&gt;=5.5,2,IF(N8&gt;=4,1,0))))</f>
        <v>2</v>
      </c>
      <c r="BQ8" s="171">
        <f t="shared" ref="BQ8:BQ34" si="10">IF(O8&gt;=8.5,4,IF(O8&gt;=7,3,IF(O8&gt;=5.5,2,IF(O8&gt;=4,1,0))))</f>
        <v>2</v>
      </c>
      <c r="BR8" s="171">
        <f t="shared" ref="BR8:BR34" si="11">IF(P8&gt;=8.5,4,IF(P8&gt;=7,3,IF(P8&gt;=5.5,2,IF(P8&gt;=4,1,0))))</f>
        <v>2</v>
      </c>
      <c r="BS8" s="171">
        <f t="shared" ref="BS8:BS34" si="12">IF(Q8&gt;=8.5,4,IF(Q8&gt;=7,3,IF(Q8&gt;=5.5,2,IF(Q8&gt;=4,1,0))))</f>
        <v>2</v>
      </c>
      <c r="BT8" s="171">
        <f t="shared" ref="BT8:BT34" si="13">IF(R8&gt;=8.5,4,IF(R8&gt;=7,3,IF(R8&gt;=5.5,2,IF(R8&gt;=4,1,0))))</f>
        <v>4</v>
      </c>
      <c r="BU8" s="171">
        <f t="shared" ref="BU8:BU34" si="14">IF(S8&gt;=8.5,4,IF(S8&gt;=7,3,IF(S8&gt;=5.5,2,IF(S8&gt;=4,1,0))))</f>
        <v>2</v>
      </c>
      <c r="BV8" s="171">
        <f t="shared" ref="BV8:BV34" si="15">IF(T8&gt;=8.5,4,IF(T8&gt;=7,3,IF(T8&gt;=5.5,2,IF(T8&gt;=4,1,0))))</f>
        <v>3</v>
      </c>
      <c r="BW8" s="171">
        <f t="shared" ref="BW8:BW34" si="16">IF(U8&gt;=8.5,4,IF(U8&gt;=7,3,IF(U8&gt;=5.5,2,IF(U8&gt;=4,1,0))))</f>
        <v>2</v>
      </c>
      <c r="BX8" s="171">
        <f t="shared" ref="BX8:BX34" si="17">IF(V8&gt;=8.5,4,IF(V8&gt;=7,3,IF(V8&gt;=5.5,2,IF(V8&gt;=4,1,0))))</f>
        <v>3</v>
      </c>
      <c r="BY8" s="171">
        <f t="shared" ref="BY8:BY34" si="18">IF(W8&gt;=8.5,4,IF(W8&gt;=7,3,IF(W8&gt;=5.5,2,IF(W8&gt;=4,1,0))))</f>
        <v>3</v>
      </c>
      <c r="BZ8" s="171">
        <f t="shared" ref="BZ8:BZ34" si="19">IF(X8&gt;=8.5,4,IF(X8&gt;=7,3,IF(X8&gt;=5.5,2,IF(X8&gt;=4,1,0))))</f>
        <v>2</v>
      </c>
      <c r="CA8" s="171">
        <f t="shared" ref="CA8:CA34" si="20">IF(Y8&gt;=8.5,4,IF(Y8&gt;=7,3,IF(Y8&gt;=5.5,2,IF(Y8&gt;=4,1,0))))</f>
        <v>3</v>
      </c>
      <c r="CB8" s="171">
        <f t="shared" ref="CB8:CB34" si="21">IF(Z8&gt;=8.5,4,IF(Z8&gt;=7,3,IF(Z8&gt;=5.5,2,IF(Z8&gt;=4,1,0))))</f>
        <v>4</v>
      </c>
      <c r="CC8" s="171">
        <f t="shared" ref="CC8:CC34" si="22">IF(AA8&gt;=8.5,4,IF(AA8&gt;=7,3,IF(AA8&gt;=5.5,2,IF(AA8&gt;=4,1,0))))</f>
        <v>3</v>
      </c>
      <c r="CD8" s="171">
        <f t="shared" ref="CD8:CD34" si="23">IF(AB8&gt;=8.5,4,IF(AB8&gt;=7,3,IF(AB8&gt;=5.5,2,IF(AB8&gt;=4,1,0))))</f>
        <v>3</v>
      </c>
      <c r="CE8" s="171">
        <f t="shared" ref="CE8:CE34" si="24">IF(AC8&gt;=8.5,4,IF(AC8&gt;=7,3,IF(AC8&gt;=5.5,2,IF(AC8&gt;=4,1,0))))</f>
        <v>3</v>
      </c>
      <c r="CF8" s="171">
        <f t="shared" ref="CF8:CF34" si="25">IF(AD8&gt;=8.5,4,IF(AD8&gt;=7,3,IF(AD8&gt;=5.5,2,IF(AD8&gt;=4,1,0))))</f>
        <v>2</v>
      </c>
      <c r="CG8" s="171">
        <f t="shared" ref="CG8:CG34" si="26">IF(AE8&gt;=8.5,4,IF(AE8&gt;=7,3,IF(AE8&gt;=5.5,2,IF(AE8&gt;=4,1,0))))</f>
        <v>2</v>
      </c>
      <c r="CH8" s="171">
        <f t="shared" ref="CH8:CH34" si="27">IF(AF8&gt;=8.5,4,IF(AF8&gt;=7,3,IF(AF8&gt;=5.5,2,IF(AF8&gt;=4,1,0))))</f>
        <v>3</v>
      </c>
      <c r="CI8" s="171">
        <f t="shared" ref="CI8:CI34" si="28">IF(AG8&gt;=8.5,4,IF(AG8&gt;=7,3,IF(AG8&gt;=5.5,2,IF(AG8&gt;=4,1,0))))</f>
        <v>3</v>
      </c>
      <c r="CJ8" s="171">
        <f t="shared" ref="CJ8:CJ34" si="29">IF(AH8&gt;=8.5,4,IF(AH8&gt;=7,3,IF(AH8&gt;=5.5,2,IF(AH8&gt;=4,1,0))))</f>
        <v>3</v>
      </c>
      <c r="CK8" s="171">
        <f t="shared" ref="CK8:CK34" si="30">IF(AI8&gt;=8.5,4,IF(AI8&gt;=7,3,IF(AI8&gt;=5.5,2,IF(AI8&gt;=4,1,0))))</f>
        <v>3</v>
      </c>
      <c r="CL8" s="171">
        <f t="shared" ref="CL8:CL34" si="31">IF(AJ8&gt;=8.5,4,IF(AJ8&gt;=7,3,IF(AJ8&gt;=5.5,2,IF(AJ8&gt;=4,1,0))))</f>
        <v>4</v>
      </c>
      <c r="CM8" s="171">
        <f t="shared" ref="CM8:CM34" si="32">IF(AK8&gt;=8.5,4,IF(AK8&gt;=7,3,IF(AK8&gt;=5.5,2,IF(AK8&gt;=4,1,0))))</f>
        <v>4</v>
      </c>
      <c r="CN8" s="171">
        <f t="shared" ref="CN8:CN34" si="33">IF(AL8&gt;=8.5,4,IF(AL8&gt;=7,3,IF(AL8&gt;=5.5,2,IF(AL8&gt;=4,1,0))))</f>
        <v>3</v>
      </c>
      <c r="CO8" s="171">
        <f t="shared" ref="CO8:CO34" si="34">IF(AM8&gt;=8.5,4,IF(AM8&gt;=7,3,IF(AM8&gt;=5.5,2,IF(AM8&gt;=4,1,0))))</f>
        <v>4</v>
      </c>
      <c r="CP8" s="171">
        <f t="shared" ref="CP8:CP34" si="35">IF(AN8&gt;=8.5,4,IF(AN8&gt;=7,3,IF(AN8&gt;=5.5,2,IF(AN8&gt;=4,1,0))))</f>
        <v>4</v>
      </c>
      <c r="CQ8" s="171">
        <f t="shared" ref="CQ8:CQ34" si="36">IF(AO8&gt;=8.5,4,IF(AO8&gt;=7,3,IF(AO8&gt;=5.5,2,IF(AO8&gt;=4,1,0))))</f>
        <v>2</v>
      </c>
      <c r="CR8" s="171">
        <f t="shared" ref="CR8:CR34" si="37">IF(AP8&gt;=8.5,4,IF(AP8&gt;=7,3,IF(AP8&gt;=5.5,2,IF(AP8&gt;=4,1,0))))</f>
        <v>1</v>
      </c>
      <c r="CS8" s="171">
        <f t="shared" ref="CS8:CS34" si="38">IF(AQ8&gt;=8.5,4,IF(AQ8&gt;=7,3,IF(AQ8&gt;=5.5,2,IF(AQ8&gt;=4,1,0))))</f>
        <v>4</v>
      </c>
      <c r="CT8" s="171">
        <f t="shared" ref="CT8:CT34" si="39">IF(AR8&gt;=8.5,4,IF(AR8&gt;=7,3,IF(AR8&gt;=5.5,2,IF(AR8&gt;=4,1,0))))</f>
        <v>2</v>
      </c>
      <c r="CU8" s="171">
        <f t="shared" ref="CU8:CU34" si="40">IF(AS8&gt;=8.5,4,IF(AS8&gt;=7,3,IF(AS8&gt;=5.5,2,IF(AS8&gt;=4,1,0))))</f>
        <v>3</v>
      </c>
      <c r="CV8" s="171">
        <f t="shared" ref="CV8:CV34" si="41">IF(AT8&gt;=8.5,4,IF(AT8&gt;=7,3,IF(AT8&gt;=5.5,2,IF(AT8&gt;=4,1,0))))</f>
        <v>2</v>
      </c>
      <c r="CW8" s="171">
        <f t="shared" ref="CW8:CW34" si="42">IF(AU8&gt;=8.5,4,IF(AU8&gt;=7,3,IF(AU8&gt;=5.5,2,IF(AU8&gt;=4,1,0))))</f>
        <v>4</v>
      </c>
      <c r="CX8" s="171">
        <f t="shared" ref="CX8:CX34" si="43">IF(AV8&gt;=8.5,4,IF(AV8&gt;=7,3,IF(AV8&gt;=5.5,2,IF(AV8&gt;=4,1,0))))</f>
        <v>4</v>
      </c>
      <c r="CY8" s="171">
        <f t="shared" ref="CY8:CY34" si="44">IF(AW8&gt;=8.5,4,IF(AW8&gt;=7,3,IF(AW8&gt;=5.5,2,IF(AW8&gt;=4,1,0))))</f>
        <v>0</v>
      </c>
      <c r="CZ8" s="171">
        <f t="shared" ref="CZ8:CZ34" si="45">IF(AX8&gt;=8.5,4,IF(AX8&gt;=7,3,IF(AX8&gt;=5.5,2,IF(AX8&gt;=4,1,0))))</f>
        <v>0</v>
      </c>
      <c r="DA8" s="171">
        <f t="shared" ref="DA8:DA34" si="46">IF(AY8&gt;=8.5,4,IF(AY8&gt;=7,3,IF(AY8&gt;=5.5,2,IF(AY8&gt;=4,1,0))))</f>
        <v>4</v>
      </c>
      <c r="DB8" s="174">
        <f t="shared" ref="DB8:DB34" si="47">ROUND((SUMPRODUCT($F$7:$AV$7,BH8:CX8)+MAX(CY8*$AW$7+CZ8*$AX$7,DA8*$AY$7))/$AZ$7,2)</f>
        <v>2.73</v>
      </c>
      <c r="DC8" s="201" t="str">
        <f t="shared" ref="DC8:DC34" si="48">IF(DB8&gt;=3.6,"Xuất sắc",IF(DB8&gt;=3.2,"Giỏi",IF(DB8&gt;=2.5,"Khá",IF(DB8&gt;=2,"Trung bình","Yếu"))))</f>
        <v>Khá</v>
      </c>
    </row>
    <row r="9" spans="1:107" s="142" customFormat="1" ht="15" x14ac:dyDescent="0.25">
      <c r="A9" s="139">
        <v>2</v>
      </c>
      <c r="B9" s="144" t="s">
        <v>423</v>
      </c>
      <c r="C9" s="216" t="s">
        <v>424</v>
      </c>
      <c r="D9" s="239" t="s">
        <v>5</v>
      </c>
      <c r="E9" s="218" t="s">
        <v>425</v>
      </c>
      <c r="F9" s="86">
        <v>4.9000000000000004</v>
      </c>
      <c r="G9" s="87">
        <v>4.9000000000000004</v>
      </c>
      <c r="H9" s="87">
        <v>6.3</v>
      </c>
      <c r="I9" s="87">
        <v>6.2</v>
      </c>
      <c r="J9" s="86">
        <v>4.8</v>
      </c>
      <c r="K9" s="87">
        <v>6</v>
      </c>
      <c r="L9" s="87">
        <v>9.1</v>
      </c>
      <c r="M9" s="86">
        <v>5.7</v>
      </c>
      <c r="N9" s="86">
        <v>7.5</v>
      </c>
      <c r="O9" s="87">
        <v>5.8</v>
      </c>
      <c r="P9" s="86">
        <v>4.8</v>
      </c>
      <c r="Q9" s="87">
        <v>6.8</v>
      </c>
      <c r="R9" s="86">
        <v>6.7</v>
      </c>
      <c r="S9" s="87">
        <v>6</v>
      </c>
      <c r="T9" s="86">
        <v>6.7</v>
      </c>
      <c r="U9" s="86">
        <v>4.2</v>
      </c>
      <c r="V9" s="31">
        <v>8.4</v>
      </c>
      <c r="W9" s="31">
        <v>7.9</v>
      </c>
      <c r="X9" s="31">
        <v>5.4</v>
      </c>
      <c r="Y9" s="31">
        <v>6.1</v>
      </c>
      <c r="Z9" s="31">
        <v>5.8</v>
      </c>
      <c r="AA9" s="31">
        <v>6.8</v>
      </c>
      <c r="AB9" s="31">
        <v>8.4</v>
      </c>
      <c r="AC9" s="31">
        <v>5.8</v>
      </c>
      <c r="AD9" s="31">
        <v>8.6</v>
      </c>
      <c r="AE9" s="31">
        <v>6.8</v>
      </c>
      <c r="AF9" s="31">
        <v>4.4000000000000004</v>
      </c>
      <c r="AG9" s="31">
        <v>6.4</v>
      </c>
      <c r="AH9" s="31">
        <v>6.4</v>
      </c>
      <c r="AI9" s="31">
        <v>7</v>
      </c>
      <c r="AJ9" s="31">
        <v>5.9</v>
      </c>
      <c r="AK9" s="31">
        <v>8.4</v>
      </c>
      <c r="AL9" s="31">
        <v>7.3</v>
      </c>
      <c r="AM9" s="31">
        <v>10</v>
      </c>
      <c r="AN9" s="31">
        <v>9</v>
      </c>
      <c r="AO9" s="31">
        <v>5.8</v>
      </c>
      <c r="AP9" s="31">
        <v>4</v>
      </c>
      <c r="AQ9" s="31">
        <v>8.9</v>
      </c>
      <c r="AR9" s="31">
        <v>6</v>
      </c>
      <c r="AS9" s="31">
        <v>7.4</v>
      </c>
      <c r="AT9" s="31">
        <v>5.0999999999999996</v>
      </c>
      <c r="AU9" s="31">
        <v>5.2</v>
      </c>
      <c r="AV9" s="31">
        <v>8</v>
      </c>
      <c r="AW9" s="31">
        <v>7.6</v>
      </c>
      <c r="AX9" s="31">
        <v>6.8</v>
      </c>
      <c r="AY9" s="31"/>
      <c r="AZ9" s="151">
        <f t="shared" si="0"/>
        <v>6.5</v>
      </c>
      <c r="BA9" s="85" t="s">
        <v>1464</v>
      </c>
      <c r="BB9" s="85"/>
      <c r="BC9" s="139">
        <v>2</v>
      </c>
      <c r="BD9" s="144" t="s">
        <v>423</v>
      </c>
      <c r="BE9" s="213" t="s">
        <v>424</v>
      </c>
      <c r="BF9" s="214" t="s">
        <v>5</v>
      </c>
      <c r="BG9" s="242" t="s">
        <v>425</v>
      </c>
      <c r="BH9" s="171">
        <f t="shared" si="1"/>
        <v>1</v>
      </c>
      <c r="BI9" s="171">
        <f t="shared" si="2"/>
        <v>1</v>
      </c>
      <c r="BJ9" s="171">
        <f t="shared" si="3"/>
        <v>2</v>
      </c>
      <c r="BK9" s="171">
        <f t="shared" si="4"/>
        <v>2</v>
      </c>
      <c r="BL9" s="171">
        <f t="shared" si="5"/>
        <v>1</v>
      </c>
      <c r="BM9" s="171">
        <f t="shared" si="6"/>
        <v>2</v>
      </c>
      <c r="BN9" s="171">
        <f t="shared" si="7"/>
        <v>4</v>
      </c>
      <c r="BO9" s="171">
        <f t="shared" si="8"/>
        <v>2</v>
      </c>
      <c r="BP9" s="171">
        <f t="shared" si="9"/>
        <v>3</v>
      </c>
      <c r="BQ9" s="171">
        <f t="shared" si="10"/>
        <v>2</v>
      </c>
      <c r="BR9" s="171">
        <f t="shared" si="11"/>
        <v>1</v>
      </c>
      <c r="BS9" s="171">
        <f t="shared" si="12"/>
        <v>2</v>
      </c>
      <c r="BT9" s="171">
        <f t="shared" si="13"/>
        <v>2</v>
      </c>
      <c r="BU9" s="171">
        <f t="shared" si="14"/>
        <v>2</v>
      </c>
      <c r="BV9" s="171">
        <f t="shared" si="15"/>
        <v>2</v>
      </c>
      <c r="BW9" s="171">
        <f t="shared" si="16"/>
        <v>1</v>
      </c>
      <c r="BX9" s="171">
        <f t="shared" si="17"/>
        <v>3</v>
      </c>
      <c r="BY9" s="171">
        <f t="shared" si="18"/>
        <v>3</v>
      </c>
      <c r="BZ9" s="171">
        <f t="shared" si="19"/>
        <v>1</v>
      </c>
      <c r="CA9" s="171">
        <f t="shared" si="20"/>
        <v>2</v>
      </c>
      <c r="CB9" s="171">
        <f t="shared" si="21"/>
        <v>2</v>
      </c>
      <c r="CC9" s="171">
        <f t="shared" si="22"/>
        <v>2</v>
      </c>
      <c r="CD9" s="171">
        <f t="shared" si="23"/>
        <v>3</v>
      </c>
      <c r="CE9" s="171">
        <f t="shared" si="24"/>
        <v>2</v>
      </c>
      <c r="CF9" s="171">
        <f t="shared" si="25"/>
        <v>4</v>
      </c>
      <c r="CG9" s="171">
        <f t="shared" si="26"/>
        <v>2</v>
      </c>
      <c r="CH9" s="171">
        <f t="shared" si="27"/>
        <v>1</v>
      </c>
      <c r="CI9" s="171">
        <f t="shared" si="28"/>
        <v>2</v>
      </c>
      <c r="CJ9" s="171">
        <f t="shared" si="29"/>
        <v>2</v>
      </c>
      <c r="CK9" s="171">
        <f t="shared" si="30"/>
        <v>3</v>
      </c>
      <c r="CL9" s="171">
        <f t="shared" si="31"/>
        <v>2</v>
      </c>
      <c r="CM9" s="171">
        <f t="shared" si="32"/>
        <v>3</v>
      </c>
      <c r="CN9" s="171">
        <f t="shared" si="33"/>
        <v>3</v>
      </c>
      <c r="CO9" s="171">
        <f t="shared" si="34"/>
        <v>4</v>
      </c>
      <c r="CP9" s="171">
        <f t="shared" si="35"/>
        <v>4</v>
      </c>
      <c r="CQ9" s="171">
        <f t="shared" si="36"/>
        <v>2</v>
      </c>
      <c r="CR9" s="171">
        <f t="shared" si="37"/>
        <v>1</v>
      </c>
      <c r="CS9" s="171">
        <f t="shared" si="38"/>
        <v>4</v>
      </c>
      <c r="CT9" s="171">
        <f t="shared" si="39"/>
        <v>2</v>
      </c>
      <c r="CU9" s="171">
        <f t="shared" si="40"/>
        <v>3</v>
      </c>
      <c r="CV9" s="171">
        <f t="shared" si="41"/>
        <v>1</v>
      </c>
      <c r="CW9" s="171">
        <f t="shared" si="42"/>
        <v>1</v>
      </c>
      <c r="CX9" s="171">
        <f t="shared" si="43"/>
        <v>3</v>
      </c>
      <c r="CY9" s="171">
        <f t="shared" si="44"/>
        <v>3</v>
      </c>
      <c r="CZ9" s="171">
        <f t="shared" si="45"/>
        <v>2</v>
      </c>
      <c r="DA9" s="171">
        <f t="shared" si="46"/>
        <v>0</v>
      </c>
      <c r="DB9" s="174">
        <f t="shared" si="47"/>
        <v>2.19</v>
      </c>
      <c r="DC9" s="201" t="str">
        <f t="shared" si="48"/>
        <v>Trung bình</v>
      </c>
    </row>
    <row r="10" spans="1:107" s="142" customFormat="1" ht="15" x14ac:dyDescent="0.25">
      <c r="A10" s="139">
        <v>3</v>
      </c>
      <c r="B10" s="140" t="s">
        <v>426</v>
      </c>
      <c r="C10" s="216" t="s">
        <v>427</v>
      </c>
      <c r="D10" s="239" t="s">
        <v>22</v>
      </c>
      <c r="E10" s="218" t="s">
        <v>428</v>
      </c>
      <c r="F10" s="86">
        <v>6.3</v>
      </c>
      <c r="G10" s="87">
        <v>6.1</v>
      </c>
      <c r="H10" s="86">
        <v>4.5</v>
      </c>
      <c r="I10" s="87">
        <v>4.9000000000000004</v>
      </c>
      <c r="J10" s="86">
        <v>6.2</v>
      </c>
      <c r="K10" s="86">
        <v>6.7</v>
      </c>
      <c r="L10" s="86">
        <v>7.7</v>
      </c>
      <c r="M10" s="86">
        <v>4</v>
      </c>
      <c r="N10" s="86">
        <v>4.4000000000000004</v>
      </c>
      <c r="O10" s="116">
        <v>5.8</v>
      </c>
      <c r="P10" s="87">
        <v>5.6</v>
      </c>
      <c r="Q10" s="86">
        <v>7.3</v>
      </c>
      <c r="R10" s="86">
        <v>8.9</v>
      </c>
      <c r="S10" s="86">
        <v>7.1</v>
      </c>
      <c r="T10" s="86">
        <v>6.7</v>
      </c>
      <c r="U10" s="86">
        <v>5.5</v>
      </c>
      <c r="V10" s="31">
        <v>7.7</v>
      </c>
      <c r="W10" s="31">
        <v>7.1</v>
      </c>
      <c r="X10" s="31">
        <v>6.9</v>
      </c>
      <c r="Y10" s="31">
        <v>6.8</v>
      </c>
      <c r="Z10" s="31">
        <v>8.6</v>
      </c>
      <c r="AA10" s="31">
        <v>7.3</v>
      </c>
      <c r="AB10" s="31">
        <v>8</v>
      </c>
      <c r="AC10" s="31">
        <v>7.3</v>
      </c>
      <c r="AD10" s="31">
        <v>8</v>
      </c>
      <c r="AE10" s="31">
        <v>7.5</v>
      </c>
      <c r="AF10" s="31">
        <v>8.1</v>
      </c>
      <c r="AG10" s="31">
        <v>8</v>
      </c>
      <c r="AH10" s="31">
        <v>7</v>
      </c>
      <c r="AI10" s="31">
        <v>7.4</v>
      </c>
      <c r="AJ10" s="31">
        <v>7.1</v>
      </c>
      <c r="AK10" s="31">
        <v>8.9</v>
      </c>
      <c r="AL10" s="31">
        <v>7.6</v>
      </c>
      <c r="AM10" s="31">
        <v>9</v>
      </c>
      <c r="AN10" s="31">
        <v>9</v>
      </c>
      <c r="AO10" s="31">
        <v>6.1</v>
      </c>
      <c r="AP10" s="31">
        <v>5.3</v>
      </c>
      <c r="AQ10" s="31">
        <v>8.6999999999999993</v>
      </c>
      <c r="AR10" s="31">
        <v>6</v>
      </c>
      <c r="AS10" s="31">
        <v>7.9</v>
      </c>
      <c r="AT10" s="31">
        <v>7.6</v>
      </c>
      <c r="AU10" s="31">
        <v>7</v>
      </c>
      <c r="AV10" s="31">
        <v>8.1999999999999993</v>
      </c>
      <c r="AW10" s="31">
        <v>7.9</v>
      </c>
      <c r="AX10" s="31">
        <v>8.3000000000000007</v>
      </c>
      <c r="AY10" s="31"/>
      <c r="AZ10" s="151">
        <f t="shared" si="0"/>
        <v>7.1</v>
      </c>
      <c r="BA10" s="85" t="s">
        <v>1464</v>
      </c>
      <c r="BB10" s="85"/>
      <c r="BC10" s="139">
        <v>3</v>
      </c>
      <c r="BD10" s="140" t="s">
        <v>426</v>
      </c>
      <c r="BE10" s="213" t="s">
        <v>427</v>
      </c>
      <c r="BF10" s="214" t="s">
        <v>22</v>
      </c>
      <c r="BG10" s="242" t="s">
        <v>428</v>
      </c>
      <c r="BH10" s="171">
        <f t="shared" si="1"/>
        <v>2</v>
      </c>
      <c r="BI10" s="171">
        <f t="shared" si="2"/>
        <v>2</v>
      </c>
      <c r="BJ10" s="171">
        <f t="shared" si="3"/>
        <v>1</v>
      </c>
      <c r="BK10" s="171">
        <f t="shared" si="4"/>
        <v>1</v>
      </c>
      <c r="BL10" s="171">
        <f t="shared" si="5"/>
        <v>2</v>
      </c>
      <c r="BM10" s="171">
        <f t="shared" si="6"/>
        <v>2</v>
      </c>
      <c r="BN10" s="171">
        <f t="shared" si="7"/>
        <v>3</v>
      </c>
      <c r="BO10" s="171">
        <f t="shared" si="8"/>
        <v>1</v>
      </c>
      <c r="BP10" s="171">
        <f t="shared" si="9"/>
        <v>1</v>
      </c>
      <c r="BQ10" s="171">
        <f t="shared" si="10"/>
        <v>2</v>
      </c>
      <c r="BR10" s="171">
        <f t="shared" si="11"/>
        <v>2</v>
      </c>
      <c r="BS10" s="171">
        <f t="shared" si="12"/>
        <v>3</v>
      </c>
      <c r="BT10" s="171">
        <f t="shared" si="13"/>
        <v>4</v>
      </c>
      <c r="BU10" s="171">
        <f t="shared" si="14"/>
        <v>3</v>
      </c>
      <c r="BV10" s="171">
        <f t="shared" si="15"/>
        <v>2</v>
      </c>
      <c r="BW10" s="171">
        <f t="shared" si="16"/>
        <v>2</v>
      </c>
      <c r="BX10" s="171">
        <f t="shared" si="17"/>
        <v>3</v>
      </c>
      <c r="BY10" s="171">
        <f t="shared" si="18"/>
        <v>3</v>
      </c>
      <c r="BZ10" s="171">
        <f t="shared" si="19"/>
        <v>2</v>
      </c>
      <c r="CA10" s="171">
        <f t="shared" si="20"/>
        <v>2</v>
      </c>
      <c r="CB10" s="171">
        <f t="shared" si="21"/>
        <v>4</v>
      </c>
      <c r="CC10" s="171">
        <f t="shared" si="22"/>
        <v>3</v>
      </c>
      <c r="CD10" s="171">
        <f t="shared" si="23"/>
        <v>3</v>
      </c>
      <c r="CE10" s="171">
        <f t="shared" si="24"/>
        <v>3</v>
      </c>
      <c r="CF10" s="171">
        <f t="shared" si="25"/>
        <v>3</v>
      </c>
      <c r="CG10" s="171">
        <f t="shared" si="26"/>
        <v>3</v>
      </c>
      <c r="CH10" s="171">
        <f t="shared" si="27"/>
        <v>3</v>
      </c>
      <c r="CI10" s="171">
        <f t="shared" si="28"/>
        <v>3</v>
      </c>
      <c r="CJ10" s="171">
        <f t="shared" si="29"/>
        <v>3</v>
      </c>
      <c r="CK10" s="171">
        <f t="shared" si="30"/>
        <v>3</v>
      </c>
      <c r="CL10" s="171">
        <f t="shared" si="31"/>
        <v>3</v>
      </c>
      <c r="CM10" s="171">
        <f t="shared" si="32"/>
        <v>4</v>
      </c>
      <c r="CN10" s="171">
        <f t="shared" si="33"/>
        <v>3</v>
      </c>
      <c r="CO10" s="171">
        <f t="shared" si="34"/>
        <v>4</v>
      </c>
      <c r="CP10" s="171">
        <f t="shared" si="35"/>
        <v>4</v>
      </c>
      <c r="CQ10" s="171">
        <f t="shared" si="36"/>
        <v>2</v>
      </c>
      <c r="CR10" s="171">
        <f t="shared" si="37"/>
        <v>1</v>
      </c>
      <c r="CS10" s="171">
        <f t="shared" si="38"/>
        <v>4</v>
      </c>
      <c r="CT10" s="171">
        <f t="shared" si="39"/>
        <v>2</v>
      </c>
      <c r="CU10" s="171">
        <f t="shared" si="40"/>
        <v>3</v>
      </c>
      <c r="CV10" s="171">
        <f t="shared" si="41"/>
        <v>3</v>
      </c>
      <c r="CW10" s="171">
        <f t="shared" si="42"/>
        <v>3</v>
      </c>
      <c r="CX10" s="171">
        <f t="shared" si="43"/>
        <v>3</v>
      </c>
      <c r="CY10" s="171">
        <f t="shared" si="44"/>
        <v>3</v>
      </c>
      <c r="CZ10" s="171">
        <f t="shared" si="45"/>
        <v>3</v>
      </c>
      <c r="DA10" s="171">
        <f t="shared" si="46"/>
        <v>0</v>
      </c>
      <c r="DB10" s="174">
        <f t="shared" si="47"/>
        <v>2.67</v>
      </c>
      <c r="DC10" s="201" t="str">
        <f t="shared" si="48"/>
        <v>Khá</v>
      </c>
    </row>
    <row r="11" spans="1:107" s="142" customFormat="1" ht="15" x14ac:dyDescent="0.25">
      <c r="A11" s="139">
        <v>4</v>
      </c>
      <c r="B11" s="144" t="s">
        <v>429</v>
      </c>
      <c r="C11" s="42" t="s">
        <v>430</v>
      </c>
      <c r="D11" s="240" t="s">
        <v>280</v>
      </c>
      <c r="E11" s="220" t="s">
        <v>431</v>
      </c>
      <c r="F11" s="86">
        <v>5.8</v>
      </c>
      <c r="G11" s="87">
        <v>6.7</v>
      </c>
      <c r="H11" s="87">
        <v>7.4</v>
      </c>
      <c r="I11" s="86">
        <v>5</v>
      </c>
      <c r="J11" s="86">
        <v>5.6</v>
      </c>
      <c r="K11" s="86">
        <v>7.9</v>
      </c>
      <c r="L11" s="86">
        <v>4.4000000000000004</v>
      </c>
      <c r="M11" s="86">
        <v>7</v>
      </c>
      <c r="N11" s="87">
        <v>8.4</v>
      </c>
      <c r="O11" s="86">
        <v>6.1</v>
      </c>
      <c r="P11" s="87">
        <v>5.2</v>
      </c>
      <c r="Q11" s="86">
        <v>4.5999999999999996</v>
      </c>
      <c r="R11" s="86">
        <v>7.9</v>
      </c>
      <c r="S11" s="86">
        <v>6.3</v>
      </c>
      <c r="T11" s="86">
        <v>7.7</v>
      </c>
      <c r="U11" s="86">
        <v>6.2</v>
      </c>
      <c r="V11" s="31">
        <v>7.7</v>
      </c>
      <c r="W11" s="37">
        <v>8.1</v>
      </c>
      <c r="X11" s="31">
        <v>6.7</v>
      </c>
      <c r="Y11" s="37">
        <v>8.1999999999999993</v>
      </c>
      <c r="Z11" s="31">
        <v>9</v>
      </c>
      <c r="AA11" s="31">
        <v>7.7</v>
      </c>
      <c r="AB11" s="31">
        <v>8.4</v>
      </c>
      <c r="AC11" s="31">
        <v>10</v>
      </c>
      <c r="AD11" s="31">
        <v>8</v>
      </c>
      <c r="AE11" s="31">
        <v>6.3</v>
      </c>
      <c r="AF11" s="31">
        <v>7.7</v>
      </c>
      <c r="AG11" s="31">
        <v>6.8</v>
      </c>
      <c r="AH11" s="31">
        <v>7.3</v>
      </c>
      <c r="AI11" s="31">
        <v>7.7</v>
      </c>
      <c r="AJ11" s="31">
        <v>8.5</v>
      </c>
      <c r="AK11" s="31">
        <v>7.9</v>
      </c>
      <c r="AL11" s="31">
        <v>8.1999999999999993</v>
      </c>
      <c r="AM11" s="31">
        <v>9</v>
      </c>
      <c r="AN11" s="31">
        <v>9</v>
      </c>
      <c r="AO11" s="31">
        <v>7.5</v>
      </c>
      <c r="AP11" s="31">
        <v>7</v>
      </c>
      <c r="AQ11" s="31">
        <v>9.1999999999999993</v>
      </c>
      <c r="AR11" s="31">
        <v>7.6</v>
      </c>
      <c r="AS11" s="31">
        <v>8.4</v>
      </c>
      <c r="AT11" s="31">
        <v>7.9</v>
      </c>
      <c r="AU11" s="31">
        <v>7.5</v>
      </c>
      <c r="AV11" s="31">
        <v>8.5</v>
      </c>
      <c r="AW11" s="31">
        <v>7.9</v>
      </c>
      <c r="AX11" s="31">
        <v>8.1999999999999993</v>
      </c>
      <c r="AY11" s="31"/>
      <c r="AZ11" s="151">
        <f t="shared" si="0"/>
        <v>7.4</v>
      </c>
      <c r="BA11" s="85" t="s">
        <v>1464</v>
      </c>
      <c r="BB11" s="85"/>
      <c r="BC11" s="139">
        <v>4</v>
      </c>
      <c r="BD11" s="144" t="s">
        <v>429</v>
      </c>
      <c r="BE11" s="161" t="s">
        <v>430</v>
      </c>
      <c r="BF11" s="162" t="s">
        <v>280</v>
      </c>
      <c r="BG11" s="243" t="s">
        <v>431</v>
      </c>
      <c r="BH11" s="171">
        <f t="shared" si="1"/>
        <v>2</v>
      </c>
      <c r="BI11" s="171">
        <f t="shared" si="2"/>
        <v>2</v>
      </c>
      <c r="BJ11" s="171">
        <f t="shared" si="3"/>
        <v>3</v>
      </c>
      <c r="BK11" s="171">
        <f t="shared" si="4"/>
        <v>1</v>
      </c>
      <c r="BL11" s="171">
        <f t="shared" si="5"/>
        <v>2</v>
      </c>
      <c r="BM11" s="171">
        <f t="shared" si="6"/>
        <v>3</v>
      </c>
      <c r="BN11" s="171">
        <f t="shared" si="7"/>
        <v>1</v>
      </c>
      <c r="BO11" s="171">
        <f t="shared" si="8"/>
        <v>3</v>
      </c>
      <c r="BP11" s="171">
        <f t="shared" si="9"/>
        <v>3</v>
      </c>
      <c r="BQ11" s="171">
        <f t="shared" si="10"/>
        <v>2</v>
      </c>
      <c r="BR11" s="171">
        <f t="shared" si="11"/>
        <v>1</v>
      </c>
      <c r="BS11" s="171">
        <f t="shared" si="12"/>
        <v>1</v>
      </c>
      <c r="BT11" s="171">
        <f t="shared" si="13"/>
        <v>3</v>
      </c>
      <c r="BU11" s="171">
        <f t="shared" si="14"/>
        <v>2</v>
      </c>
      <c r="BV11" s="171">
        <f t="shared" si="15"/>
        <v>3</v>
      </c>
      <c r="BW11" s="171">
        <f t="shared" si="16"/>
        <v>2</v>
      </c>
      <c r="BX11" s="171">
        <f t="shared" si="17"/>
        <v>3</v>
      </c>
      <c r="BY11" s="171">
        <f t="shared" si="18"/>
        <v>3</v>
      </c>
      <c r="BZ11" s="171">
        <f t="shared" si="19"/>
        <v>2</v>
      </c>
      <c r="CA11" s="171">
        <f t="shared" si="20"/>
        <v>3</v>
      </c>
      <c r="CB11" s="171">
        <f t="shared" si="21"/>
        <v>4</v>
      </c>
      <c r="CC11" s="171">
        <f t="shared" si="22"/>
        <v>3</v>
      </c>
      <c r="CD11" s="171">
        <f t="shared" si="23"/>
        <v>3</v>
      </c>
      <c r="CE11" s="171">
        <f t="shared" si="24"/>
        <v>4</v>
      </c>
      <c r="CF11" s="171">
        <f t="shared" si="25"/>
        <v>3</v>
      </c>
      <c r="CG11" s="171">
        <f t="shared" si="26"/>
        <v>2</v>
      </c>
      <c r="CH11" s="171">
        <f t="shared" si="27"/>
        <v>3</v>
      </c>
      <c r="CI11" s="171">
        <f t="shared" si="28"/>
        <v>2</v>
      </c>
      <c r="CJ11" s="171">
        <f t="shared" si="29"/>
        <v>3</v>
      </c>
      <c r="CK11" s="171">
        <f t="shared" si="30"/>
        <v>3</v>
      </c>
      <c r="CL11" s="171">
        <f t="shared" si="31"/>
        <v>4</v>
      </c>
      <c r="CM11" s="171">
        <f t="shared" si="32"/>
        <v>3</v>
      </c>
      <c r="CN11" s="171">
        <f t="shared" si="33"/>
        <v>3</v>
      </c>
      <c r="CO11" s="171">
        <f t="shared" si="34"/>
        <v>4</v>
      </c>
      <c r="CP11" s="171">
        <f t="shared" si="35"/>
        <v>4</v>
      </c>
      <c r="CQ11" s="171">
        <f t="shared" si="36"/>
        <v>3</v>
      </c>
      <c r="CR11" s="171">
        <f t="shared" si="37"/>
        <v>3</v>
      </c>
      <c r="CS11" s="171">
        <f t="shared" si="38"/>
        <v>4</v>
      </c>
      <c r="CT11" s="171">
        <f t="shared" si="39"/>
        <v>3</v>
      </c>
      <c r="CU11" s="171">
        <f t="shared" si="40"/>
        <v>3</v>
      </c>
      <c r="CV11" s="171">
        <f t="shared" si="41"/>
        <v>3</v>
      </c>
      <c r="CW11" s="171">
        <f t="shared" si="42"/>
        <v>3</v>
      </c>
      <c r="CX11" s="171">
        <f t="shared" si="43"/>
        <v>4</v>
      </c>
      <c r="CY11" s="171">
        <f t="shared" si="44"/>
        <v>3</v>
      </c>
      <c r="CZ11" s="171">
        <f t="shared" si="45"/>
        <v>3</v>
      </c>
      <c r="DA11" s="171">
        <f t="shared" si="46"/>
        <v>0</v>
      </c>
      <c r="DB11" s="174">
        <f t="shared" si="47"/>
        <v>2.75</v>
      </c>
      <c r="DC11" s="201" t="str">
        <f t="shared" si="48"/>
        <v>Khá</v>
      </c>
    </row>
    <row r="12" spans="1:107" s="142" customFormat="1" ht="15" x14ac:dyDescent="0.25">
      <c r="A12" s="139">
        <v>6</v>
      </c>
      <c r="B12" s="140" t="s">
        <v>436</v>
      </c>
      <c r="C12" s="216" t="s">
        <v>437</v>
      </c>
      <c r="D12" s="239" t="s">
        <v>438</v>
      </c>
      <c r="E12" s="218" t="s">
        <v>439</v>
      </c>
      <c r="F12" s="86">
        <v>7.2</v>
      </c>
      <c r="G12" s="86">
        <v>7.3</v>
      </c>
      <c r="H12" s="86">
        <v>9</v>
      </c>
      <c r="I12" s="86">
        <v>6.8</v>
      </c>
      <c r="J12" s="86">
        <v>7.4</v>
      </c>
      <c r="K12" s="86">
        <v>9.6</v>
      </c>
      <c r="L12" s="86">
        <v>8.1</v>
      </c>
      <c r="M12" s="86">
        <v>8.9</v>
      </c>
      <c r="N12" s="86">
        <v>8.1999999999999993</v>
      </c>
      <c r="O12" s="86">
        <v>8.1999999999999993</v>
      </c>
      <c r="P12" s="86">
        <v>8.6</v>
      </c>
      <c r="Q12" s="86">
        <v>9.1</v>
      </c>
      <c r="R12" s="86">
        <v>9.1</v>
      </c>
      <c r="S12" s="86">
        <v>9.8000000000000007</v>
      </c>
      <c r="T12" s="86">
        <v>7.9</v>
      </c>
      <c r="U12" s="86">
        <v>10</v>
      </c>
      <c r="V12" s="31">
        <v>9.1</v>
      </c>
      <c r="W12" s="31">
        <v>8.8000000000000007</v>
      </c>
      <c r="X12" s="31">
        <v>9</v>
      </c>
      <c r="Y12" s="31">
        <v>9.4</v>
      </c>
      <c r="Z12" s="31">
        <v>9.9</v>
      </c>
      <c r="AA12" s="31">
        <v>7.9</v>
      </c>
      <c r="AB12" s="31">
        <v>8.4</v>
      </c>
      <c r="AC12" s="31">
        <v>10</v>
      </c>
      <c r="AD12" s="31">
        <v>8.1999999999999993</v>
      </c>
      <c r="AE12" s="31">
        <v>9.8000000000000007</v>
      </c>
      <c r="AF12" s="31">
        <v>8.6</v>
      </c>
      <c r="AG12" s="31">
        <v>9.5</v>
      </c>
      <c r="AH12" s="31">
        <v>9.1</v>
      </c>
      <c r="AI12" s="31">
        <v>9</v>
      </c>
      <c r="AJ12" s="31">
        <v>9.1999999999999993</v>
      </c>
      <c r="AK12" s="31">
        <v>9.6</v>
      </c>
      <c r="AL12" s="31">
        <v>9.6999999999999993</v>
      </c>
      <c r="AM12" s="31">
        <v>10</v>
      </c>
      <c r="AN12" s="31">
        <v>9</v>
      </c>
      <c r="AO12" s="31">
        <v>9.3000000000000007</v>
      </c>
      <c r="AP12" s="31">
        <v>8.6</v>
      </c>
      <c r="AQ12" s="31">
        <v>9.4</v>
      </c>
      <c r="AR12" s="31">
        <v>9.1999999999999993</v>
      </c>
      <c r="AS12" s="31">
        <v>9.1</v>
      </c>
      <c r="AT12" s="31">
        <v>9.6</v>
      </c>
      <c r="AU12" s="31">
        <v>9.1</v>
      </c>
      <c r="AV12" s="31">
        <v>8.9</v>
      </c>
      <c r="AW12" s="31"/>
      <c r="AX12" s="31"/>
      <c r="AY12" s="31">
        <v>9.9</v>
      </c>
      <c r="AZ12" s="151">
        <f t="shared" si="0"/>
        <v>9</v>
      </c>
      <c r="BA12" s="85" t="s">
        <v>1465</v>
      </c>
      <c r="BB12" s="85"/>
      <c r="BC12" s="139">
        <v>6</v>
      </c>
      <c r="BD12" s="140" t="s">
        <v>436</v>
      </c>
      <c r="BE12" s="213" t="s">
        <v>437</v>
      </c>
      <c r="BF12" s="214" t="s">
        <v>438</v>
      </c>
      <c r="BG12" s="242" t="s">
        <v>439</v>
      </c>
      <c r="BH12" s="171">
        <f t="shared" si="1"/>
        <v>3</v>
      </c>
      <c r="BI12" s="171">
        <f t="shared" si="2"/>
        <v>3</v>
      </c>
      <c r="BJ12" s="171">
        <f t="shared" si="3"/>
        <v>4</v>
      </c>
      <c r="BK12" s="171">
        <f t="shared" si="4"/>
        <v>2</v>
      </c>
      <c r="BL12" s="171">
        <f t="shared" si="5"/>
        <v>3</v>
      </c>
      <c r="BM12" s="171">
        <f t="shared" si="6"/>
        <v>4</v>
      </c>
      <c r="BN12" s="171">
        <f t="shared" si="7"/>
        <v>3</v>
      </c>
      <c r="BO12" s="171">
        <f t="shared" si="8"/>
        <v>4</v>
      </c>
      <c r="BP12" s="171">
        <f t="shared" si="9"/>
        <v>3</v>
      </c>
      <c r="BQ12" s="171">
        <f t="shared" si="10"/>
        <v>3</v>
      </c>
      <c r="BR12" s="171">
        <f t="shared" si="11"/>
        <v>4</v>
      </c>
      <c r="BS12" s="171">
        <f t="shared" si="12"/>
        <v>4</v>
      </c>
      <c r="BT12" s="171">
        <f t="shared" si="13"/>
        <v>4</v>
      </c>
      <c r="BU12" s="171">
        <f t="shared" si="14"/>
        <v>4</v>
      </c>
      <c r="BV12" s="171">
        <f t="shared" si="15"/>
        <v>3</v>
      </c>
      <c r="BW12" s="171">
        <f t="shared" si="16"/>
        <v>4</v>
      </c>
      <c r="BX12" s="171">
        <f t="shared" si="17"/>
        <v>4</v>
      </c>
      <c r="BY12" s="171">
        <f t="shared" si="18"/>
        <v>4</v>
      </c>
      <c r="BZ12" s="171">
        <f t="shared" si="19"/>
        <v>4</v>
      </c>
      <c r="CA12" s="171">
        <f t="shared" si="20"/>
        <v>4</v>
      </c>
      <c r="CB12" s="171">
        <f t="shared" si="21"/>
        <v>4</v>
      </c>
      <c r="CC12" s="171">
        <f t="shared" si="22"/>
        <v>3</v>
      </c>
      <c r="CD12" s="171">
        <f t="shared" si="23"/>
        <v>3</v>
      </c>
      <c r="CE12" s="171">
        <f t="shared" si="24"/>
        <v>4</v>
      </c>
      <c r="CF12" s="171">
        <f t="shared" si="25"/>
        <v>3</v>
      </c>
      <c r="CG12" s="171">
        <f t="shared" si="26"/>
        <v>4</v>
      </c>
      <c r="CH12" s="171">
        <f t="shared" si="27"/>
        <v>4</v>
      </c>
      <c r="CI12" s="171">
        <f t="shared" si="28"/>
        <v>4</v>
      </c>
      <c r="CJ12" s="171">
        <f t="shared" si="29"/>
        <v>4</v>
      </c>
      <c r="CK12" s="171">
        <f t="shared" si="30"/>
        <v>4</v>
      </c>
      <c r="CL12" s="171">
        <f t="shared" si="31"/>
        <v>4</v>
      </c>
      <c r="CM12" s="171">
        <f t="shared" si="32"/>
        <v>4</v>
      </c>
      <c r="CN12" s="171">
        <f t="shared" si="33"/>
        <v>4</v>
      </c>
      <c r="CO12" s="171">
        <f t="shared" si="34"/>
        <v>4</v>
      </c>
      <c r="CP12" s="171">
        <f t="shared" si="35"/>
        <v>4</v>
      </c>
      <c r="CQ12" s="171">
        <f t="shared" si="36"/>
        <v>4</v>
      </c>
      <c r="CR12" s="171">
        <f t="shared" si="37"/>
        <v>4</v>
      </c>
      <c r="CS12" s="171">
        <f t="shared" si="38"/>
        <v>4</v>
      </c>
      <c r="CT12" s="171">
        <f t="shared" si="39"/>
        <v>4</v>
      </c>
      <c r="CU12" s="171">
        <f t="shared" si="40"/>
        <v>4</v>
      </c>
      <c r="CV12" s="171">
        <f t="shared" si="41"/>
        <v>4</v>
      </c>
      <c r="CW12" s="171">
        <f t="shared" si="42"/>
        <v>4</v>
      </c>
      <c r="CX12" s="171">
        <f t="shared" si="43"/>
        <v>4</v>
      </c>
      <c r="CY12" s="171">
        <f t="shared" si="44"/>
        <v>0</v>
      </c>
      <c r="CZ12" s="171">
        <f t="shared" si="45"/>
        <v>0</v>
      </c>
      <c r="DA12" s="171">
        <f t="shared" si="46"/>
        <v>4</v>
      </c>
      <c r="DB12" s="174">
        <f t="shared" si="47"/>
        <v>3.73</v>
      </c>
      <c r="DC12" s="201" t="str">
        <f t="shared" si="48"/>
        <v>Xuất sắc</v>
      </c>
    </row>
    <row r="13" spans="1:107" s="142" customFormat="1" ht="15" x14ac:dyDescent="0.25">
      <c r="A13" s="139">
        <v>7</v>
      </c>
      <c r="B13" s="140" t="s">
        <v>440</v>
      </c>
      <c r="C13" s="216" t="s">
        <v>441</v>
      </c>
      <c r="D13" s="239" t="s">
        <v>442</v>
      </c>
      <c r="E13" s="218" t="s">
        <v>443</v>
      </c>
      <c r="F13" s="86">
        <v>6.8</v>
      </c>
      <c r="G13" s="86">
        <v>5.2</v>
      </c>
      <c r="H13" s="86">
        <v>5.7</v>
      </c>
      <c r="I13" s="86">
        <v>4.0999999999999996</v>
      </c>
      <c r="J13" s="86">
        <v>4.4000000000000004</v>
      </c>
      <c r="K13" s="86">
        <v>8</v>
      </c>
      <c r="L13" s="86">
        <v>7.6</v>
      </c>
      <c r="M13" s="86">
        <v>8.1999999999999993</v>
      </c>
      <c r="N13" s="86">
        <v>8</v>
      </c>
      <c r="O13" s="86">
        <v>8.3000000000000007</v>
      </c>
      <c r="P13" s="86">
        <v>7.4</v>
      </c>
      <c r="Q13" s="86">
        <v>8.5</v>
      </c>
      <c r="R13" s="86">
        <v>9.1</v>
      </c>
      <c r="S13" s="86">
        <v>7.9</v>
      </c>
      <c r="T13" s="86">
        <v>7.1</v>
      </c>
      <c r="U13" s="86">
        <v>9.6999999999999993</v>
      </c>
      <c r="V13" s="31">
        <v>8.4</v>
      </c>
      <c r="W13" s="31">
        <v>8.1999999999999993</v>
      </c>
      <c r="X13" s="31">
        <v>8.5</v>
      </c>
      <c r="Y13" s="31">
        <v>9.4</v>
      </c>
      <c r="Z13" s="31">
        <v>9.4</v>
      </c>
      <c r="AA13" s="31">
        <v>7.9</v>
      </c>
      <c r="AB13" s="31">
        <v>8.4</v>
      </c>
      <c r="AC13" s="31">
        <v>8.5</v>
      </c>
      <c r="AD13" s="31">
        <v>8.1999999999999993</v>
      </c>
      <c r="AE13" s="31">
        <v>9.5</v>
      </c>
      <c r="AF13" s="31">
        <v>7.8</v>
      </c>
      <c r="AG13" s="31">
        <v>8.8000000000000007</v>
      </c>
      <c r="AH13" s="31">
        <v>8.5</v>
      </c>
      <c r="AI13" s="31">
        <v>8.3000000000000007</v>
      </c>
      <c r="AJ13" s="31">
        <v>8.6</v>
      </c>
      <c r="AK13" s="31">
        <v>8.6999999999999993</v>
      </c>
      <c r="AL13" s="31">
        <v>8.8000000000000007</v>
      </c>
      <c r="AM13" s="31">
        <v>10</v>
      </c>
      <c r="AN13" s="31">
        <v>9</v>
      </c>
      <c r="AO13" s="31">
        <v>7.8</v>
      </c>
      <c r="AP13" s="31">
        <v>6.3</v>
      </c>
      <c r="AQ13" s="31">
        <v>9.6</v>
      </c>
      <c r="AR13" s="31">
        <v>9.3000000000000007</v>
      </c>
      <c r="AS13" s="31">
        <v>9.1</v>
      </c>
      <c r="AT13" s="31">
        <v>7.8</v>
      </c>
      <c r="AU13" s="31">
        <v>8.5</v>
      </c>
      <c r="AV13" s="31">
        <v>9.1</v>
      </c>
      <c r="AW13" s="31"/>
      <c r="AX13" s="31"/>
      <c r="AY13" s="31">
        <v>9.3000000000000007</v>
      </c>
      <c r="AZ13" s="151">
        <f t="shared" si="0"/>
        <v>8.1999999999999993</v>
      </c>
      <c r="BA13" s="85" t="s">
        <v>1465</v>
      </c>
      <c r="BB13" s="85"/>
      <c r="BC13" s="139">
        <v>7</v>
      </c>
      <c r="BD13" s="140" t="s">
        <v>440</v>
      </c>
      <c r="BE13" s="213" t="s">
        <v>441</v>
      </c>
      <c r="BF13" s="214" t="s">
        <v>442</v>
      </c>
      <c r="BG13" s="242" t="s">
        <v>443</v>
      </c>
      <c r="BH13" s="171">
        <f t="shared" si="1"/>
        <v>2</v>
      </c>
      <c r="BI13" s="171">
        <f t="shared" si="2"/>
        <v>1</v>
      </c>
      <c r="BJ13" s="171">
        <f t="shared" si="3"/>
        <v>2</v>
      </c>
      <c r="BK13" s="171">
        <f t="shared" si="4"/>
        <v>1</v>
      </c>
      <c r="BL13" s="171">
        <f t="shared" si="5"/>
        <v>1</v>
      </c>
      <c r="BM13" s="171">
        <f t="shared" si="6"/>
        <v>3</v>
      </c>
      <c r="BN13" s="171">
        <f t="shared" si="7"/>
        <v>3</v>
      </c>
      <c r="BO13" s="171">
        <f t="shared" si="8"/>
        <v>3</v>
      </c>
      <c r="BP13" s="171">
        <f t="shared" si="9"/>
        <v>3</v>
      </c>
      <c r="BQ13" s="171">
        <f t="shared" si="10"/>
        <v>3</v>
      </c>
      <c r="BR13" s="171">
        <f t="shared" si="11"/>
        <v>3</v>
      </c>
      <c r="BS13" s="171">
        <f t="shared" si="12"/>
        <v>4</v>
      </c>
      <c r="BT13" s="171">
        <f t="shared" si="13"/>
        <v>4</v>
      </c>
      <c r="BU13" s="171">
        <f t="shared" si="14"/>
        <v>3</v>
      </c>
      <c r="BV13" s="171">
        <f t="shared" si="15"/>
        <v>3</v>
      </c>
      <c r="BW13" s="171">
        <f t="shared" si="16"/>
        <v>4</v>
      </c>
      <c r="BX13" s="171">
        <f t="shared" si="17"/>
        <v>3</v>
      </c>
      <c r="BY13" s="171">
        <f t="shared" si="18"/>
        <v>3</v>
      </c>
      <c r="BZ13" s="171">
        <f t="shared" si="19"/>
        <v>4</v>
      </c>
      <c r="CA13" s="171">
        <f t="shared" si="20"/>
        <v>4</v>
      </c>
      <c r="CB13" s="171">
        <f t="shared" si="21"/>
        <v>4</v>
      </c>
      <c r="CC13" s="171">
        <f t="shared" si="22"/>
        <v>3</v>
      </c>
      <c r="CD13" s="171">
        <f t="shared" si="23"/>
        <v>3</v>
      </c>
      <c r="CE13" s="171">
        <f t="shared" si="24"/>
        <v>4</v>
      </c>
      <c r="CF13" s="171">
        <f t="shared" si="25"/>
        <v>3</v>
      </c>
      <c r="CG13" s="171">
        <f t="shared" si="26"/>
        <v>4</v>
      </c>
      <c r="CH13" s="171">
        <f t="shared" si="27"/>
        <v>3</v>
      </c>
      <c r="CI13" s="171">
        <f t="shared" si="28"/>
        <v>4</v>
      </c>
      <c r="CJ13" s="171">
        <f t="shared" si="29"/>
        <v>4</v>
      </c>
      <c r="CK13" s="171">
        <f t="shared" si="30"/>
        <v>3</v>
      </c>
      <c r="CL13" s="171">
        <f t="shared" si="31"/>
        <v>4</v>
      </c>
      <c r="CM13" s="171">
        <f t="shared" si="32"/>
        <v>4</v>
      </c>
      <c r="CN13" s="171">
        <f t="shared" si="33"/>
        <v>4</v>
      </c>
      <c r="CO13" s="171">
        <f t="shared" si="34"/>
        <v>4</v>
      </c>
      <c r="CP13" s="171">
        <f t="shared" si="35"/>
        <v>4</v>
      </c>
      <c r="CQ13" s="171">
        <f t="shared" si="36"/>
        <v>3</v>
      </c>
      <c r="CR13" s="171">
        <f t="shared" si="37"/>
        <v>2</v>
      </c>
      <c r="CS13" s="171">
        <f t="shared" si="38"/>
        <v>4</v>
      </c>
      <c r="CT13" s="171">
        <f t="shared" si="39"/>
        <v>4</v>
      </c>
      <c r="CU13" s="171">
        <f t="shared" si="40"/>
        <v>4</v>
      </c>
      <c r="CV13" s="171">
        <f t="shared" si="41"/>
        <v>3</v>
      </c>
      <c r="CW13" s="171">
        <f t="shared" si="42"/>
        <v>4</v>
      </c>
      <c r="CX13" s="171">
        <f t="shared" si="43"/>
        <v>4</v>
      </c>
      <c r="CY13" s="171">
        <f t="shared" si="44"/>
        <v>0</v>
      </c>
      <c r="CZ13" s="171">
        <f t="shared" si="45"/>
        <v>0</v>
      </c>
      <c r="DA13" s="171">
        <f t="shared" si="46"/>
        <v>4</v>
      </c>
      <c r="DB13" s="174">
        <f t="shared" si="47"/>
        <v>3.32</v>
      </c>
      <c r="DC13" s="201" t="str">
        <f t="shared" si="48"/>
        <v>Giỏi</v>
      </c>
    </row>
    <row r="14" spans="1:107" s="142" customFormat="1" ht="15" x14ac:dyDescent="0.25">
      <c r="A14" s="139">
        <v>8</v>
      </c>
      <c r="B14" s="140" t="s">
        <v>444</v>
      </c>
      <c r="C14" s="216" t="s">
        <v>445</v>
      </c>
      <c r="D14" s="239" t="s">
        <v>446</v>
      </c>
      <c r="E14" s="218" t="s">
        <v>447</v>
      </c>
      <c r="F14" s="86">
        <v>5.8</v>
      </c>
      <c r="G14" s="86">
        <v>5.8</v>
      </c>
      <c r="H14" s="86">
        <v>5.3</v>
      </c>
      <c r="I14" s="86">
        <v>4.3</v>
      </c>
      <c r="J14" s="86">
        <v>5.3</v>
      </c>
      <c r="K14" s="86">
        <v>7.7</v>
      </c>
      <c r="L14" s="86">
        <v>7.7</v>
      </c>
      <c r="M14" s="86">
        <v>6.6</v>
      </c>
      <c r="N14" s="86">
        <v>7.9</v>
      </c>
      <c r="O14" s="86">
        <v>8</v>
      </c>
      <c r="P14" s="86">
        <v>6</v>
      </c>
      <c r="Q14" s="86">
        <v>9.1</v>
      </c>
      <c r="R14" s="86">
        <v>9.1</v>
      </c>
      <c r="S14" s="86">
        <v>8.3000000000000007</v>
      </c>
      <c r="T14" s="86">
        <v>7.9</v>
      </c>
      <c r="U14" s="86">
        <v>8.6999999999999993</v>
      </c>
      <c r="V14" s="31">
        <v>8.4</v>
      </c>
      <c r="W14" s="31">
        <v>8</v>
      </c>
      <c r="X14" s="31">
        <v>8.3000000000000007</v>
      </c>
      <c r="Y14" s="31">
        <v>8.6999999999999993</v>
      </c>
      <c r="Z14" s="31">
        <v>9.6999999999999993</v>
      </c>
      <c r="AA14" s="31">
        <v>8.1999999999999993</v>
      </c>
      <c r="AB14" s="31">
        <v>8.4</v>
      </c>
      <c r="AC14" s="31">
        <v>9.9</v>
      </c>
      <c r="AD14" s="31">
        <v>8.1999999999999993</v>
      </c>
      <c r="AE14" s="31">
        <v>9.6</v>
      </c>
      <c r="AF14" s="31">
        <v>8.4</v>
      </c>
      <c r="AG14" s="31">
        <v>9.3000000000000007</v>
      </c>
      <c r="AH14" s="31">
        <v>8.5</v>
      </c>
      <c r="AI14" s="31">
        <v>8.4</v>
      </c>
      <c r="AJ14" s="31">
        <v>8.3000000000000007</v>
      </c>
      <c r="AK14" s="31">
        <v>9.6</v>
      </c>
      <c r="AL14" s="31">
        <v>9.4</v>
      </c>
      <c r="AM14" s="31">
        <v>10</v>
      </c>
      <c r="AN14" s="31">
        <v>9.5</v>
      </c>
      <c r="AO14" s="31">
        <v>6.9</v>
      </c>
      <c r="AP14" s="31">
        <v>7.7</v>
      </c>
      <c r="AQ14" s="31">
        <v>9.6</v>
      </c>
      <c r="AR14" s="31">
        <v>9</v>
      </c>
      <c r="AS14" s="31">
        <v>7.6</v>
      </c>
      <c r="AT14" s="31">
        <v>6.8</v>
      </c>
      <c r="AU14" s="31">
        <v>9</v>
      </c>
      <c r="AV14" s="31">
        <v>9.4</v>
      </c>
      <c r="AW14" s="31"/>
      <c r="AX14" s="31"/>
      <c r="AY14" s="31">
        <v>9.4</v>
      </c>
      <c r="AZ14" s="151">
        <f t="shared" si="0"/>
        <v>8.1999999999999993</v>
      </c>
      <c r="BA14" s="85" t="s">
        <v>1465</v>
      </c>
      <c r="BB14" s="85"/>
      <c r="BC14" s="139">
        <v>8</v>
      </c>
      <c r="BD14" s="140" t="s">
        <v>444</v>
      </c>
      <c r="BE14" s="213" t="s">
        <v>445</v>
      </c>
      <c r="BF14" s="214" t="s">
        <v>446</v>
      </c>
      <c r="BG14" s="242" t="s">
        <v>447</v>
      </c>
      <c r="BH14" s="171">
        <f t="shared" si="1"/>
        <v>2</v>
      </c>
      <c r="BI14" s="171">
        <f t="shared" si="2"/>
        <v>2</v>
      </c>
      <c r="BJ14" s="171">
        <f t="shared" si="3"/>
        <v>1</v>
      </c>
      <c r="BK14" s="171">
        <f t="shared" si="4"/>
        <v>1</v>
      </c>
      <c r="BL14" s="171">
        <f t="shared" si="5"/>
        <v>1</v>
      </c>
      <c r="BM14" s="171">
        <f t="shared" si="6"/>
        <v>3</v>
      </c>
      <c r="BN14" s="171">
        <f t="shared" si="7"/>
        <v>3</v>
      </c>
      <c r="BO14" s="171">
        <f t="shared" si="8"/>
        <v>2</v>
      </c>
      <c r="BP14" s="171">
        <f t="shared" si="9"/>
        <v>3</v>
      </c>
      <c r="BQ14" s="171">
        <f t="shared" si="10"/>
        <v>3</v>
      </c>
      <c r="BR14" s="171">
        <f t="shared" si="11"/>
        <v>2</v>
      </c>
      <c r="BS14" s="171">
        <f t="shared" si="12"/>
        <v>4</v>
      </c>
      <c r="BT14" s="171">
        <f t="shared" si="13"/>
        <v>4</v>
      </c>
      <c r="BU14" s="171">
        <f t="shared" si="14"/>
        <v>3</v>
      </c>
      <c r="BV14" s="171">
        <f t="shared" si="15"/>
        <v>3</v>
      </c>
      <c r="BW14" s="171">
        <f t="shared" si="16"/>
        <v>4</v>
      </c>
      <c r="BX14" s="171">
        <f t="shared" si="17"/>
        <v>3</v>
      </c>
      <c r="BY14" s="171">
        <f t="shared" si="18"/>
        <v>3</v>
      </c>
      <c r="BZ14" s="171">
        <f t="shared" si="19"/>
        <v>3</v>
      </c>
      <c r="CA14" s="171">
        <f t="shared" si="20"/>
        <v>4</v>
      </c>
      <c r="CB14" s="171">
        <f t="shared" si="21"/>
        <v>4</v>
      </c>
      <c r="CC14" s="171">
        <f t="shared" si="22"/>
        <v>3</v>
      </c>
      <c r="CD14" s="171">
        <f t="shared" si="23"/>
        <v>3</v>
      </c>
      <c r="CE14" s="171">
        <f t="shared" si="24"/>
        <v>4</v>
      </c>
      <c r="CF14" s="171">
        <f t="shared" si="25"/>
        <v>3</v>
      </c>
      <c r="CG14" s="171">
        <f t="shared" si="26"/>
        <v>4</v>
      </c>
      <c r="CH14" s="171">
        <f t="shared" si="27"/>
        <v>3</v>
      </c>
      <c r="CI14" s="171">
        <f t="shared" si="28"/>
        <v>4</v>
      </c>
      <c r="CJ14" s="171">
        <f t="shared" si="29"/>
        <v>4</v>
      </c>
      <c r="CK14" s="171">
        <f t="shared" si="30"/>
        <v>3</v>
      </c>
      <c r="CL14" s="171">
        <f t="shared" si="31"/>
        <v>3</v>
      </c>
      <c r="CM14" s="171">
        <f t="shared" si="32"/>
        <v>4</v>
      </c>
      <c r="CN14" s="171">
        <f t="shared" si="33"/>
        <v>4</v>
      </c>
      <c r="CO14" s="171">
        <f t="shared" si="34"/>
        <v>4</v>
      </c>
      <c r="CP14" s="171">
        <f t="shared" si="35"/>
        <v>4</v>
      </c>
      <c r="CQ14" s="171">
        <f t="shared" si="36"/>
        <v>2</v>
      </c>
      <c r="CR14" s="171">
        <f t="shared" si="37"/>
        <v>3</v>
      </c>
      <c r="CS14" s="171">
        <f t="shared" si="38"/>
        <v>4</v>
      </c>
      <c r="CT14" s="171">
        <f t="shared" si="39"/>
        <v>4</v>
      </c>
      <c r="CU14" s="171">
        <f t="shared" si="40"/>
        <v>3</v>
      </c>
      <c r="CV14" s="171">
        <f t="shared" si="41"/>
        <v>2</v>
      </c>
      <c r="CW14" s="171">
        <f t="shared" si="42"/>
        <v>4</v>
      </c>
      <c r="CX14" s="171">
        <f t="shared" si="43"/>
        <v>4</v>
      </c>
      <c r="CY14" s="171">
        <f t="shared" si="44"/>
        <v>0</v>
      </c>
      <c r="CZ14" s="171">
        <f t="shared" si="45"/>
        <v>0</v>
      </c>
      <c r="DA14" s="171">
        <f t="shared" si="46"/>
        <v>4</v>
      </c>
      <c r="DB14" s="174">
        <f t="shared" si="47"/>
        <v>3.19</v>
      </c>
      <c r="DC14" s="201" t="str">
        <f t="shared" si="48"/>
        <v>Khá</v>
      </c>
    </row>
    <row r="15" spans="1:107" s="142" customFormat="1" ht="15" x14ac:dyDescent="0.25">
      <c r="A15" s="139">
        <v>9</v>
      </c>
      <c r="B15" s="140" t="s">
        <v>448</v>
      </c>
      <c r="C15" s="216" t="s">
        <v>18</v>
      </c>
      <c r="D15" s="239" t="s">
        <v>449</v>
      </c>
      <c r="E15" s="218" t="s">
        <v>450</v>
      </c>
      <c r="F15" s="86">
        <v>5.3</v>
      </c>
      <c r="G15" s="87">
        <v>7.6</v>
      </c>
      <c r="H15" s="86">
        <v>7</v>
      </c>
      <c r="I15" s="86">
        <v>5.3</v>
      </c>
      <c r="J15" s="86">
        <v>4.8</v>
      </c>
      <c r="K15" s="86">
        <v>6.9</v>
      </c>
      <c r="L15" s="86">
        <v>6.9</v>
      </c>
      <c r="M15" s="86">
        <v>4.9000000000000004</v>
      </c>
      <c r="N15" s="86">
        <v>5.4</v>
      </c>
      <c r="O15" s="86">
        <v>7.9</v>
      </c>
      <c r="P15" s="86">
        <v>5.9</v>
      </c>
      <c r="Q15" s="86">
        <v>5.6</v>
      </c>
      <c r="R15" s="86">
        <v>9.3000000000000007</v>
      </c>
      <c r="S15" s="86">
        <v>7</v>
      </c>
      <c r="T15" s="86">
        <v>7.5</v>
      </c>
      <c r="U15" s="86">
        <v>8</v>
      </c>
      <c r="V15" s="31">
        <v>8.6999999999999993</v>
      </c>
      <c r="W15" s="31">
        <v>7.5</v>
      </c>
      <c r="X15" s="31">
        <v>8.3000000000000007</v>
      </c>
      <c r="Y15" s="31">
        <v>8.6999999999999993</v>
      </c>
      <c r="Z15" s="31">
        <v>8.5</v>
      </c>
      <c r="AA15" s="31">
        <v>7.9</v>
      </c>
      <c r="AB15" s="31">
        <v>8.4</v>
      </c>
      <c r="AC15" s="31">
        <v>8.3000000000000007</v>
      </c>
      <c r="AD15" s="31">
        <v>8.1999999999999993</v>
      </c>
      <c r="AE15" s="31">
        <v>9.6</v>
      </c>
      <c r="AF15" s="31">
        <v>8.6999999999999993</v>
      </c>
      <c r="AG15" s="31">
        <v>8.4</v>
      </c>
      <c r="AH15" s="31">
        <v>7.6</v>
      </c>
      <c r="AI15" s="31">
        <v>8.3000000000000007</v>
      </c>
      <c r="AJ15" s="31">
        <v>7.4</v>
      </c>
      <c r="AK15" s="31">
        <v>8.3000000000000007</v>
      </c>
      <c r="AL15" s="31">
        <v>7.6</v>
      </c>
      <c r="AM15" s="31">
        <v>10</v>
      </c>
      <c r="AN15" s="31">
        <v>9</v>
      </c>
      <c r="AO15" s="31">
        <v>6</v>
      </c>
      <c r="AP15" s="31">
        <v>6.5</v>
      </c>
      <c r="AQ15" s="31">
        <v>9</v>
      </c>
      <c r="AR15" s="31">
        <v>7.4</v>
      </c>
      <c r="AS15" s="31">
        <v>7.5</v>
      </c>
      <c r="AT15" s="31">
        <v>6.8</v>
      </c>
      <c r="AU15" s="31">
        <v>7.7</v>
      </c>
      <c r="AV15" s="31">
        <v>8.9</v>
      </c>
      <c r="AW15" s="31"/>
      <c r="AX15" s="31"/>
      <c r="AY15" s="31">
        <v>9.1</v>
      </c>
      <c r="AZ15" s="151">
        <f t="shared" si="0"/>
        <v>7.7</v>
      </c>
      <c r="BA15" s="85" t="s">
        <v>1465</v>
      </c>
      <c r="BB15" s="85"/>
      <c r="BC15" s="139">
        <v>9</v>
      </c>
      <c r="BD15" s="140" t="s">
        <v>448</v>
      </c>
      <c r="BE15" s="213" t="s">
        <v>18</v>
      </c>
      <c r="BF15" s="214" t="s">
        <v>449</v>
      </c>
      <c r="BG15" s="242" t="s">
        <v>450</v>
      </c>
      <c r="BH15" s="171">
        <f t="shared" si="1"/>
        <v>1</v>
      </c>
      <c r="BI15" s="171">
        <f t="shared" si="2"/>
        <v>3</v>
      </c>
      <c r="BJ15" s="171">
        <f t="shared" si="3"/>
        <v>3</v>
      </c>
      <c r="BK15" s="171">
        <f t="shared" si="4"/>
        <v>1</v>
      </c>
      <c r="BL15" s="171">
        <f t="shared" si="5"/>
        <v>1</v>
      </c>
      <c r="BM15" s="171">
        <f t="shared" si="6"/>
        <v>2</v>
      </c>
      <c r="BN15" s="171">
        <f t="shared" si="7"/>
        <v>2</v>
      </c>
      <c r="BO15" s="171">
        <f t="shared" si="8"/>
        <v>1</v>
      </c>
      <c r="BP15" s="171">
        <f t="shared" si="9"/>
        <v>1</v>
      </c>
      <c r="BQ15" s="171">
        <f t="shared" si="10"/>
        <v>3</v>
      </c>
      <c r="BR15" s="171">
        <f t="shared" si="11"/>
        <v>2</v>
      </c>
      <c r="BS15" s="171">
        <f t="shared" si="12"/>
        <v>2</v>
      </c>
      <c r="BT15" s="171">
        <f t="shared" si="13"/>
        <v>4</v>
      </c>
      <c r="BU15" s="171">
        <f t="shared" si="14"/>
        <v>3</v>
      </c>
      <c r="BV15" s="171">
        <f t="shared" si="15"/>
        <v>3</v>
      </c>
      <c r="BW15" s="171">
        <f t="shared" si="16"/>
        <v>3</v>
      </c>
      <c r="BX15" s="171">
        <f t="shared" si="17"/>
        <v>4</v>
      </c>
      <c r="BY15" s="171">
        <f t="shared" si="18"/>
        <v>3</v>
      </c>
      <c r="BZ15" s="171">
        <f t="shared" si="19"/>
        <v>3</v>
      </c>
      <c r="CA15" s="171">
        <f t="shared" si="20"/>
        <v>4</v>
      </c>
      <c r="CB15" s="171">
        <f t="shared" si="21"/>
        <v>4</v>
      </c>
      <c r="CC15" s="171">
        <f t="shared" si="22"/>
        <v>3</v>
      </c>
      <c r="CD15" s="171">
        <f t="shared" si="23"/>
        <v>3</v>
      </c>
      <c r="CE15" s="171">
        <f t="shared" si="24"/>
        <v>3</v>
      </c>
      <c r="CF15" s="171">
        <f t="shared" si="25"/>
        <v>3</v>
      </c>
      <c r="CG15" s="171">
        <f t="shared" si="26"/>
        <v>4</v>
      </c>
      <c r="CH15" s="171">
        <f t="shared" si="27"/>
        <v>4</v>
      </c>
      <c r="CI15" s="171">
        <f t="shared" si="28"/>
        <v>3</v>
      </c>
      <c r="CJ15" s="171">
        <f t="shared" si="29"/>
        <v>3</v>
      </c>
      <c r="CK15" s="171">
        <f t="shared" si="30"/>
        <v>3</v>
      </c>
      <c r="CL15" s="171">
        <f t="shared" si="31"/>
        <v>3</v>
      </c>
      <c r="CM15" s="171">
        <f t="shared" si="32"/>
        <v>3</v>
      </c>
      <c r="CN15" s="171">
        <f t="shared" si="33"/>
        <v>3</v>
      </c>
      <c r="CO15" s="171">
        <f t="shared" si="34"/>
        <v>4</v>
      </c>
      <c r="CP15" s="171">
        <f t="shared" si="35"/>
        <v>4</v>
      </c>
      <c r="CQ15" s="171">
        <f t="shared" si="36"/>
        <v>2</v>
      </c>
      <c r="CR15" s="171">
        <f t="shared" si="37"/>
        <v>2</v>
      </c>
      <c r="CS15" s="171">
        <f t="shared" si="38"/>
        <v>4</v>
      </c>
      <c r="CT15" s="171">
        <f t="shared" si="39"/>
        <v>3</v>
      </c>
      <c r="CU15" s="171">
        <f t="shared" si="40"/>
        <v>3</v>
      </c>
      <c r="CV15" s="171">
        <f t="shared" si="41"/>
        <v>2</v>
      </c>
      <c r="CW15" s="171">
        <f t="shared" si="42"/>
        <v>3</v>
      </c>
      <c r="CX15" s="171">
        <f t="shared" si="43"/>
        <v>4</v>
      </c>
      <c r="CY15" s="171">
        <f t="shared" si="44"/>
        <v>0</v>
      </c>
      <c r="CZ15" s="171">
        <f t="shared" si="45"/>
        <v>0</v>
      </c>
      <c r="DA15" s="171">
        <f t="shared" si="46"/>
        <v>4</v>
      </c>
      <c r="DB15" s="174">
        <f t="shared" si="47"/>
        <v>2.94</v>
      </c>
      <c r="DC15" s="201" t="str">
        <f t="shared" si="48"/>
        <v>Khá</v>
      </c>
    </row>
    <row r="16" spans="1:107" s="142" customFormat="1" ht="15" x14ac:dyDescent="0.25">
      <c r="A16" s="139">
        <v>11</v>
      </c>
      <c r="B16" s="140" t="s">
        <v>453</v>
      </c>
      <c r="C16" s="216" t="s">
        <v>454</v>
      </c>
      <c r="D16" s="239" t="s">
        <v>308</v>
      </c>
      <c r="E16" s="218" t="s">
        <v>455</v>
      </c>
      <c r="F16" s="86">
        <v>7.5</v>
      </c>
      <c r="G16" s="86">
        <v>5.2</v>
      </c>
      <c r="H16" s="87">
        <v>8.3000000000000007</v>
      </c>
      <c r="I16" s="87">
        <v>5.5</v>
      </c>
      <c r="J16" s="86">
        <v>6</v>
      </c>
      <c r="K16" s="86">
        <v>5.5</v>
      </c>
      <c r="L16" s="86">
        <v>7.1</v>
      </c>
      <c r="M16" s="86">
        <v>4.0999999999999996</v>
      </c>
      <c r="N16" s="86">
        <v>6</v>
      </c>
      <c r="O16" s="86">
        <v>7.6</v>
      </c>
      <c r="P16" s="87">
        <v>5.2</v>
      </c>
      <c r="Q16" s="86">
        <v>4.9000000000000004</v>
      </c>
      <c r="R16" s="86">
        <v>8.4</v>
      </c>
      <c r="S16" s="86">
        <v>7</v>
      </c>
      <c r="T16" s="86">
        <v>7.1</v>
      </c>
      <c r="U16" s="86">
        <v>5.4</v>
      </c>
      <c r="V16" s="31">
        <v>8.8000000000000007</v>
      </c>
      <c r="W16" s="31">
        <v>8.5</v>
      </c>
      <c r="X16" s="31">
        <v>7.6</v>
      </c>
      <c r="Y16" s="31">
        <v>8</v>
      </c>
      <c r="Z16" s="31">
        <v>8.8000000000000007</v>
      </c>
      <c r="AA16" s="31">
        <v>7.3</v>
      </c>
      <c r="AB16" s="31">
        <v>8.4</v>
      </c>
      <c r="AC16" s="31">
        <v>6.7</v>
      </c>
      <c r="AD16" s="31">
        <v>8.1999999999999993</v>
      </c>
      <c r="AE16" s="31">
        <v>5.9</v>
      </c>
      <c r="AF16" s="31">
        <v>7.9</v>
      </c>
      <c r="AG16" s="31">
        <v>9.6999999999999993</v>
      </c>
      <c r="AH16" s="31">
        <v>8.8000000000000007</v>
      </c>
      <c r="AI16" s="31">
        <v>7.5</v>
      </c>
      <c r="AJ16" s="31">
        <v>5.8</v>
      </c>
      <c r="AK16" s="31">
        <v>9.1</v>
      </c>
      <c r="AL16" s="31">
        <v>8.8000000000000007</v>
      </c>
      <c r="AM16" s="31">
        <v>9.5</v>
      </c>
      <c r="AN16" s="31">
        <v>9</v>
      </c>
      <c r="AO16" s="31">
        <v>8.4</v>
      </c>
      <c r="AP16" s="31">
        <v>8.6</v>
      </c>
      <c r="AQ16" s="31">
        <v>9.6</v>
      </c>
      <c r="AR16" s="31">
        <v>7.9</v>
      </c>
      <c r="AS16" s="31">
        <v>8.8000000000000007</v>
      </c>
      <c r="AT16" s="31">
        <v>5.3</v>
      </c>
      <c r="AU16" s="31">
        <v>9.1999999999999993</v>
      </c>
      <c r="AV16" s="31">
        <v>9.1</v>
      </c>
      <c r="AW16" s="31">
        <v>8.6</v>
      </c>
      <c r="AX16" s="31">
        <v>8.9</v>
      </c>
      <c r="AY16" s="31"/>
      <c r="AZ16" s="151">
        <f t="shared" si="0"/>
        <v>7.5</v>
      </c>
      <c r="BA16" s="85" t="s">
        <v>1464</v>
      </c>
      <c r="BB16" s="85"/>
      <c r="BC16" s="139">
        <v>11</v>
      </c>
      <c r="BD16" s="140" t="s">
        <v>453</v>
      </c>
      <c r="BE16" s="213" t="s">
        <v>454</v>
      </c>
      <c r="BF16" s="214" t="s">
        <v>308</v>
      </c>
      <c r="BG16" s="242" t="s">
        <v>455</v>
      </c>
      <c r="BH16" s="171">
        <f t="shared" si="1"/>
        <v>3</v>
      </c>
      <c r="BI16" s="171">
        <f t="shared" si="2"/>
        <v>1</v>
      </c>
      <c r="BJ16" s="171">
        <f t="shared" si="3"/>
        <v>3</v>
      </c>
      <c r="BK16" s="171">
        <f t="shared" si="4"/>
        <v>2</v>
      </c>
      <c r="BL16" s="171">
        <f t="shared" si="5"/>
        <v>2</v>
      </c>
      <c r="BM16" s="171">
        <f t="shared" si="6"/>
        <v>2</v>
      </c>
      <c r="BN16" s="171">
        <f t="shared" si="7"/>
        <v>3</v>
      </c>
      <c r="BO16" s="171">
        <f t="shared" si="8"/>
        <v>1</v>
      </c>
      <c r="BP16" s="171">
        <f t="shared" si="9"/>
        <v>2</v>
      </c>
      <c r="BQ16" s="171">
        <f t="shared" si="10"/>
        <v>3</v>
      </c>
      <c r="BR16" s="171">
        <f t="shared" si="11"/>
        <v>1</v>
      </c>
      <c r="BS16" s="171">
        <f t="shared" si="12"/>
        <v>1</v>
      </c>
      <c r="BT16" s="171">
        <f t="shared" si="13"/>
        <v>3</v>
      </c>
      <c r="BU16" s="171">
        <f t="shared" si="14"/>
        <v>3</v>
      </c>
      <c r="BV16" s="171">
        <f t="shared" si="15"/>
        <v>3</v>
      </c>
      <c r="BW16" s="171">
        <f t="shared" si="16"/>
        <v>1</v>
      </c>
      <c r="BX16" s="171">
        <f t="shared" si="17"/>
        <v>4</v>
      </c>
      <c r="BY16" s="171">
        <f t="shared" si="18"/>
        <v>4</v>
      </c>
      <c r="BZ16" s="171">
        <f t="shared" si="19"/>
        <v>3</v>
      </c>
      <c r="CA16" s="171">
        <f t="shared" si="20"/>
        <v>3</v>
      </c>
      <c r="CB16" s="171">
        <f t="shared" si="21"/>
        <v>4</v>
      </c>
      <c r="CC16" s="171">
        <f t="shared" si="22"/>
        <v>3</v>
      </c>
      <c r="CD16" s="171">
        <f t="shared" si="23"/>
        <v>3</v>
      </c>
      <c r="CE16" s="171">
        <f t="shared" si="24"/>
        <v>2</v>
      </c>
      <c r="CF16" s="171">
        <f t="shared" si="25"/>
        <v>3</v>
      </c>
      <c r="CG16" s="171">
        <f t="shared" si="26"/>
        <v>2</v>
      </c>
      <c r="CH16" s="171">
        <f t="shared" si="27"/>
        <v>3</v>
      </c>
      <c r="CI16" s="171">
        <f t="shared" si="28"/>
        <v>4</v>
      </c>
      <c r="CJ16" s="171">
        <f t="shared" si="29"/>
        <v>4</v>
      </c>
      <c r="CK16" s="171">
        <f t="shared" si="30"/>
        <v>3</v>
      </c>
      <c r="CL16" s="171">
        <f t="shared" si="31"/>
        <v>2</v>
      </c>
      <c r="CM16" s="171">
        <f t="shared" si="32"/>
        <v>4</v>
      </c>
      <c r="CN16" s="171">
        <f t="shared" si="33"/>
        <v>4</v>
      </c>
      <c r="CO16" s="171">
        <f t="shared" si="34"/>
        <v>4</v>
      </c>
      <c r="CP16" s="171">
        <f t="shared" si="35"/>
        <v>4</v>
      </c>
      <c r="CQ16" s="171">
        <f t="shared" si="36"/>
        <v>3</v>
      </c>
      <c r="CR16" s="171">
        <f t="shared" si="37"/>
        <v>4</v>
      </c>
      <c r="CS16" s="171">
        <f t="shared" si="38"/>
        <v>4</v>
      </c>
      <c r="CT16" s="171">
        <f t="shared" si="39"/>
        <v>3</v>
      </c>
      <c r="CU16" s="171">
        <f t="shared" si="40"/>
        <v>4</v>
      </c>
      <c r="CV16" s="171">
        <f t="shared" si="41"/>
        <v>1</v>
      </c>
      <c r="CW16" s="171">
        <f t="shared" si="42"/>
        <v>4</v>
      </c>
      <c r="CX16" s="171">
        <f t="shared" si="43"/>
        <v>4</v>
      </c>
      <c r="CY16" s="171">
        <f t="shared" si="44"/>
        <v>4</v>
      </c>
      <c r="CZ16" s="171">
        <f t="shared" si="45"/>
        <v>4</v>
      </c>
      <c r="DA16" s="171">
        <f t="shared" si="46"/>
        <v>0</v>
      </c>
      <c r="DB16" s="174">
        <f t="shared" si="47"/>
        <v>2.89</v>
      </c>
      <c r="DC16" s="201" t="str">
        <f t="shared" si="48"/>
        <v>Khá</v>
      </c>
    </row>
    <row r="17" spans="1:107" s="142" customFormat="1" ht="15" x14ac:dyDescent="0.25">
      <c r="A17" s="139">
        <v>12</v>
      </c>
      <c r="B17" s="140" t="s">
        <v>456</v>
      </c>
      <c r="C17" s="216" t="s">
        <v>457</v>
      </c>
      <c r="D17" s="239" t="s">
        <v>458</v>
      </c>
      <c r="E17" s="218" t="s">
        <v>459</v>
      </c>
      <c r="F17" s="86">
        <v>4.2</v>
      </c>
      <c r="G17" s="87">
        <v>7.9</v>
      </c>
      <c r="H17" s="87">
        <v>5.8</v>
      </c>
      <c r="I17" s="86">
        <v>4.4000000000000004</v>
      </c>
      <c r="J17" s="86">
        <v>5.0999999999999996</v>
      </c>
      <c r="K17" s="86">
        <v>4.9000000000000004</v>
      </c>
      <c r="L17" s="86">
        <v>4</v>
      </c>
      <c r="M17" s="86">
        <v>4.4000000000000004</v>
      </c>
      <c r="N17" s="87">
        <v>7.6</v>
      </c>
      <c r="O17" s="87">
        <v>7.4</v>
      </c>
      <c r="P17" s="86">
        <v>4.7</v>
      </c>
      <c r="Q17" s="86">
        <v>4</v>
      </c>
      <c r="R17" s="86">
        <v>6.4</v>
      </c>
      <c r="S17" s="86">
        <v>5.3</v>
      </c>
      <c r="T17" s="86">
        <v>7.1</v>
      </c>
      <c r="U17" s="86">
        <v>6</v>
      </c>
      <c r="V17" s="31">
        <v>8.4</v>
      </c>
      <c r="W17" s="31">
        <v>6.9</v>
      </c>
      <c r="X17" s="31">
        <v>5.9</v>
      </c>
      <c r="Y17" s="31">
        <v>4.7</v>
      </c>
      <c r="Z17" s="31">
        <v>7.2</v>
      </c>
      <c r="AA17" s="31">
        <v>7</v>
      </c>
      <c r="AB17" s="31">
        <v>8</v>
      </c>
      <c r="AC17" s="31">
        <v>7.2</v>
      </c>
      <c r="AD17" s="31">
        <v>7.6</v>
      </c>
      <c r="AE17" s="31">
        <v>5.4</v>
      </c>
      <c r="AF17" s="31">
        <v>6.4</v>
      </c>
      <c r="AG17" s="31">
        <v>8.3000000000000007</v>
      </c>
      <c r="AH17" s="31">
        <v>7.6</v>
      </c>
      <c r="AI17" s="31">
        <v>7.5</v>
      </c>
      <c r="AJ17" s="31">
        <v>7.8</v>
      </c>
      <c r="AK17" s="31">
        <v>8.6</v>
      </c>
      <c r="AL17" s="31">
        <v>7</v>
      </c>
      <c r="AM17" s="31">
        <v>10</v>
      </c>
      <c r="AN17" s="31">
        <v>9</v>
      </c>
      <c r="AO17" s="31">
        <v>7.2</v>
      </c>
      <c r="AP17" s="31">
        <v>7.2</v>
      </c>
      <c r="AQ17" s="31">
        <v>8.6999999999999993</v>
      </c>
      <c r="AR17" s="31">
        <v>6.2</v>
      </c>
      <c r="AS17" s="31">
        <v>8.1</v>
      </c>
      <c r="AT17" s="31">
        <v>5.6</v>
      </c>
      <c r="AU17" s="31">
        <v>5.9</v>
      </c>
      <c r="AV17" s="31">
        <v>8.9</v>
      </c>
      <c r="AW17" s="31">
        <v>7.9</v>
      </c>
      <c r="AX17" s="31">
        <v>9</v>
      </c>
      <c r="AY17" s="31"/>
      <c r="AZ17" s="151">
        <f t="shared" si="0"/>
        <v>6.7</v>
      </c>
      <c r="BA17" s="85" t="s">
        <v>1464</v>
      </c>
      <c r="BB17" s="85"/>
      <c r="BC17" s="139">
        <v>12</v>
      </c>
      <c r="BD17" s="140" t="s">
        <v>456</v>
      </c>
      <c r="BE17" s="213" t="s">
        <v>457</v>
      </c>
      <c r="BF17" s="214" t="s">
        <v>458</v>
      </c>
      <c r="BG17" s="242" t="s">
        <v>459</v>
      </c>
      <c r="BH17" s="171">
        <f t="shared" si="1"/>
        <v>1</v>
      </c>
      <c r="BI17" s="171">
        <f t="shared" si="2"/>
        <v>3</v>
      </c>
      <c r="BJ17" s="171">
        <f t="shared" si="3"/>
        <v>2</v>
      </c>
      <c r="BK17" s="171">
        <f t="shared" si="4"/>
        <v>1</v>
      </c>
      <c r="BL17" s="171">
        <f t="shared" si="5"/>
        <v>1</v>
      </c>
      <c r="BM17" s="171">
        <f t="shared" si="6"/>
        <v>1</v>
      </c>
      <c r="BN17" s="171">
        <f t="shared" si="7"/>
        <v>1</v>
      </c>
      <c r="BO17" s="171">
        <f t="shared" si="8"/>
        <v>1</v>
      </c>
      <c r="BP17" s="171">
        <f t="shared" si="9"/>
        <v>3</v>
      </c>
      <c r="BQ17" s="171">
        <f t="shared" si="10"/>
        <v>3</v>
      </c>
      <c r="BR17" s="171">
        <f t="shared" si="11"/>
        <v>1</v>
      </c>
      <c r="BS17" s="171">
        <f t="shared" si="12"/>
        <v>1</v>
      </c>
      <c r="BT17" s="171">
        <f t="shared" si="13"/>
        <v>2</v>
      </c>
      <c r="BU17" s="171">
        <f t="shared" si="14"/>
        <v>1</v>
      </c>
      <c r="BV17" s="171">
        <f t="shared" si="15"/>
        <v>3</v>
      </c>
      <c r="BW17" s="171">
        <f t="shared" si="16"/>
        <v>2</v>
      </c>
      <c r="BX17" s="171">
        <f t="shared" si="17"/>
        <v>3</v>
      </c>
      <c r="BY17" s="171">
        <f t="shared" si="18"/>
        <v>2</v>
      </c>
      <c r="BZ17" s="171">
        <f t="shared" si="19"/>
        <v>2</v>
      </c>
      <c r="CA17" s="171">
        <f t="shared" si="20"/>
        <v>1</v>
      </c>
      <c r="CB17" s="171">
        <f t="shared" si="21"/>
        <v>3</v>
      </c>
      <c r="CC17" s="171">
        <f t="shared" si="22"/>
        <v>3</v>
      </c>
      <c r="CD17" s="171">
        <f t="shared" si="23"/>
        <v>3</v>
      </c>
      <c r="CE17" s="171">
        <f t="shared" si="24"/>
        <v>3</v>
      </c>
      <c r="CF17" s="171">
        <f t="shared" si="25"/>
        <v>3</v>
      </c>
      <c r="CG17" s="171">
        <f t="shared" si="26"/>
        <v>1</v>
      </c>
      <c r="CH17" s="171">
        <f t="shared" si="27"/>
        <v>2</v>
      </c>
      <c r="CI17" s="171">
        <f t="shared" si="28"/>
        <v>3</v>
      </c>
      <c r="CJ17" s="171">
        <f t="shared" si="29"/>
        <v>3</v>
      </c>
      <c r="CK17" s="171">
        <f t="shared" si="30"/>
        <v>3</v>
      </c>
      <c r="CL17" s="171">
        <f t="shared" si="31"/>
        <v>3</v>
      </c>
      <c r="CM17" s="171">
        <f t="shared" si="32"/>
        <v>4</v>
      </c>
      <c r="CN17" s="171">
        <f t="shared" si="33"/>
        <v>3</v>
      </c>
      <c r="CO17" s="171">
        <f t="shared" si="34"/>
        <v>4</v>
      </c>
      <c r="CP17" s="171">
        <f t="shared" si="35"/>
        <v>4</v>
      </c>
      <c r="CQ17" s="171">
        <f t="shared" si="36"/>
        <v>3</v>
      </c>
      <c r="CR17" s="171">
        <f t="shared" si="37"/>
        <v>3</v>
      </c>
      <c r="CS17" s="171">
        <f t="shared" si="38"/>
        <v>4</v>
      </c>
      <c r="CT17" s="171">
        <f t="shared" si="39"/>
        <v>2</v>
      </c>
      <c r="CU17" s="171">
        <f t="shared" si="40"/>
        <v>3</v>
      </c>
      <c r="CV17" s="171">
        <f t="shared" si="41"/>
        <v>2</v>
      </c>
      <c r="CW17" s="171">
        <f t="shared" si="42"/>
        <v>2</v>
      </c>
      <c r="CX17" s="171">
        <f t="shared" si="43"/>
        <v>4</v>
      </c>
      <c r="CY17" s="171">
        <f t="shared" si="44"/>
        <v>3</v>
      </c>
      <c r="CZ17" s="171">
        <f t="shared" si="45"/>
        <v>4</v>
      </c>
      <c r="DA17" s="171">
        <f t="shared" si="46"/>
        <v>0</v>
      </c>
      <c r="DB17" s="174">
        <f t="shared" si="47"/>
        <v>2.41</v>
      </c>
      <c r="DC17" s="201" t="str">
        <f t="shared" si="48"/>
        <v>Trung bình</v>
      </c>
    </row>
    <row r="18" spans="1:107" s="142" customFormat="1" ht="15" x14ac:dyDescent="0.25">
      <c r="A18" s="139">
        <v>13</v>
      </c>
      <c r="B18" s="140" t="s">
        <v>460</v>
      </c>
      <c r="C18" s="216" t="s">
        <v>461</v>
      </c>
      <c r="D18" s="239" t="s">
        <v>462</v>
      </c>
      <c r="E18" s="218" t="s">
        <v>463</v>
      </c>
      <c r="F18" s="86">
        <v>6.6</v>
      </c>
      <c r="G18" s="87">
        <v>7.7</v>
      </c>
      <c r="H18" s="86">
        <v>4.0999999999999996</v>
      </c>
      <c r="I18" s="86">
        <v>4.0999999999999996</v>
      </c>
      <c r="J18" s="86">
        <v>5.5</v>
      </c>
      <c r="K18" s="86">
        <v>5.9</v>
      </c>
      <c r="L18" s="87">
        <v>8.9</v>
      </c>
      <c r="M18" s="87">
        <v>6.3</v>
      </c>
      <c r="N18" s="87">
        <v>7.5</v>
      </c>
      <c r="O18" s="86">
        <v>5.3</v>
      </c>
      <c r="P18" s="86">
        <v>4.5</v>
      </c>
      <c r="Q18" s="86">
        <v>4.8</v>
      </c>
      <c r="R18" s="86">
        <v>8.8000000000000007</v>
      </c>
      <c r="S18" s="86">
        <v>5</v>
      </c>
      <c r="T18" s="86">
        <v>6.9</v>
      </c>
      <c r="U18" s="86">
        <v>5</v>
      </c>
      <c r="V18" s="31">
        <v>9.5</v>
      </c>
      <c r="W18" s="31">
        <v>7.7</v>
      </c>
      <c r="X18" s="31">
        <v>6.6</v>
      </c>
      <c r="Y18" s="31">
        <v>6.2</v>
      </c>
      <c r="Z18" s="31">
        <v>8.3000000000000007</v>
      </c>
      <c r="AA18" s="31">
        <v>6.5</v>
      </c>
      <c r="AB18" s="31">
        <v>8</v>
      </c>
      <c r="AC18" s="31">
        <v>7.4</v>
      </c>
      <c r="AD18" s="31">
        <v>7.5</v>
      </c>
      <c r="AE18" s="31">
        <v>7.9</v>
      </c>
      <c r="AF18" s="31">
        <v>7.3</v>
      </c>
      <c r="AG18" s="31">
        <v>9.5</v>
      </c>
      <c r="AH18" s="31">
        <v>7</v>
      </c>
      <c r="AI18" s="31">
        <v>7.3</v>
      </c>
      <c r="AJ18" s="31">
        <v>6.8</v>
      </c>
      <c r="AK18" s="31">
        <v>8</v>
      </c>
      <c r="AL18" s="31">
        <v>7.9</v>
      </c>
      <c r="AM18" s="31">
        <v>9</v>
      </c>
      <c r="AN18" s="31">
        <v>9</v>
      </c>
      <c r="AO18" s="31">
        <v>8.4</v>
      </c>
      <c r="AP18" s="31">
        <v>7.4</v>
      </c>
      <c r="AQ18" s="31">
        <v>8.3000000000000007</v>
      </c>
      <c r="AR18" s="31">
        <v>6.2</v>
      </c>
      <c r="AS18" s="31">
        <v>8.1999999999999993</v>
      </c>
      <c r="AT18" s="31">
        <v>6.4</v>
      </c>
      <c r="AU18" s="31">
        <v>5.9</v>
      </c>
      <c r="AV18" s="31">
        <v>8.3000000000000007</v>
      </c>
      <c r="AW18" s="31">
        <v>7.9</v>
      </c>
      <c r="AX18" s="31">
        <v>6.8</v>
      </c>
      <c r="AY18" s="31"/>
      <c r="AZ18" s="151">
        <f t="shared" si="0"/>
        <v>7</v>
      </c>
      <c r="BA18" s="85" t="s">
        <v>1464</v>
      </c>
      <c r="BB18" s="85"/>
      <c r="BC18" s="139">
        <v>13</v>
      </c>
      <c r="BD18" s="140" t="s">
        <v>460</v>
      </c>
      <c r="BE18" s="213" t="s">
        <v>461</v>
      </c>
      <c r="BF18" s="214" t="s">
        <v>462</v>
      </c>
      <c r="BG18" s="242" t="s">
        <v>463</v>
      </c>
      <c r="BH18" s="171">
        <f t="shared" si="1"/>
        <v>2</v>
      </c>
      <c r="BI18" s="171">
        <f t="shared" si="2"/>
        <v>3</v>
      </c>
      <c r="BJ18" s="171">
        <f t="shared" si="3"/>
        <v>1</v>
      </c>
      <c r="BK18" s="171">
        <f t="shared" si="4"/>
        <v>1</v>
      </c>
      <c r="BL18" s="171">
        <f t="shared" si="5"/>
        <v>2</v>
      </c>
      <c r="BM18" s="171">
        <f t="shared" si="6"/>
        <v>2</v>
      </c>
      <c r="BN18" s="171">
        <f t="shared" si="7"/>
        <v>4</v>
      </c>
      <c r="BO18" s="171">
        <f t="shared" si="8"/>
        <v>2</v>
      </c>
      <c r="BP18" s="171">
        <f t="shared" si="9"/>
        <v>3</v>
      </c>
      <c r="BQ18" s="171">
        <f t="shared" si="10"/>
        <v>1</v>
      </c>
      <c r="BR18" s="171">
        <f t="shared" si="11"/>
        <v>1</v>
      </c>
      <c r="BS18" s="171">
        <f t="shared" si="12"/>
        <v>1</v>
      </c>
      <c r="BT18" s="171">
        <f t="shared" si="13"/>
        <v>4</v>
      </c>
      <c r="BU18" s="171">
        <f t="shared" si="14"/>
        <v>1</v>
      </c>
      <c r="BV18" s="171">
        <f t="shared" si="15"/>
        <v>2</v>
      </c>
      <c r="BW18" s="171">
        <f t="shared" si="16"/>
        <v>1</v>
      </c>
      <c r="BX18" s="171">
        <f t="shared" si="17"/>
        <v>4</v>
      </c>
      <c r="BY18" s="171">
        <f t="shared" si="18"/>
        <v>3</v>
      </c>
      <c r="BZ18" s="171">
        <f t="shared" si="19"/>
        <v>2</v>
      </c>
      <c r="CA18" s="171">
        <f t="shared" si="20"/>
        <v>2</v>
      </c>
      <c r="CB18" s="171">
        <f t="shared" si="21"/>
        <v>3</v>
      </c>
      <c r="CC18" s="171">
        <f t="shared" si="22"/>
        <v>2</v>
      </c>
      <c r="CD18" s="171">
        <f t="shared" si="23"/>
        <v>3</v>
      </c>
      <c r="CE18" s="171">
        <f t="shared" si="24"/>
        <v>3</v>
      </c>
      <c r="CF18" s="171">
        <f t="shared" si="25"/>
        <v>3</v>
      </c>
      <c r="CG18" s="171">
        <f t="shared" si="26"/>
        <v>3</v>
      </c>
      <c r="CH18" s="171">
        <f t="shared" si="27"/>
        <v>3</v>
      </c>
      <c r="CI18" s="171">
        <f t="shared" si="28"/>
        <v>4</v>
      </c>
      <c r="CJ18" s="171">
        <f t="shared" si="29"/>
        <v>3</v>
      </c>
      <c r="CK18" s="171">
        <f t="shared" si="30"/>
        <v>3</v>
      </c>
      <c r="CL18" s="171">
        <f t="shared" si="31"/>
        <v>2</v>
      </c>
      <c r="CM18" s="171">
        <f t="shared" si="32"/>
        <v>3</v>
      </c>
      <c r="CN18" s="171">
        <f t="shared" si="33"/>
        <v>3</v>
      </c>
      <c r="CO18" s="171">
        <f t="shared" si="34"/>
        <v>4</v>
      </c>
      <c r="CP18" s="171">
        <f t="shared" si="35"/>
        <v>4</v>
      </c>
      <c r="CQ18" s="171">
        <f t="shared" si="36"/>
        <v>3</v>
      </c>
      <c r="CR18" s="171">
        <f t="shared" si="37"/>
        <v>3</v>
      </c>
      <c r="CS18" s="171">
        <f t="shared" si="38"/>
        <v>3</v>
      </c>
      <c r="CT18" s="171">
        <f t="shared" si="39"/>
        <v>2</v>
      </c>
      <c r="CU18" s="171">
        <f t="shared" si="40"/>
        <v>3</v>
      </c>
      <c r="CV18" s="171">
        <f t="shared" si="41"/>
        <v>2</v>
      </c>
      <c r="CW18" s="171">
        <f t="shared" si="42"/>
        <v>2</v>
      </c>
      <c r="CX18" s="171">
        <f t="shared" si="43"/>
        <v>3</v>
      </c>
      <c r="CY18" s="171">
        <f t="shared" si="44"/>
        <v>3</v>
      </c>
      <c r="CZ18" s="171">
        <f t="shared" si="45"/>
        <v>2</v>
      </c>
      <c r="DA18" s="171">
        <f t="shared" si="46"/>
        <v>0</v>
      </c>
      <c r="DB18" s="174">
        <f t="shared" si="47"/>
        <v>2.5</v>
      </c>
      <c r="DC18" s="201" t="str">
        <f t="shared" si="48"/>
        <v>Khá</v>
      </c>
    </row>
    <row r="19" spans="1:107" s="142" customFormat="1" ht="15" x14ac:dyDescent="0.25">
      <c r="A19" s="139">
        <v>14</v>
      </c>
      <c r="B19" s="140" t="s">
        <v>464</v>
      </c>
      <c r="C19" s="216" t="s">
        <v>465</v>
      </c>
      <c r="D19" s="239" t="s">
        <v>14</v>
      </c>
      <c r="E19" s="218" t="s">
        <v>362</v>
      </c>
      <c r="F19" s="86">
        <v>7.3</v>
      </c>
      <c r="G19" s="87">
        <v>8.1999999999999993</v>
      </c>
      <c r="H19" s="87">
        <v>8.6999999999999993</v>
      </c>
      <c r="I19" s="87">
        <v>4.9000000000000004</v>
      </c>
      <c r="J19" s="86">
        <v>6</v>
      </c>
      <c r="K19" s="87">
        <v>5.5</v>
      </c>
      <c r="L19" s="87">
        <v>7.8</v>
      </c>
      <c r="M19" s="86">
        <v>5</v>
      </c>
      <c r="N19" s="86">
        <v>8.1999999999999993</v>
      </c>
      <c r="O19" s="86">
        <v>6.4</v>
      </c>
      <c r="P19" s="87">
        <v>6.7</v>
      </c>
      <c r="Q19" s="86">
        <v>6.7</v>
      </c>
      <c r="R19" s="86">
        <v>8.8000000000000007</v>
      </c>
      <c r="S19" s="86">
        <v>5.6</v>
      </c>
      <c r="T19" s="86">
        <v>7.1</v>
      </c>
      <c r="U19" s="86">
        <v>5.9</v>
      </c>
      <c r="V19" s="31">
        <v>8</v>
      </c>
      <c r="W19" s="37">
        <v>8.1999999999999993</v>
      </c>
      <c r="X19" s="31">
        <v>7.7</v>
      </c>
      <c r="Y19" s="31">
        <v>7.3</v>
      </c>
      <c r="Z19" s="31">
        <v>8.1999999999999993</v>
      </c>
      <c r="AA19" s="31">
        <v>7.9</v>
      </c>
      <c r="AB19" s="31">
        <v>8.4</v>
      </c>
      <c r="AC19" s="31">
        <v>6.5</v>
      </c>
      <c r="AD19" s="31">
        <v>6.5</v>
      </c>
      <c r="AE19" s="31">
        <v>9.6</v>
      </c>
      <c r="AF19" s="31">
        <v>7.9</v>
      </c>
      <c r="AG19" s="31">
        <v>8.9</v>
      </c>
      <c r="AH19" s="31">
        <v>7.9</v>
      </c>
      <c r="AI19" s="31">
        <v>8.1999999999999993</v>
      </c>
      <c r="AJ19" s="31">
        <v>7.7</v>
      </c>
      <c r="AK19" s="31">
        <v>7.7</v>
      </c>
      <c r="AL19" s="31">
        <v>8.8000000000000007</v>
      </c>
      <c r="AM19" s="31">
        <v>9</v>
      </c>
      <c r="AN19" s="31">
        <v>9</v>
      </c>
      <c r="AO19" s="31">
        <v>6.9</v>
      </c>
      <c r="AP19" s="31">
        <v>7.6</v>
      </c>
      <c r="AQ19" s="31">
        <v>9</v>
      </c>
      <c r="AR19" s="31">
        <v>6.7</v>
      </c>
      <c r="AS19" s="31">
        <v>9.3000000000000007</v>
      </c>
      <c r="AT19" s="31">
        <v>6.1</v>
      </c>
      <c r="AU19" s="31">
        <v>7.5</v>
      </c>
      <c r="AV19" s="31">
        <v>8.5</v>
      </c>
      <c r="AW19" s="31">
        <v>7.9</v>
      </c>
      <c r="AX19" s="31">
        <v>8.6</v>
      </c>
      <c r="AY19" s="31"/>
      <c r="AZ19" s="151">
        <f t="shared" si="0"/>
        <v>7.5</v>
      </c>
      <c r="BA19" s="85" t="s">
        <v>1464</v>
      </c>
      <c r="BB19" s="85"/>
      <c r="BC19" s="139">
        <v>14</v>
      </c>
      <c r="BD19" s="140" t="s">
        <v>464</v>
      </c>
      <c r="BE19" s="213" t="s">
        <v>465</v>
      </c>
      <c r="BF19" s="214" t="s">
        <v>14</v>
      </c>
      <c r="BG19" s="242" t="s">
        <v>362</v>
      </c>
      <c r="BH19" s="171">
        <f t="shared" si="1"/>
        <v>3</v>
      </c>
      <c r="BI19" s="171">
        <f t="shared" si="2"/>
        <v>3</v>
      </c>
      <c r="BJ19" s="171">
        <f t="shared" si="3"/>
        <v>4</v>
      </c>
      <c r="BK19" s="171">
        <f t="shared" si="4"/>
        <v>1</v>
      </c>
      <c r="BL19" s="171">
        <f t="shared" si="5"/>
        <v>2</v>
      </c>
      <c r="BM19" s="171">
        <f t="shared" si="6"/>
        <v>2</v>
      </c>
      <c r="BN19" s="171">
        <f t="shared" si="7"/>
        <v>3</v>
      </c>
      <c r="BO19" s="171">
        <f t="shared" si="8"/>
        <v>1</v>
      </c>
      <c r="BP19" s="171">
        <f t="shared" si="9"/>
        <v>3</v>
      </c>
      <c r="BQ19" s="171">
        <f t="shared" si="10"/>
        <v>2</v>
      </c>
      <c r="BR19" s="171">
        <f t="shared" si="11"/>
        <v>2</v>
      </c>
      <c r="BS19" s="171">
        <f t="shared" si="12"/>
        <v>2</v>
      </c>
      <c r="BT19" s="171">
        <f t="shared" si="13"/>
        <v>4</v>
      </c>
      <c r="BU19" s="171">
        <f t="shared" si="14"/>
        <v>2</v>
      </c>
      <c r="BV19" s="171">
        <f t="shared" si="15"/>
        <v>3</v>
      </c>
      <c r="BW19" s="171">
        <f t="shared" si="16"/>
        <v>2</v>
      </c>
      <c r="BX19" s="171">
        <f t="shared" si="17"/>
        <v>3</v>
      </c>
      <c r="BY19" s="171">
        <f t="shared" si="18"/>
        <v>3</v>
      </c>
      <c r="BZ19" s="171">
        <f t="shared" si="19"/>
        <v>3</v>
      </c>
      <c r="CA19" s="171">
        <f t="shared" si="20"/>
        <v>3</v>
      </c>
      <c r="CB19" s="171">
        <f t="shared" si="21"/>
        <v>3</v>
      </c>
      <c r="CC19" s="171">
        <f t="shared" si="22"/>
        <v>3</v>
      </c>
      <c r="CD19" s="171">
        <f t="shared" si="23"/>
        <v>3</v>
      </c>
      <c r="CE19" s="171">
        <f t="shared" si="24"/>
        <v>2</v>
      </c>
      <c r="CF19" s="171">
        <f t="shared" si="25"/>
        <v>2</v>
      </c>
      <c r="CG19" s="171">
        <f t="shared" si="26"/>
        <v>4</v>
      </c>
      <c r="CH19" s="171">
        <f t="shared" si="27"/>
        <v>3</v>
      </c>
      <c r="CI19" s="171">
        <f t="shared" si="28"/>
        <v>4</v>
      </c>
      <c r="CJ19" s="171">
        <f t="shared" si="29"/>
        <v>3</v>
      </c>
      <c r="CK19" s="171">
        <f t="shared" si="30"/>
        <v>3</v>
      </c>
      <c r="CL19" s="171">
        <f t="shared" si="31"/>
        <v>3</v>
      </c>
      <c r="CM19" s="171">
        <f t="shared" si="32"/>
        <v>3</v>
      </c>
      <c r="CN19" s="171">
        <f t="shared" si="33"/>
        <v>4</v>
      </c>
      <c r="CO19" s="171">
        <f t="shared" si="34"/>
        <v>4</v>
      </c>
      <c r="CP19" s="171">
        <f t="shared" si="35"/>
        <v>4</v>
      </c>
      <c r="CQ19" s="171">
        <f t="shared" si="36"/>
        <v>2</v>
      </c>
      <c r="CR19" s="171">
        <f t="shared" si="37"/>
        <v>3</v>
      </c>
      <c r="CS19" s="171">
        <f t="shared" si="38"/>
        <v>4</v>
      </c>
      <c r="CT19" s="171">
        <f t="shared" si="39"/>
        <v>2</v>
      </c>
      <c r="CU19" s="171">
        <f t="shared" si="40"/>
        <v>4</v>
      </c>
      <c r="CV19" s="171">
        <f t="shared" si="41"/>
        <v>2</v>
      </c>
      <c r="CW19" s="171">
        <f t="shared" si="42"/>
        <v>3</v>
      </c>
      <c r="CX19" s="171">
        <f t="shared" si="43"/>
        <v>4</v>
      </c>
      <c r="CY19" s="171">
        <f t="shared" si="44"/>
        <v>3</v>
      </c>
      <c r="CZ19" s="171">
        <f t="shared" si="45"/>
        <v>4</v>
      </c>
      <c r="DA19" s="171">
        <f t="shared" si="46"/>
        <v>0</v>
      </c>
      <c r="DB19" s="174">
        <f t="shared" si="47"/>
        <v>2.88</v>
      </c>
      <c r="DC19" s="201" t="str">
        <f t="shared" si="48"/>
        <v>Khá</v>
      </c>
    </row>
    <row r="20" spans="1:107" s="142" customFormat="1" ht="15" x14ac:dyDescent="0.25">
      <c r="A20" s="139">
        <v>15</v>
      </c>
      <c r="B20" s="140" t="s">
        <v>466</v>
      </c>
      <c r="C20" s="216" t="s">
        <v>467</v>
      </c>
      <c r="D20" s="239" t="s">
        <v>34</v>
      </c>
      <c r="E20" s="218" t="s">
        <v>468</v>
      </c>
      <c r="F20" s="86">
        <v>6</v>
      </c>
      <c r="G20" s="87">
        <v>8.1</v>
      </c>
      <c r="H20" s="87">
        <v>5.6</v>
      </c>
      <c r="I20" s="86">
        <v>4.4000000000000004</v>
      </c>
      <c r="J20" s="86">
        <v>6</v>
      </c>
      <c r="K20" s="87">
        <v>6.2</v>
      </c>
      <c r="L20" s="87">
        <v>7.6</v>
      </c>
      <c r="M20" s="87">
        <v>7.4</v>
      </c>
      <c r="N20" s="86">
        <v>8.1</v>
      </c>
      <c r="O20" s="86">
        <v>5.3</v>
      </c>
      <c r="P20" s="87">
        <v>6.3</v>
      </c>
      <c r="Q20" s="86">
        <v>4.7</v>
      </c>
      <c r="R20" s="86">
        <v>9.1</v>
      </c>
      <c r="S20" s="86">
        <v>5.7</v>
      </c>
      <c r="T20" s="86">
        <v>7</v>
      </c>
      <c r="U20" s="86">
        <v>4.3</v>
      </c>
      <c r="V20" s="31">
        <v>8</v>
      </c>
      <c r="W20" s="31">
        <v>8.8000000000000007</v>
      </c>
      <c r="X20" s="31">
        <v>7.9</v>
      </c>
      <c r="Y20" s="31">
        <v>6.8</v>
      </c>
      <c r="Z20" s="31">
        <v>7.9</v>
      </c>
      <c r="AA20" s="31">
        <v>6.5</v>
      </c>
      <c r="AB20" s="31">
        <v>8.1999999999999993</v>
      </c>
      <c r="AC20" s="31">
        <v>7.2</v>
      </c>
      <c r="AD20" s="31">
        <v>5.4</v>
      </c>
      <c r="AE20" s="31">
        <v>7.1</v>
      </c>
      <c r="AF20" s="31">
        <v>7.1</v>
      </c>
      <c r="AG20" s="31">
        <v>7.1</v>
      </c>
      <c r="AH20" s="31">
        <v>7.6</v>
      </c>
      <c r="AI20" s="31">
        <v>8.3000000000000007</v>
      </c>
      <c r="AJ20" s="31">
        <v>6.9</v>
      </c>
      <c r="AK20" s="31">
        <v>7.7</v>
      </c>
      <c r="AL20" s="31">
        <v>8.8000000000000007</v>
      </c>
      <c r="AM20" s="31">
        <v>9</v>
      </c>
      <c r="AN20" s="31">
        <v>9</v>
      </c>
      <c r="AO20" s="31">
        <v>6.6</v>
      </c>
      <c r="AP20" s="31">
        <v>7.4</v>
      </c>
      <c r="AQ20" s="31">
        <v>9.4</v>
      </c>
      <c r="AR20" s="31">
        <v>7.2</v>
      </c>
      <c r="AS20" s="31">
        <v>8.6</v>
      </c>
      <c r="AT20" s="31">
        <v>5.4</v>
      </c>
      <c r="AU20" s="31">
        <v>7</v>
      </c>
      <c r="AV20" s="31">
        <v>8.5</v>
      </c>
      <c r="AW20" s="31">
        <v>7.9</v>
      </c>
      <c r="AX20" s="31">
        <v>8.4</v>
      </c>
      <c r="AY20" s="31"/>
      <c r="AZ20" s="151">
        <f t="shared" si="0"/>
        <v>7.2</v>
      </c>
      <c r="BA20" s="85" t="s">
        <v>1464</v>
      </c>
      <c r="BB20" s="85"/>
      <c r="BC20" s="139">
        <v>15</v>
      </c>
      <c r="BD20" s="140" t="s">
        <v>466</v>
      </c>
      <c r="BE20" s="213" t="s">
        <v>467</v>
      </c>
      <c r="BF20" s="214" t="s">
        <v>34</v>
      </c>
      <c r="BG20" s="242" t="s">
        <v>468</v>
      </c>
      <c r="BH20" s="171">
        <f t="shared" si="1"/>
        <v>2</v>
      </c>
      <c r="BI20" s="171">
        <f t="shared" si="2"/>
        <v>3</v>
      </c>
      <c r="BJ20" s="171">
        <f t="shared" si="3"/>
        <v>2</v>
      </c>
      <c r="BK20" s="171">
        <f t="shared" si="4"/>
        <v>1</v>
      </c>
      <c r="BL20" s="171">
        <f t="shared" si="5"/>
        <v>2</v>
      </c>
      <c r="BM20" s="171">
        <f t="shared" si="6"/>
        <v>2</v>
      </c>
      <c r="BN20" s="171">
        <f t="shared" si="7"/>
        <v>3</v>
      </c>
      <c r="BO20" s="171">
        <f t="shared" si="8"/>
        <v>3</v>
      </c>
      <c r="BP20" s="171">
        <f t="shared" si="9"/>
        <v>3</v>
      </c>
      <c r="BQ20" s="171">
        <f t="shared" si="10"/>
        <v>1</v>
      </c>
      <c r="BR20" s="171">
        <f t="shared" si="11"/>
        <v>2</v>
      </c>
      <c r="BS20" s="171">
        <f t="shared" si="12"/>
        <v>1</v>
      </c>
      <c r="BT20" s="171">
        <f t="shared" si="13"/>
        <v>4</v>
      </c>
      <c r="BU20" s="171">
        <f t="shared" si="14"/>
        <v>2</v>
      </c>
      <c r="BV20" s="171">
        <f t="shared" si="15"/>
        <v>3</v>
      </c>
      <c r="BW20" s="171">
        <f t="shared" si="16"/>
        <v>1</v>
      </c>
      <c r="BX20" s="171">
        <f t="shared" si="17"/>
        <v>3</v>
      </c>
      <c r="BY20" s="171">
        <f t="shared" si="18"/>
        <v>4</v>
      </c>
      <c r="BZ20" s="171">
        <f t="shared" si="19"/>
        <v>3</v>
      </c>
      <c r="CA20" s="171">
        <f t="shared" si="20"/>
        <v>2</v>
      </c>
      <c r="CB20" s="171">
        <f t="shared" si="21"/>
        <v>3</v>
      </c>
      <c r="CC20" s="171">
        <f t="shared" si="22"/>
        <v>2</v>
      </c>
      <c r="CD20" s="171">
        <f t="shared" si="23"/>
        <v>3</v>
      </c>
      <c r="CE20" s="171">
        <f t="shared" si="24"/>
        <v>3</v>
      </c>
      <c r="CF20" s="171">
        <f t="shared" si="25"/>
        <v>1</v>
      </c>
      <c r="CG20" s="171">
        <f t="shared" si="26"/>
        <v>3</v>
      </c>
      <c r="CH20" s="171">
        <f t="shared" si="27"/>
        <v>3</v>
      </c>
      <c r="CI20" s="171">
        <f t="shared" si="28"/>
        <v>3</v>
      </c>
      <c r="CJ20" s="171">
        <f t="shared" si="29"/>
        <v>3</v>
      </c>
      <c r="CK20" s="171">
        <f t="shared" si="30"/>
        <v>3</v>
      </c>
      <c r="CL20" s="171">
        <f t="shared" si="31"/>
        <v>2</v>
      </c>
      <c r="CM20" s="171">
        <f t="shared" si="32"/>
        <v>3</v>
      </c>
      <c r="CN20" s="171">
        <f t="shared" si="33"/>
        <v>4</v>
      </c>
      <c r="CO20" s="171">
        <f t="shared" si="34"/>
        <v>4</v>
      </c>
      <c r="CP20" s="171">
        <f t="shared" si="35"/>
        <v>4</v>
      </c>
      <c r="CQ20" s="171">
        <f t="shared" si="36"/>
        <v>2</v>
      </c>
      <c r="CR20" s="171">
        <f t="shared" si="37"/>
        <v>3</v>
      </c>
      <c r="CS20" s="171">
        <f t="shared" si="38"/>
        <v>4</v>
      </c>
      <c r="CT20" s="171">
        <f t="shared" si="39"/>
        <v>3</v>
      </c>
      <c r="CU20" s="171">
        <f t="shared" si="40"/>
        <v>4</v>
      </c>
      <c r="CV20" s="171">
        <f t="shared" si="41"/>
        <v>1</v>
      </c>
      <c r="CW20" s="171">
        <f t="shared" si="42"/>
        <v>3</v>
      </c>
      <c r="CX20" s="171">
        <f t="shared" si="43"/>
        <v>4</v>
      </c>
      <c r="CY20" s="171">
        <f t="shared" si="44"/>
        <v>3</v>
      </c>
      <c r="CZ20" s="171">
        <f t="shared" si="45"/>
        <v>3</v>
      </c>
      <c r="DA20" s="171">
        <f t="shared" si="46"/>
        <v>0</v>
      </c>
      <c r="DB20" s="174">
        <f t="shared" si="47"/>
        <v>2.65</v>
      </c>
      <c r="DC20" s="201" t="str">
        <f t="shared" si="48"/>
        <v>Khá</v>
      </c>
    </row>
    <row r="21" spans="1:107" s="142" customFormat="1" ht="15" x14ac:dyDescent="0.25">
      <c r="A21" s="139">
        <v>16</v>
      </c>
      <c r="B21" s="140" t="s">
        <v>469</v>
      </c>
      <c r="C21" s="216" t="s">
        <v>470</v>
      </c>
      <c r="D21" s="239" t="s">
        <v>165</v>
      </c>
      <c r="E21" s="218" t="s">
        <v>471</v>
      </c>
      <c r="F21" s="87">
        <v>8.6999999999999993</v>
      </c>
      <c r="G21" s="87">
        <v>7.9</v>
      </c>
      <c r="H21" s="86">
        <v>5.2</v>
      </c>
      <c r="I21" s="87">
        <v>4.9000000000000004</v>
      </c>
      <c r="J21" s="86">
        <v>6</v>
      </c>
      <c r="K21" s="86">
        <v>4.4000000000000004</v>
      </c>
      <c r="L21" s="86">
        <v>5.8</v>
      </c>
      <c r="M21" s="87">
        <v>7.1</v>
      </c>
      <c r="N21" s="86">
        <v>6.5</v>
      </c>
      <c r="O21" s="86">
        <v>5.6</v>
      </c>
      <c r="P21" s="87">
        <v>6.3</v>
      </c>
      <c r="Q21" s="86">
        <v>6.2</v>
      </c>
      <c r="R21" s="86">
        <v>7.7</v>
      </c>
      <c r="S21" s="86">
        <v>4.3</v>
      </c>
      <c r="T21" s="86">
        <v>7.8</v>
      </c>
      <c r="U21" s="86">
        <v>5.5</v>
      </c>
      <c r="V21" s="31">
        <v>8.3000000000000007</v>
      </c>
      <c r="W21" s="31">
        <v>7.9</v>
      </c>
      <c r="X21" s="31">
        <v>7.9</v>
      </c>
      <c r="Y21" s="31">
        <v>8</v>
      </c>
      <c r="Z21" s="31">
        <v>7.2</v>
      </c>
      <c r="AA21" s="31">
        <v>6.3</v>
      </c>
      <c r="AB21" s="31">
        <v>7.9</v>
      </c>
      <c r="AC21" s="31">
        <v>7.7</v>
      </c>
      <c r="AD21" s="31">
        <v>6.8</v>
      </c>
      <c r="AE21" s="31">
        <v>8</v>
      </c>
      <c r="AF21" s="31">
        <v>8.1999999999999993</v>
      </c>
      <c r="AG21" s="31">
        <v>7.8</v>
      </c>
      <c r="AH21" s="31">
        <v>6.7</v>
      </c>
      <c r="AI21" s="31">
        <v>6.8</v>
      </c>
      <c r="AJ21" s="31">
        <v>7.1</v>
      </c>
      <c r="AK21" s="31">
        <v>6.9</v>
      </c>
      <c r="AL21" s="31">
        <v>6.4</v>
      </c>
      <c r="AM21" s="31">
        <v>9</v>
      </c>
      <c r="AN21" s="31">
        <v>9</v>
      </c>
      <c r="AO21" s="31">
        <v>7.3</v>
      </c>
      <c r="AP21" s="31">
        <v>7</v>
      </c>
      <c r="AQ21" s="31">
        <v>9</v>
      </c>
      <c r="AR21" s="31">
        <v>7.4</v>
      </c>
      <c r="AS21" s="31">
        <v>7.6</v>
      </c>
      <c r="AT21" s="31">
        <v>5.9</v>
      </c>
      <c r="AU21" s="31">
        <v>6.3</v>
      </c>
      <c r="AV21" s="31">
        <v>8.1999999999999993</v>
      </c>
      <c r="AW21" s="31">
        <v>8.6</v>
      </c>
      <c r="AX21" s="31">
        <v>8.8000000000000007</v>
      </c>
      <c r="AY21" s="31"/>
      <c r="AZ21" s="151">
        <f t="shared" si="0"/>
        <v>7.1</v>
      </c>
      <c r="BA21" s="85" t="s">
        <v>1464</v>
      </c>
      <c r="BB21" s="85"/>
      <c r="BC21" s="139">
        <v>16</v>
      </c>
      <c r="BD21" s="140" t="s">
        <v>469</v>
      </c>
      <c r="BE21" s="213" t="s">
        <v>470</v>
      </c>
      <c r="BF21" s="214" t="s">
        <v>165</v>
      </c>
      <c r="BG21" s="242" t="s">
        <v>471</v>
      </c>
      <c r="BH21" s="171">
        <f t="shared" si="1"/>
        <v>4</v>
      </c>
      <c r="BI21" s="171">
        <f t="shared" si="2"/>
        <v>3</v>
      </c>
      <c r="BJ21" s="171">
        <f t="shared" si="3"/>
        <v>1</v>
      </c>
      <c r="BK21" s="171">
        <f t="shared" si="4"/>
        <v>1</v>
      </c>
      <c r="BL21" s="171">
        <f t="shared" si="5"/>
        <v>2</v>
      </c>
      <c r="BM21" s="171">
        <f t="shared" si="6"/>
        <v>1</v>
      </c>
      <c r="BN21" s="171">
        <f t="shared" si="7"/>
        <v>2</v>
      </c>
      <c r="BO21" s="171">
        <f t="shared" si="8"/>
        <v>3</v>
      </c>
      <c r="BP21" s="171">
        <f t="shared" si="9"/>
        <v>2</v>
      </c>
      <c r="BQ21" s="171">
        <f t="shared" si="10"/>
        <v>2</v>
      </c>
      <c r="BR21" s="171">
        <f t="shared" si="11"/>
        <v>2</v>
      </c>
      <c r="BS21" s="171">
        <f t="shared" si="12"/>
        <v>2</v>
      </c>
      <c r="BT21" s="171">
        <f t="shared" si="13"/>
        <v>3</v>
      </c>
      <c r="BU21" s="171">
        <f t="shared" si="14"/>
        <v>1</v>
      </c>
      <c r="BV21" s="171">
        <f t="shared" si="15"/>
        <v>3</v>
      </c>
      <c r="BW21" s="171">
        <f t="shared" si="16"/>
        <v>2</v>
      </c>
      <c r="BX21" s="171">
        <f t="shared" si="17"/>
        <v>3</v>
      </c>
      <c r="BY21" s="171">
        <f t="shared" si="18"/>
        <v>3</v>
      </c>
      <c r="BZ21" s="171">
        <f t="shared" si="19"/>
        <v>3</v>
      </c>
      <c r="CA21" s="171">
        <f t="shared" si="20"/>
        <v>3</v>
      </c>
      <c r="CB21" s="171">
        <f t="shared" si="21"/>
        <v>3</v>
      </c>
      <c r="CC21" s="171">
        <f t="shared" si="22"/>
        <v>2</v>
      </c>
      <c r="CD21" s="171">
        <f t="shared" si="23"/>
        <v>3</v>
      </c>
      <c r="CE21" s="171">
        <f t="shared" si="24"/>
        <v>3</v>
      </c>
      <c r="CF21" s="171">
        <f t="shared" si="25"/>
        <v>2</v>
      </c>
      <c r="CG21" s="171">
        <f t="shared" si="26"/>
        <v>3</v>
      </c>
      <c r="CH21" s="171">
        <f t="shared" si="27"/>
        <v>3</v>
      </c>
      <c r="CI21" s="171">
        <f t="shared" si="28"/>
        <v>3</v>
      </c>
      <c r="CJ21" s="171">
        <f t="shared" si="29"/>
        <v>2</v>
      </c>
      <c r="CK21" s="171">
        <f t="shared" si="30"/>
        <v>2</v>
      </c>
      <c r="CL21" s="171">
        <f t="shared" si="31"/>
        <v>3</v>
      </c>
      <c r="CM21" s="171">
        <f t="shared" si="32"/>
        <v>2</v>
      </c>
      <c r="CN21" s="171">
        <f t="shared" si="33"/>
        <v>2</v>
      </c>
      <c r="CO21" s="171">
        <f t="shared" si="34"/>
        <v>4</v>
      </c>
      <c r="CP21" s="171">
        <f t="shared" si="35"/>
        <v>4</v>
      </c>
      <c r="CQ21" s="171">
        <f t="shared" si="36"/>
        <v>3</v>
      </c>
      <c r="CR21" s="171">
        <f t="shared" si="37"/>
        <v>3</v>
      </c>
      <c r="CS21" s="171">
        <f t="shared" si="38"/>
        <v>4</v>
      </c>
      <c r="CT21" s="171">
        <f t="shared" si="39"/>
        <v>3</v>
      </c>
      <c r="CU21" s="171">
        <f t="shared" si="40"/>
        <v>3</v>
      </c>
      <c r="CV21" s="171">
        <f t="shared" si="41"/>
        <v>2</v>
      </c>
      <c r="CW21" s="171">
        <f t="shared" si="42"/>
        <v>2</v>
      </c>
      <c r="CX21" s="171">
        <f t="shared" si="43"/>
        <v>3</v>
      </c>
      <c r="CY21" s="171">
        <f t="shared" si="44"/>
        <v>4</v>
      </c>
      <c r="CZ21" s="171">
        <f t="shared" si="45"/>
        <v>4</v>
      </c>
      <c r="DA21" s="171">
        <f t="shared" si="46"/>
        <v>0</v>
      </c>
      <c r="DB21" s="174">
        <f t="shared" si="47"/>
        <v>2.63</v>
      </c>
      <c r="DC21" s="201" t="str">
        <f t="shared" si="48"/>
        <v>Khá</v>
      </c>
    </row>
    <row r="22" spans="1:107" s="142" customFormat="1" ht="15" x14ac:dyDescent="0.25">
      <c r="A22" s="139">
        <v>19</v>
      </c>
      <c r="B22" s="140" t="s">
        <v>477</v>
      </c>
      <c r="C22" s="216" t="s">
        <v>13</v>
      </c>
      <c r="D22" s="239" t="s">
        <v>371</v>
      </c>
      <c r="E22" s="218" t="s">
        <v>478</v>
      </c>
      <c r="F22" s="86">
        <v>4</v>
      </c>
      <c r="G22" s="86">
        <v>5.8</v>
      </c>
      <c r="H22" s="86">
        <v>4.9000000000000004</v>
      </c>
      <c r="I22" s="87">
        <v>5.5</v>
      </c>
      <c r="J22" s="86">
        <v>5.9</v>
      </c>
      <c r="K22" s="86">
        <v>6.2</v>
      </c>
      <c r="L22" s="86">
        <v>6.8</v>
      </c>
      <c r="M22" s="86">
        <v>4.4000000000000004</v>
      </c>
      <c r="N22" s="86">
        <v>4</v>
      </c>
      <c r="O22" s="86">
        <v>6.4</v>
      </c>
      <c r="P22" s="87">
        <v>5.2</v>
      </c>
      <c r="Q22" s="87">
        <v>9.1</v>
      </c>
      <c r="R22" s="86">
        <v>8.4</v>
      </c>
      <c r="S22" s="86">
        <v>7.3</v>
      </c>
      <c r="T22" s="86">
        <v>8.1999999999999993</v>
      </c>
      <c r="U22" s="86">
        <v>6</v>
      </c>
      <c r="V22" s="31">
        <v>8.4</v>
      </c>
      <c r="W22" s="31">
        <v>7.2</v>
      </c>
      <c r="X22" s="31">
        <v>6.5</v>
      </c>
      <c r="Y22" s="31">
        <v>8.6999999999999993</v>
      </c>
      <c r="Z22" s="31">
        <v>8.6999999999999993</v>
      </c>
      <c r="AA22" s="31">
        <v>6.5</v>
      </c>
      <c r="AB22" s="31">
        <v>8.1999999999999993</v>
      </c>
      <c r="AC22" s="31">
        <v>8.3000000000000007</v>
      </c>
      <c r="AD22" s="31">
        <v>7.7</v>
      </c>
      <c r="AE22" s="31">
        <v>8.1999999999999993</v>
      </c>
      <c r="AF22" s="31">
        <v>8</v>
      </c>
      <c r="AG22" s="31">
        <v>8</v>
      </c>
      <c r="AH22" s="31">
        <v>7</v>
      </c>
      <c r="AI22" s="31">
        <v>6.6</v>
      </c>
      <c r="AJ22" s="31">
        <v>7.6</v>
      </c>
      <c r="AK22" s="31">
        <v>7.9</v>
      </c>
      <c r="AL22" s="31">
        <v>7.3</v>
      </c>
      <c r="AM22" s="31">
        <v>9</v>
      </c>
      <c r="AN22" s="31">
        <v>9</v>
      </c>
      <c r="AO22" s="31">
        <v>6.3</v>
      </c>
      <c r="AP22" s="31">
        <v>6.8</v>
      </c>
      <c r="AQ22" s="31">
        <v>8.9</v>
      </c>
      <c r="AR22" s="31">
        <v>8.6</v>
      </c>
      <c r="AS22" s="31">
        <v>8.1999999999999993</v>
      </c>
      <c r="AT22" s="31">
        <v>7.4</v>
      </c>
      <c r="AU22" s="31">
        <v>9</v>
      </c>
      <c r="AV22" s="31">
        <v>8.8000000000000007</v>
      </c>
      <c r="AW22" s="31">
        <v>7.9</v>
      </c>
      <c r="AX22" s="31">
        <v>8.8000000000000007</v>
      </c>
      <c r="AY22" s="31"/>
      <c r="AZ22" s="151">
        <f t="shared" si="0"/>
        <v>7.4</v>
      </c>
      <c r="BA22" s="85" t="s">
        <v>1464</v>
      </c>
      <c r="BB22" s="85"/>
      <c r="BC22" s="139">
        <v>19</v>
      </c>
      <c r="BD22" s="140" t="s">
        <v>477</v>
      </c>
      <c r="BE22" s="213" t="s">
        <v>13</v>
      </c>
      <c r="BF22" s="214" t="s">
        <v>371</v>
      </c>
      <c r="BG22" s="242" t="s">
        <v>478</v>
      </c>
      <c r="BH22" s="171">
        <f t="shared" si="1"/>
        <v>1</v>
      </c>
      <c r="BI22" s="171">
        <f t="shared" si="2"/>
        <v>2</v>
      </c>
      <c r="BJ22" s="171">
        <f t="shared" si="3"/>
        <v>1</v>
      </c>
      <c r="BK22" s="171">
        <f t="shared" si="4"/>
        <v>2</v>
      </c>
      <c r="BL22" s="171">
        <f t="shared" si="5"/>
        <v>2</v>
      </c>
      <c r="BM22" s="171">
        <f t="shared" si="6"/>
        <v>2</v>
      </c>
      <c r="BN22" s="171">
        <f t="shared" si="7"/>
        <v>2</v>
      </c>
      <c r="BO22" s="171">
        <f t="shared" si="8"/>
        <v>1</v>
      </c>
      <c r="BP22" s="171">
        <f t="shared" si="9"/>
        <v>1</v>
      </c>
      <c r="BQ22" s="171">
        <f t="shared" si="10"/>
        <v>2</v>
      </c>
      <c r="BR22" s="171">
        <f t="shared" si="11"/>
        <v>1</v>
      </c>
      <c r="BS22" s="171">
        <f t="shared" si="12"/>
        <v>4</v>
      </c>
      <c r="BT22" s="171">
        <f t="shared" si="13"/>
        <v>3</v>
      </c>
      <c r="BU22" s="171">
        <f t="shared" si="14"/>
        <v>3</v>
      </c>
      <c r="BV22" s="171">
        <f t="shared" si="15"/>
        <v>3</v>
      </c>
      <c r="BW22" s="171">
        <f t="shared" si="16"/>
        <v>2</v>
      </c>
      <c r="BX22" s="171">
        <f t="shared" si="17"/>
        <v>3</v>
      </c>
      <c r="BY22" s="171">
        <f t="shared" si="18"/>
        <v>3</v>
      </c>
      <c r="BZ22" s="171">
        <f t="shared" si="19"/>
        <v>2</v>
      </c>
      <c r="CA22" s="171">
        <f t="shared" si="20"/>
        <v>4</v>
      </c>
      <c r="CB22" s="171">
        <f t="shared" si="21"/>
        <v>4</v>
      </c>
      <c r="CC22" s="171">
        <f t="shared" si="22"/>
        <v>2</v>
      </c>
      <c r="CD22" s="171">
        <f t="shared" si="23"/>
        <v>3</v>
      </c>
      <c r="CE22" s="171">
        <f t="shared" si="24"/>
        <v>3</v>
      </c>
      <c r="CF22" s="171">
        <f t="shared" si="25"/>
        <v>3</v>
      </c>
      <c r="CG22" s="171">
        <f t="shared" si="26"/>
        <v>3</v>
      </c>
      <c r="CH22" s="171">
        <f t="shared" si="27"/>
        <v>3</v>
      </c>
      <c r="CI22" s="171">
        <f t="shared" si="28"/>
        <v>3</v>
      </c>
      <c r="CJ22" s="171">
        <f t="shared" si="29"/>
        <v>3</v>
      </c>
      <c r="CK22" s="171">
        <f t="shared" si="30"/>
        <v>2</v>
      </c>
      <c r="CL22" s="171">
        <f t="shared" si="31"/>
        <v>3</v>
      </c>
      <c r="CM22" s="171">
        <f t="shared" si="32"/>
        <v>3</v>
      </c>
      <c r="CN22" s="171">
        <f t="shared" si="33"/>
        <v>3</v>
      </c>
      <c r="CO22" s="171">
        <f t="shared" si="34"/>
        <v>4</v>
      </c>
      <c r="CP22" s="171">
        <f t="shared" si="35"/>
        <v>4</v>
      </c>
      <c r="CQ22" s="171">
        <f t="shared" si="36"/>
        <v>2</v>
      </c>
      <c r="CR22" s="171">
        <f t="shared" si="37"/>
        <v>2</v>
      </c>
      <c r="CS22" s="171">
        <f t="shared" si="38"/>
        <v>4</v>
      </c>
      <c r="CT22" s="171">
        <f t="shared" si="39"/>
        <v>4</v>
      </c>
      <c r="CU22" s="171">
        <f t="shared" si="40"/>
        <v>3</v>
      </c>
      <c r="CV22" s="171">
        <f t="shared" si="41"/>
        <v>3</v>
      </c>
      <c r="CW22" s="171">
        <f t="shared" si="42"/>
        <v>4</v>
      </c>
      <c r="CX22" s="171">
        <f t="shared" si="43"/>
        <v>4</v>
      </c>
      <c r="CY22" s="171">
        <f t="shared" si="44"/>
        <v>3</v>
      </c>
      <c r="CZ22" s="171">
        <f t="shared" si="45"/>
        <v>4</v>
      </c>
      <c r="DA22" s="171">
        <f t="shared" si="46"/>
        <v>0</v>
      </c>
      <c r="DB22" s="174">
        <f t="shared" si="47"/>
        <v>2.77</v>
      </c>
      <c r="DC22" s="201" t="str">
        <f t="shared" si="48"/>
        <v>Khá</v>
      </c>
    </row>
    <row r="23" spans="1:107" s="142" customFormat="1" ht="15" x14ac:dyDescent="0.25">
      <c r="A23" s="139">
        <v>21</v>
      </c>
      <c r="B23" s="140" t="s">
        <v>483</v>
      </c>
      <c r="C23" s="216" t="s">
        <v>484</v>
      </c>
      <c r="D23" s="239" t="s">
        <v>42</v>
      </c>
      <c r="E23" s="218" t="s">
        <v>485</v>
      </c>
      <c r="F23" s="86">
        <v>5.0999999999999996</v>
      </c>
      <c r="G23" s="86">
        <v>4.5999999999999996</v>
      </c>
      <c r="H23" s="86">
        <v>5.7</v>
      </c>
      <c r="I23" s="86">
        <v>4.4000000000000004</v>
      </c>
      <c r="J23" s="87">
        <v>7.5</v>
      </c>
      <c r="K23" s="86">
        <v>7.5</v>
      </c>
      <c r="L23" s="86">
        <v>4.7</v>
      </c>
      <c r="M23" s="87">
        <v>7.1</v>
      </c>
      <c r="N23" s="87">
        <v>7.4</v>
      </c>
      <c r="O23" s="86">
        <v>6.1</v>
      </c>
      <c r="P23" s="86">
        <v>6.9</v>
      </c>
      <c r="Q23" s="86">
        <v>4</v>
      </c>
      <c r="R23" s="86">
        <v>8.1</v>
      </c>
      <c r="S23" s="86">
        <v>7</v>
      </c>
      <c r="T23" s="86">
        <v>9.1</v>
      </c>
      <c r="U23" s="86">
        <v>5.2</v>
      </c>
      <c r="V23" s="31">
        <v>9.5</v>
      </c>
      <c r="W23" s="31">
        <v>8.3000000000000007</v>
      </c>
      <c r="X23" s="31">
        <v>5.5</v>
      </c>
      <c r="Y23" s="31">
        <v>7.2</v>
      </c>
      <c r="Z23" s="31">
        <v>8.6999999999999993</v>
      </c>
      <c r="AA23" s="31">
        <v>7.3</v>
      </c>
      <c r="AB23" s="31">
        <v>8.1999999999999993</v>
      </c>
      <c r="AC23" s="31">
        <v>7.1</v>
      </c>
      <c r="AD23" s="31">
        <v>7.7</v>
      </c>
      <c r="AE23" s="31">
        <v>8.6</v>
      </c>
      <c r="AF23" s="31">
        <v>7.2</v>
      </c>
      <c r="AG23" s="31">
        <v>6.8</v>
      </c>
      <c r="AH23" s="31">
        <v>8.5</v>
      </c>
      <c r="AI23" s="31">
        <v>8.1999999999999993</v>
      </c>
      <c r="AJ23" s="31">
        <v>6.7</v>
      </c>
      <c r="AK23" s="31">
        <v>8.9</v>
      </c>
      <c r="AL23" s="31">
        <v>7.3</v>
      </c>
      <c r="AM23" s="31">
        <v>10</v>
      </c>
      <c r="AN23" s="31">
        <v>9</v>
      </c>
      <c r="AO23" s="31">
        <v>7.2</v>
      </c>
      <c r="AP23" s="31">
        <v>6.6</v>
      </c>
      <c r="AQ23" s="31">
        <v>9</v>
      </c>
      <c r="AR23" s="31">
        <v>6.4</v>
      </c>
      <c r="AS23" s="31">
        <v>7.7</v>
      </c>
      <c r="AT23" s="31">
        <v>7.8</v>
      </c>
      <c r="AU23" s="31">
        <v>5.6</v>
      </c>
      <c r="AV23" s="31">
        <v>8.6</v>
      </c>
      <c r="AW23" s="31">
        <v>7.9</v>
      </c>
      <c r="AX23" s="31">
        <v>8.6</v>
      </c>
      <c r="AY23" s="31"/>
      <c r="AZ23" s="151">
        <f t="shared" si="0"/>
        <v>7.3</v>
      </c>
      <c r="BA23" s="85" t="s">
        <v>1464</v>
      </c>
      <c r="BB23" s="85"/>
      <c r="BC23" s="139">
        <v>21</v>
      </c>
      <c r="BD23" s="140" t="s">
        <v>483</v>
      </c>
      <c r="BE23" s="213" t="s">
        <v>484</v>
      </c>
      <c r="BF23" s="214" t="s">
        <v>42</v>
      </c>
      <c r="BG23" s="242" t="s">
        <v>485</v>
      </c>
      <c r="BH23" s="171">
        <f t="shared" si="1"/>
        <v>1</v>
      </c>
      <c r="BI23" s="171">
        <f t="shared" si="2"/>
        <v>1</v>
      </c>
      <c r="BJ23" s="171">
        <f t="shared" si="3"/>
        <v>2</v>
      </c>
      <c r="BK23" s="171">
        <f t="shared" si="4"/>
        <v>1</v>
      </c>
      <c r="BL23" s="171">
        <f t="shared" si="5"/>
        <v>3</v>
      </c>
      <c r="BM23" s="171">
        <f t="shared" si="6"/>
        <v>3</v>
      </c>
      <c r="BN23" s="171">
        <f t="shared" si="7"/>
        <v>1</v>
      </c>
      <c r="BO23" s="171">
        <f t="shared" si="8"/>
        <v>3</v>
      </c>
      <c r="BP23" s="171">
        <f t="shared" si="9"/>
        <v>3</v>
      </c>
      <c r="BQ23" s="171">
        <f t="shared" si="10"/>
        <v>2</v>
      </c>
      <c r="BR23" s="171">
        <f t="shared" si="11"/>
        <v>2</v>
      </c>
      <c r="BS23" s="171">
        <f t="shared" si="12"/>
        <v>1</v>
      </c>
      <c r="BT23" s="171">
        <f t="shared" si="13"/>
        <v>3</v>
      </c>
      <c r="BU23" s="171">
        <f t="shared" si="14"/>
        <v>3</v>
      </c>
      <c r="BV23" s="171">
        <f t="shared" si="15"/>
        <v>4</v>
      </c>
      <c r="BW23" s="171">
        <f t="shared" si="16"/>
        <v>1</v>
      </c>
      <c r="BX23" s="171">
        <f t="shared" si="17"/>
        <v>4</v>
      </c>
      <c r="BY23" s="171">
        <f t="shared" si="18"/>
        <v>3</v>
      </c>
      <c r="BZ23" s="171">
        <f t="shared" si="19"/>
        <v>2</v>
      </c>
      <c r="CA23" s="171">
        <f t="shared" si="20"/>
        <v>3</v>
      </c>
      <c r="CB23" s="171">
        <f t="shared" si="21"/>
        <v>4</v>
      </c>
      <c r="CC23" s="171">
        <f t="shared" si="22"/>
        <v>3</v>
      </c>
      <c r="CD23" s="171">
        <f t="shared" si="23"/>
        <v>3</v>
      </c>
      <c r="CE23" s="171">
        <f t="shared" si="24"/>
        <v>3</v>
      </c>
      <c r="CF23" s="171">
        <f t="shared" si="25"/>
        <v>3</v>
      </c>
      <c r="CG23" s="171">
        <f t="shared" si="26"/>
        <v>4</v>
      </c>
      <c r="CH23" s="171">
        <f t="shared" si="27"/>
        <v>3</v>
      </c>
      <c r="CI23" s="171">
        <f t="shared" si="28"/>
        <v>2</v>
      </c>
      <c r="CJ23" s="171">
        <f t="shared" si="29"/>
        <v>4</v>
      </c>
      <c r="CK23" s="171">
        <f t="shared" si="30"/>
        <v>3</v>
      </c>
      <c r="CL23" s="171">
        <f t="shared" si="31"/>
        <v>2</v>
      </c>
      <c r="CM23" s="171">
        <f t="shared" si="32"/>
        <v>4</v>
      </c>
      <c r="CN23" s="171">
        <f t="shared" si="33"/>
        <v>3</v>
      </c>
      <c r="CO23" s="171">
        <f t="shared" si="34"/>
        <v>4</v>
      </c>
      <c r="CP23" s="171">
        <f t="shared" si="35"/>
        <v>4</v>
      </c>
      <c r="CQ23" s="171">
        <f t="shared" si="36"/>
        <v>3</v>
      </c>
      <c r="CR23" s="171">
        <f t="shared" si="37"/>
        <v>2</v>
      </c>
      <c r="CS23" s="171">
        <f t="shared" si="38"/>
        <v>4</v>
      </c>
      <c r="CT23" s="171">
        <f t="shared" si="39"/>
        <v>2</v>
      </c>
      <c r="CU23" s="171">
        <f t="shared" si="40"/>
        <v>3</v>
      </c>
      <c r="CV23" s="171">
        <f t="shared" si="41"/>
        <v>3</v>
      </c>
      <c r="CW23" s="171">
        <f t="shared" si="42"/>
        <v>2</v>
      </c>
      <c r="CX23" s="171">
        <f t="shared" si="43"/>
        <v>4</v>
      </c>
      <c r="CY23" s="171">
        <f t="shared" si="44"/>
        <v>3</v>
      </c>
      <c r="CZ23" s="171">
        <f t="shared" si="45"/>
        <v>4</v>
      </c>
      <c r="DA23" s="171">
        <f t="shared" si="46"/>
        <v>0</v>
      </c>
      <c r="DB23" s="174">
        <f t="shared" si="47"/>
        <v>2.81</v>
      </c>
      <c r="DC23" s="201" t="str">
        <f t="shared" si="48"/>
        <v>Khá</v>
      </c>
    </row>
    <row r="24" spans="1:107" s="142" customFormat="1" ht="15" x14ac:dyDescent="0.25">
      <c r="A24" s="139">
        <v>25</v>
      </c>
      <c r="B24" s="140" t="s">
        <v>493</v>
      </c>
      <c r="C24" s="216" t="s">
        <v>494</v>
      </c>
      <c r="D24" s="239" t="s">
        <v>16</v>
      </c>
      <c r="E24" s="218" t="s">
        <v>495</v>
      </c>
      <c r="F24" s="87">
        <v>6.6</v>
      </c>
      <c r="G24" s="87">
        <v>8.5</v>
      </c>
      <c r="H24" s="86">
        <v>5.0999999999999996</v>
      </c>
      <c r="I24" s="86">
        <v>4.0999999999999996</v>
      </c>
      <c r="J24" s="86">
        <v>5.7</v>
      </c>
      <c r="K24" s="86">
        <v>6.6</v>
      </c>
      <c r="L24" s="87">
        <v>8.8000000000000007</v>
      </c>
      <c r="M24" s="87">
        <v>5.9</v>
      </c>
      <c r="N24" s="87">
        <v>7.9</v>
      </c>
      <c r="O24" s="87">
        <v>8.6999999999999993</v>
      </c>
      <c r="P24" s="86">
        <v>5.2</v>
      </c>
      <c r="Q24" s="86">
        <v>5.6</v>
      </c>
      <c r="R24" s="86">
        <v>6.7</v>
      </c>
      <c r="S24" s="86">
        <v>5.3</v>
      </c>
      <c r="T24" s="86">
        <v>5.9</v>
      </c>
      <c r="U24" s="86">
        <v>4.7</v>
      </c>
      <c r="V24" s="31">
        <v>7.1</v>
      </c>
      <c r="W24" s="37">
        <v>7.5</v>
      </c>
      <c r="X24" s="31">
        <v>5.5</v>
      </c>
      <c r="Y24" s="31">
        <v>5.3</v>
      </c>
      <c r="Z24" s="31">
        <v>6</v>
      </c>
      <c r="AA24" s="31">
        <v>7</v>
      </c>
      <c r="AB24" s="31">
        <v>7.9</v>
      </c>
      <c r="AC24" s="31">
        <v>6.6</v>
      </c>
      <c r="AD24" s="31">
        <v>6</v>
      </c>
      <c r="AE24" s="31">
        <v>5</v>
      </c>
      <c r="AF24" s="31">
        <v>6.2</v>
      </c>
      <c r="AG24" s="31">
        <v>8.3000000000000007</v>
      </c>
      <c r="AH24" s="31">
        <v>6.7</v>
      </c>
      <c r="AI24" s="31">
        <v>6.9</v>
      </c>
      <c r="AJ24" s="31">
        <v>8.4</v>
      </c>
      <c r="AK24" s="31">
        <v>8.6999999999999993</v>
      </c>
      <c r="AL24" s="31">
        <v>7.3</v>
      </c>
      <c r="AM24" s="31">
        <v>9</v>
      </c>
      <c r="AN24" s="31">
        <v>9</v>
      </c>
      <c r="AO24" s="31">
        <v>8</v>
      </c>
      <c r="AP24" s="31">
        <v>6</v>
      </c>
      <c r="AQ24" s="31">
        <v>8.3000000000000007</v>
      </c>
      <c r="AR24" s="31">
        <v>7.1</v>
      </c>
      <c r="AS24" s="31">
        <v>8</v>
      </c>
      <c r="AT24" s="31">
        <v>5.7</v>
      </c>
      <c r="AU24" s="31">
        <v>6.2</v>
      </c>
      <c r="AV24" s="31">
        <v>8.8000000000000007</v>
      </c>
      <c r="AW24" s="31">
        <v>7.9</v>
      </c>
      <c r="AX24" s="31">
        <v>8.6</v>
      </c>
      <c r="AY24" s="31"/>
      <c r="AZ24" s="151">
        <f t="shared" si="0"/>
        <v>6.8</v>
      </c>
      <c r="BA24" s="85" t="s">
        <v>1464</v>
      </c>
      <c r="BB24" s="85"/>
      <c r="BC24" s="139">
        <v>25</v>
      </c>
      <c r="BD24" s="140" t="s">
        <v>493</v>
      </c>
      <c r="BE24" s="213" t="s">
        <v>494</v>
      </c>
      <c r="BF24" s="214" t="s">
        <v>16</v>
      </c>
      <c r="BG24" s="242" t="s">
        <v>495</v>
      </c>
      <c r="BH24" s="171">
        <f t="shared" si="1"/>
        <v>2</v>
      </c>
      <c r="BI24" s="171">
        <f t="shared" si="2"/>
        <v>4</v>
      </c>
      <c r="BJ24" s="171">
        <f t="shared" si="3"/>
        <v>1</v>
      </c>
      <c r="BK24" s="171">
        <f t="shared" si="4"/>
        <v>1</v>
      </c>
      <c r="BL24" s="171">
        <f t="shared" si="5"/>
        <v>2</v>
      </c>
      <c r="BM24" s="171">
        <f t="shared" si="6"/>
        <v>2</v>
      </c>
      <c r="BN24" s="171">
        <f t="shared" si="7"/>
        <v>4</v>
      </c>
      <c r="BO24" s="171">
        <f t="shared" si="8"/>
        <v>2</v>
      </c>
      <c r="BP24" s="171">
        <f t="shared" si="9"/>
        <v>3</v>
      </c>
      <c r="BQ24" s="171">
        <f t="shared" si="10"/>
        <v>4</v>
      </c>
      <c r="BR24" s="171">
        <f t="shared" si="11"/>
        <v>1</v>
      </c>
      <c r="BS24" s="171">
        <f t="shared" si="12"/>
        <v>2</v>
      </c>
      <c r="BT24" s="171">
        <f t="shared" si="13"/>
        <v>2</v>
      </c>
      <c r="BU24" s="171">
        <f t="shared" si="14"/>
        <v>1</v>
      </c>
      <c r="BV24" s="171">
        <f t="shared" si="15"/>
        <v>2</v>
      </c>
      <c r="BW24" s="171">
        <f t="shared" si="16"/>
        <v>1</v>
      </c>
      <c r="BX24" s="171">
        <f t="shared" si="17"/>
        <v>3</v>
      </c>
      <c r="BY24" s="171">
        <f t="shared" si="18"/>
        <v>3</v>
      </c>
      <c r="BZ24" s="171">
        <f t="shared" si="19"/>
        <v>2</v>
      </c>
      <c r="CA24" s="171">
        <f t="shared" si="20"/>
        <v>1</v>
      </c>
      <c r="CB24" s="171">
        <f t="shared" si="21"/>
        <v>2</v>
      </c>
      <c r="CC24" s="171">
        <f t="shared" si="22"/>
        <v>3</v>
      </c>
      <c r="CD24" s="171">
        <f t="shared" si="23"/>
        <v>3</v>
      </c>
      <c r="CE24" s="171">
        <f t="shared" si="24"/>
        <v>2</v>
      </c>
      <c r="CF24" s="171">
        <f t="shared" si="25"/>
        <v>2</v>
      </c>
      <c r="CG24" s="171">
        <f t="shared" si="26"/>
        <v>1</v>
      </c>
      <c r="CH24" s="171">
        <f t="shared" si="27"/>
        <v>2</v>
      </c>
      <c r="CI24" s="171">
        <f t="shared" si="28"/>
        <v>3</v>
      </c>
      <c r="CJ24" s="171">
        <f t="shared" si="29"/>
        <v>2</v>
      </c>
      <c r="CK24" s="171">
        <f t="shared" si="30"/>
        <v>2</v>
      </c>
      <c r="CL24" s="171">
        <f t="shared" si="31"/>
        <v>3</v>
      </c>
      <c r="CM24" s="171">
        <f t="shared" si="32"/>
        <v>4</v>
      </c>
      <c r="CN24" s="171">
        <f t="shared" si="33"/>
        <v>3</v>
      </c>
      <c r="CO24" s="171">
        <f t="shared" si="34"/>
        <v>4</v>
      </c>
      <c r="CP24" s="171">
        <f t="shared" si="35"/>
        <v>4</v>
      </c>
      <c r="CQ24" s="171">
        <f t="shared" si="36"/>
        <v>3</v>
      </c>
      <c r="CR24" s="171">
        <f t="shared" si="37"/>
        <v>2</v>
      </c>
      <c r="CS24" s="171">
        <f t="shared" si="38"/>
        <v>3</v>
      </c>
      <c r="CT24" s="171">
        <f t="shared" si="39"/>
        <v>3</v>
      </c>
      <c r="CU24" s="171">
        <f t="shared" si="40"/>
        <v>3</v>
      </c>
      <c r="CV24" s="171">
        <f t="shared" si="41"/>
        <v>2</v>
      </c>
      <c r="CW24" s="171">
        <f t="shared" si="42"/>
        <v>2</v>
      </c>
      <c r="CX24" s="171">
        <f t="shared" si="43"/>
        <v>4</v>
      </c>
      <c r="CY24" s="171">
        <f t="shared" si="44"/>
        <v>3</v>
      </c>
      <c r="CZ24" s="171">
        <f t="shared" si="45"/>
        <v>4</v>
      </c>
      <c r="DA24" s="171">
        <f t="shared" si="46"/>
        <v>0</v>
      </c>
      <c r="DB24" s="174">
        <f t="shared" si="47"/>
        <v>2.4500000000000002</v>
      </c>
      <c r="DC24" s="201" t="str">
        <f t="shared" si="48"/>
        <v>Trung bình</v>
      </c>
    </row>
    <row r="25" spans="1:107" s="142" customFormat="1" ht="15" x14ac:dyDescent="0.25">
      <c r="A25" s="139">
        <v>26</v>
      </c>
      <c r="B25" s="140" t="s">
        <v>496</v>
      </c>
      <c r="C25" s="216" t="s">
        <v>334</v>
      </c>
      <c r="D25" s="239" t="s">
        <v>395</v>
      </c>
      <c r="E25" s="218" t="s">
        <v>141</v>
      </c>
      <c r="F25" s="86">
        <v>6.5</v>
      </c>
      <c r="G25" s="87">
        <v>6.7</v>
      </c>
      <c r="H25" s="86">
        <v>4.5999999999999996</v>
      </c>
      <c r="I25" s="87">
        <v>5.2</v>
      </c>
      <c r="J25" s="86">
        <v>4.4000000000000004</v>
      </c>
      <c r="K25" s="86">
        <v>5.8</v>
      </c>
      <c r="L25" s="86">
        <v>5.7</v>
      </c>
      <c r="M25" s="86">
        <v>7.3</v>
      </c>
      <c r="N25" s="87">
        <v>8.3000000000000007</v>
      </c>
      <c r="O25" s="86">
        <v>5.5</v>
      </c>
      <c r="P25" s="86">
        <v>4.5</v>
      </c>
      <c r="Q25" s="86">
        <v>4.9000000000000004</v>
      </c>
      <c r="R25" s="86">
        <v>9.1</v>
      </c>
      <c r="S25" s="86">
        <v>5.9</v>
      </c>
      <c r="T25" s="86">
        <v>7.8</v>
      </c>
      <c r="U25" s="86">
        <v>5.5</v>
      </c>
      <c r="V25" s="31">
        <v>8.4</v>
      </c>
      <c r="W25" s="31">
        <v>7.2</v>
      </c>
      <c r="X25" s="31">
        <v>6.8</v>
      </c>
      <c r="Y25" s="31">
        <v>6.9</v>
      </c>
      <c r="Z25" s="31">
        <v>7.3</v>
      </c>
      <c r="AA25" s="31">
        <v>7.7</v>
      </c>
      <c r="AB25" s="31">
        <v>7.9</v>
      </c>
      <c r="AC25" s="31">
        <v>9.5</v>
      </c>
      <c r="AD25" s="31">
        <v>6.5</v>
      </c>
      <c r="AE25" s="31">
        <v>8.1</v>
      </c>
      <c r="AF25" s="31">
        <v>7.2</v>
      </c>
      <c r="AG25" s="31">
        <v>6.7</v>
      </c>
      <c r="AH25" s="31">
        <v>7.9</v>
      </c>
      <c r="AI25" s="31">
        <v>8</v>
      </c>
      <c r="AJ25" s="31">
        <v>7</v>
      </c>
      <c r="AK25" s="31">
        <v>9.1</v>
      </c>
      <c r="AL25" s="31">
        <v>7.3</v>
      </c>
      <c r="AM25" s="31">
        <v>9</v>
      </c>
      <c r="AN25" s="31">
        <v>9</v>
      </c>
      <c r="AO25" s="31">
        <v>9</v>
      </c>
      <c r="AP25" s="31">
        <v>7.3</v>
      </c>
      <c r="AQ25" s="31">
        <v>9.1999999999999993</v>
      </c>
      <c r="AR25" s="31">
        <v>7.2</v>
      </c>
      <c r="AS25" s="31">
        <v>7.6</v>
      </c>
      <c r="AT25" s="31">
        <v>6</v>
      </c>
      <c r="AU25" s="31">
        <v>6.8</v>
      </c>
      <c r="AV25" s="31">
        <v>8.5</v>
      </c>
      <c r="AW25" s="31">
        <v>8.6</v>
      </c>
      <c r="AX25" s="31">
        <v>8.1999999999999993</v>
      </c>
      <c r="AY25" s="31"/>
      <c r="AZ25" s="151">
        <f t="shared" si="0"/>
        <v>7.2</v>
      </c>
      <c r="BA25" s="85" t="s">
        <v>1464</v>
      </c>
      <c r="BB25" s="85"/>
      <c r="BC25" s="139">
        <v>26</v>
      </c>
      <c r="BD25" s="140" t="s">
        <v>496</v>
      </c>
      <c r="BE25" s="213" t="s">
        <v>334</v>
      </c>
      <c r="BF25" s="214" t="s">
        <v>395</v>
      </c>
      <c r="BG25" s="242" t="s">
        <v>141</v>
      </c>
      <c r="BH25" s="171">
        <f t="shared" si="1"/>
        <v>2</v>
      </c>
      <c r="BI25" s="171">
        <f t="shared" si="2"/>
        <v>2</v>
      </c>
      <c r="BJ25" s="171">
        <f t="shared" si="3"/>
        <v>1</v>
      </c>
      <c r="BK25" s="171">
        <f t="shared" si="4"/>
        <v>1</v>
      </c>
      <c r="BL25" s="171">
        <f t="shared" si="5"/>
        <v>1</v>
      </c>
      <c r="BM25" s="171">
        <f t="shared" si="6"/>
        <v>2</v>
      </c>
      <c r="BN25" s="171">
        <f t="shared" si="7"/>
        <v>2</v>
      </c>
      <c r="BO25" s="171">
        <f t="shared" si="8"/>
        <v>3</v>
      </c>
      <c r="BP25" s="171">
        <f t="shared" si="9"/>
        <v>3</v>
      </c>
      <c r="BQ25" s="171">
        <f t="shared" si="10"/>
        <v>2</v>
      </c>
      <c r="BR25" s="171">
        <f t="shared" si="11"/>
        <v>1</v>
      </c>
      <c r="BS25" s="171">
        <f t="shared" si="12"/>
        <v>1</v>
      </c>
      <c r="BT25" s="171">
        <f t="shared" si="13"/>
        <v>4</v>
      </c>
      <c r="BU25" s="171">
        <f t="shared" si="14"/>
        <v>2</v>
      </c>
      <c r="BV25" s="171">
        <f t="shared" si="15"/>
        <v>3</v>
      </c>
      <c r="BW25" s="171">
        <f t="shared" si="16"/>
        <v>2</v>
      </c>
      <c r="BX25" s="171">
        <f t="shared" si="17"/>
        <v>3</v>
      </c>
      <c r="BY25" s="171">
        <f t="shared" si="18"/>
        <v>3</v>
      </c>
      <c r="BZ25" s="171">
        <f t="shared" si="19"/>
        <v>2</v>
      </c>
      <c r="CA25" s="171">
        <f t="shared" si="20"/>
        <v>2</v>
      </c>
      <c r="CB25" s="171">
        <f t="shared" si="21"/>
        <v>3</v>
      </c>
      <c r="CC25" s="171">
        <f t="shared" si="22"/>
        <v>3</v>
      </c>
      <c r="CD25" s="171">
        <f t="shared" si="23"/>
        <v>3</v>
      </c>
      <c r="CE25" s="171">
        <f t="shared" si="24"/>
        <v>4</v>
      </c>
      <c r="CF25" s="171">
        <f t="shared" si="25"/>
        <v>2</v>
      </c>
      <c r="CG25" s="171">
        <f t="shared" si="26"/>
        <v>3</v>
      </c>
      <c r="CH25" s="171">
        <f t="shared" si="27"/>
        <v>3</v>
      </c>
      <c r="CI25" s="171">
        <f t="shared" si="28"/>
        <v>2</v>
      </c>
      <c r="CJ25" s="171">
        <f t="shared" si="29"/>
        <v>3</v>
      </c>
      <c r="CK25" s="171">
        <f t="shared" si="30"/>
        <v>3</v>
      </c>
      <c r="CL25" s="171">
        <f t="shared" si="31"/>
        <v>3</v>
      </c>
      <c r="CM25" s="171">
        <f t="shared" si="32"/>
        <v>4</v>
      </c>
      <c r="CN25" s="171">
        <f t="shared" si="33"/>
        <v>3</v>
      </c>
      <c r="CO25" s="171">
        <f t="shared" si="34"/>
        <v>4</v>
      </c>
      <c r="CP25" s="171">
        <f t="shared" si="35"/>
        <v>4</v>
      </c>
      <c r="CQ25" s="171">
        <f t="shared" si="36"/>
        <v>4</v>
      </c>
      <c r="CR25" s="171">
        <f t="shared" si="37"/>
        <v>3</v>
      </c>
      <c r="CS25" s="171">
        <f t="shared" si="38"/>
        <v>4</v>
      </c>
      <c r="CT25" s="171">
        <f t="shared" si="39"/>
        <v>3</v>
      </c>
      <c r="CU25" s="171">
        <f t="shared" si="40"/>
        <v>3</v>
      </c>
      <c r="CV25" s="171">
        <f t="shared" si="41"/>
        <v>2</v>
      </c>
      <c r="CW25" s="171">
        <f t="shared" si="42"/>
        <v>2</v>
      </c>
      <c r="CX25" s="171">
        <f t="shared" si="43"/>
        <v>4</v>
      </c>
      <c r="CY25" s="171">
        <f t="shared" si="44"/>
        <v>4</v>
      </c>
      <c r="CZ25" s="171">
        <f t="shared" si="45"/>
        <v>3</v>
      </c>
      <c r="DA25" s="171">
        <f t="shared" si="46"/>
        <v>0</v>
      </c>
      <c r="DB25" s="174">
        <f t="shared" si="47"/>
        <v>2.65</v>
      </c>
      <c r="DC25" s="201" t="str">
        <f t="shared" si="48"/>
        <v>Khá</v>
      </c>
    </row>
    <row r="26" spans="1:107" s="142" customFormat="1" ht="15" x14ac:dyDescent="0.25">
      <c r="A26" s="139">
        <v>5</v>
      </c>
      <c r="B26" s="140" t="s">
        <v>432</v>
      </c>
      <c r="C26" s="216" t="s">
        <v>433</v>
      </c>
      <c r="D26" s="239" t="s">
        <v>434</v>
      </c>
      <c r="E26" s="218" t="s">
        <v>435</v>
      </c>
      <c r="F26" s="86">
        <v>5.0999999999999996</v>
      </c>
      <c r="G26" s="86">
        <v>2.5</v>
      </c>
      <c r="H26" s="86">
        <v>5.2</v>
      </c>
      <c r="I26" s="86">
        <v>6.1</v>
      </c>
      <c r="J26" s="86">
        <v>6.6</v>
      </c>
      <c r="K26" s="86">
        <v>6.3</v>
      </c>
      <c r="L26" s="86">
        <v>6.2</v>
      </c>
      <c r="M26" s="86">
        <v>2.8</v>
      </c>
      <c r="N26" s="86">
        <v>5.0999999999999996</v>
      </c>
      <c r="O26" s="86">
        <v>7.3</v>
      </c>
      <c r="P26" s="86">
        <v>4.2</v>
      </c>
      <c r="Q26" s="86">
        <v>3.5</v>
      </c>
      <c r="R26" s="86">
        <v>8.8000000000000007</v>
      </c>
      <c r="S26" s="86">
        <v>6</v>
      </c>
      <c r="T26" s="86">
        <v>7.2</v>
      </c>
      <c r="U26" s="86">
        <v>7.6</v>
      </c>
      <c r="V26" s="31">
        <v>7.3</v>
      </c>
      <c r="W26" s="31">
        <v>0.7</v>
      </c>
      <c r="X26" s="31">
        <v>4.8</v>
      </c>
      <c r="Y26" s="31">
        <v>2.4</v>
      </c>
      <c r="Z26" s="31">
        <v>3.4</v>
      </c>
      <c r="AA26" s="31">
        <v>7.9</v>
      </c>
      <c r="AB26" s="31">
        <v>2.8</v>
      </c>
      <c r="AC26" s="31">
        <v>2.2000000000000002</v>
      </c>
      <c r="AD26" s="31">
        <v>0</v>
      </c>
      <c r="AE26" s="31">
        <v>0</v>
      </c>
      <c r="AF26" s="31">
        <v>0</v>
      </c>
      <c r="AG26" s="31">
        <v>0</v>
      </c>
      <c r="AH26" s="31">
        <v>0</v>
      </c>
      <c r="AI26" s="31">
        <v>0</v>
      </c>
      <c r="AJ26" s="31">
        <v>0</v>
      </c>
      <c r="AK26" s="31">
        <v>1</v>
      </c>
      <c r="AL26" s="31">
        <v>0</v>
      </c>
      <c r="AM26" s="31">
        <v>0</v>
      </c>
      <c r="AN26" s="31">
        <v>0</v>
      </c>
      <c r="AO26" s="31">
        <v>0</v>
      </c>
      <c r="AP26" s="31">
        <v>0</v>
      </c>
      <c r="AQ26" s="31">
        <v>0</v>
      </c>
      <c r="AR26" s="31">
        <v>0</v>
      </c>
      <c r="AS26" s="31">
        <v>0</v>
      </c>
      <c r="AT26" s="31">
        <v>0</v>
      </c>
      <c r="AU26" s="31">
        <v>0</v>
      </c>
      <c r="AV26" s="31">
        <v>0</v>
      </c>
      <c r="AW26" s="31"/>
      <c r="AX26" s="31"/>
      <c r="AY26" s="31"/>
      <c r="AZ26" s="151">
        <f t="shared" si="0"/>
        <v>2.9</v>
      </c>
      <c r="BA26" s="85"/>
      <c r="BB26" s="85"/>
      <c r="BC26" s="139">
        <v>5</v>
      </c>
      <c r="BD26" s="140" t="s">
        <v>432</v>
      </c>
      <c r="BE26" s="213" t="s">
        <v>433</v>
      </c>
      <c r="BF26" s="214" t="s">
        <v>434</v>
      </c>
      <c r="BG26" s="242" t="s">
        <v>435</v>
      </c>
      <c r="BH26" s="171">
        <f t="shared" si="1"/>
        <v>1</v>
      </c>
      <c r="BI26" s="171">
        <f t="shared" si="2"/>
        <v>0</v>
      </c>
      <c r="BJ26" s="171">
        <f t="shared" si="3"/>
        <v>1</v>
      </c>
      <c r="BK26" s="171">
        <f t="shared" si="4"/>
        <v>2</v>
      </c>
      <c r="BL26" s="171">
        <f t="shared" si="5"/>
        <v>2</v>
      </c>
      <c r="BM26" s="171">
        <f t="shared" si="6"/>
        <v>2</v>
      </c>
      <c r="BN26" s="171">
        <f t="shared" si="7"/>
        <v>2</v>
      </c>
      <c r="BO26" s="171">
        <f t="shared" si="8"/>
        <v>0</v>
      </c>
      <c r="BP26" s="171">
        <f t="shared" si="9"/>
        <v>1</v>
      </c>
      <c r="BQ26" s="171">
        <f t="shared" si="10"/>
        <v>3</v>
      </c>
      <c r="BR26" s="171">
        <f t="shared" si="11"/>
        <v>1</v>
      </c>
      <c r="BS26" s="171">
        <f t="shared" si="12"/>
        <v>0</v>
      </c>
      <c r="BT26" s="171">
        <f t="shared" si="13"/>
        <v>4</v>
      </c>
      <c r="BU26" s="171">
        <f t="shared" si="14"/>
        <v>2</v>
      </c>
      <c r="BV26" s="171">
        <f t="shared" si="15"/>
        <v>3</v>
      </c>
      <c r="BW26" s="171">
        <f t="shared" si="16"/>
        <v>3</v>
      </c>
      <c r="BX26" s="171">
        <f t="shared" si="17"/>
        <v>3</v>
      </c>
      <c r="BY26" s="171">
        <f t="shared" si="18"/>
        <v>0</v>
      </c>
      <c r="BZ26" s="171">
        <f t="shared" si="19"/>
        <v>1</v>
      </c>
      <c r="CA26" s="171">
        <f t="shared" si="20"/>
        <v>0</v>
      </c>
      <c r="CB26" s="171">
        <f t="shared" si="21"/>
        <v>0</v>
      </c>
      <c r="CC26" s="171">
        <f t="shared" si="22"/>
        <v>3</v>
      </c>
      <c r="CD26" s="171">
        <f t="shared" si="23"/>
        <v>0</v>
      </c>
      <c r="CE26" s="171">
        <f t="shared" si="24"/>
        <v>0</v>
      </c>
      <c r="CF26" s="171">
        <f t="shared" si="25"/>
        <v>0</v>
      </c>
      <c r="CG26" s="171">
        <f t="shared" si="26"/>
        <v>0</v>
      </c>
      <c r="CH26" s="171">
        <f t="shared" si="27"/>
        <v>0</v>
      </c>
      <c r="CI26" s="171">
        <f t="shared" si="28"/>
        <v>0</v>
      </c>
      <c r="CJ26" s="171">
        <f t="shared" si="29"/>
        <v>0</v>
      </c>
      <c r="CK26" s="171">
        <f t="shared" si="30"/>
        <v>0</v>
      </c>
      <c r="CL26" s="171">
        <f t="shared" si="31"/>
        <v>0</v>
      </c>
      <c r="CM26" s="171">
        <f t="shared" si="32"/>
        <v>0</v>
      </c>
      <c r="CN26" s="171">
        <f t="shared" si="33"/>
        <v>0</v>
      </c>
      <c r="CO26" s="171">
        <f t="shared" si="34"/>
        <v>0</v>
      </c>
      <c r="CP26" s="171">
        <f t="shared" si="35"/>
        <v>0</v>
      </c>
      <c r="CQ26" s="171">
        <f t="shared" si="36"/>
        <v>0</v>
      </c>
      <c r="CR26" s="171">
        <f t="shared" si="37"/>
        <v>0</v>
      </c>
      <c r="CS26" s="171">
        <f t="shared" si="38"/>
        <v>0</v>
      </c>
      <c r="CT26" s="171">
        <f t="shared" si="39"/>
        <v>0</v>
      </c>
      <c r="CU26" s="171">
        <f t="shared" si="40"/>
        <v>0</v>
      </c>
      <c r="CV26" s="171">
        <f t="shared" si="41"/>
        <v>0</v>
      </c>
      <c r="CW26" s="171">
        <f t="shared" si="42"/>
        <v>0</v>
      </c>
      <c r="CX26" s="171">
        <f t="shared" si="43"/>
        <v>0</v>
      </c>
      <c r="CY26" s="171">
        <f t="shared" si="44"/>
        <v>0</v>
      </c>
      <c r="CZ26" s="171">
        <f t="shared" si="45"/>
        <v>0</v>
      </c>
      <c r="DA26" s="171">
        <f t="shared" si="46"/>
        <v>0</v>
      </c>
      <c r="DB26" s="174">
        <f t="shared" si="47"/>
        <v>0.83</v>
      </c>
      <c r="DC26" s="201" t="str">
        <f t="shared" si="48"/>
        <v>Yếu</v>
      </c>
    </row>
    <row r="27" spans="1:107" s="142" customFormat="1" ht="15" x14ac:dyDescent="0.25">
      <c r="A27" s="139">
        <v>10</v>
      </c>
      <c r="B27" s="140" t="s">
        <v>451</v>
      </c>
      <c r="C27" s="216" t="s">
        <v>10</v>
      </c>
      <c r="D27" s="239" t="s">
        <v>12</v>
      </c>
      <c r="E27" s="218" t="s">
        <v>452</v>
      </c>
      <c r="F27" s="86">
        <v>7.7</v>
      </c>
      <c r="G27" s="86">
        <v>5.7</v>
      </c>
      <c r="H27" s="86">
        <v>4.3</v>
      </c>
      <c r="I27" s="86">
        <v>6</v>
      </c>
      <c r="J27" s="86">
        <v>5.8</v>
      </c>
      <c r="K27" s="86">
        <v>0.8</v>
      </c>
      <c r="L27" s="86">
        <v>2.1</v>
      </c>
      <c r="M27" s="86">
        <v>2.1</v>
      </c>
      <c r="N27" s="86">
        <v>0</v>
      </c>
      <c r="O27" s="86">
        <v>2.9</v>
      </c>
      <c r="P27" s="86">
        <v>1.6</v>
      </c>
      <c r="Q27" s="86">
        <v>0</v>
      </c>
      <c r="R27" s="86">
        <v>0</v>
      </c>
      <c r="S27" s="86">
        <v>0</v>
      </c>
      <c r="T27" s="86">
        <v>0</v>
      </c>
      <c r="U27" s="86">
        <v>0</v>
      </c>
      <c r="V27" s="31">
        <v>2.8</v>
      </c>
      <c r="W27" s="31">
        <v>0</v>
      </c>
      <c r="X27" s="31">
        <v>0</v>
      </c>
      <c r="Y27" s="31">
        <v>0</v>
      </c>
      <c r="Z27" s="31">
        <v>0</v>
      </c>
      <c r="AA27" s="31">
        <v>0</v>
      </c>
      <c r="AB27" s="31">
        <v>2.8</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c r="AX27" s="31"/>
      <c r="AY27" s="31"/>
      <c r="AZ27" s="151">
        <f t="shared" si="0"/>
        <v>0.9</v>
      </c>
      <c r="BA27" s="85"/>
      <c r="BB27" s="85"/>
      <c r="BC27" s="139">
        <v>10</v>
      </c>
      <c r="BD27" s="140" t="s">
        <v>451</v>
      </c>
      <c r="BE27" s="213" t="s">
        <v>10</v>
      </c>
      <c r="BF27" s="214" t="s">
        <v>12</v>
      </c>
      <c r="BG27" s="242" t="s">
        <v>452</v>
      </c>
      <c r="BH27" s="171">
        <f t="shared" si="1"/>
        <v>3</v>
      </c>
      <c r="BI27" s="171">
        <f t="shared" si="2"/>
        <v>2</v>
      </c>
      <c r="BJ27" s="171">
        <f t="shared" si="3"/>
        <v>1</v>
      </c>
      <c r="BK27" s="171">
        <f t="shared" si="4"/>
        <v>2</v>
      </c>
      <c r="BL27" s="171">
        <f t="shared" si="5"/>
        <v>2</v>
      </c>
      <c r="BM27" s="171">
        <f t="shared" si="6"/>
        <v>0</v>
      </c>
      <c r="BN27" s="171">
        <f t="shared" si="7"/>
        <v>0</v>
      </c>
      <c r="BO27" s="171">
        <f t="shared" si="8"/>
        <v>0</v>
      </c>
      <c r="BP27" s="171">
        <f t="shared" si="9"/>
        <v>0</v>
      </c>
      <c r="BQ27" s="171">
        <f t="shared" si="10"/>
        <v>0</v>
      </c>
      <c r="BR27" s="171">
        <f t="shared" si="11"/>
        <v>0</v>
      </c>
      <c r="BS27" s="171">
        <f t="shared" si="12"/>
        <v>0</v>
      </c>
      <c r="BT27" s="171">
        <f t="shared" si="13"/>
        <v>0</v>
      </c>
      <c r="BU27" s="171">
        <f t="shared" si="14"/>
        <v>0</v>
      </c>
      <c r="BV27" s="171">
        <f t="shared" si="15"/>
        <v>0</v>
      </c>
      <c r="BW27" s="171">
        <f t="shared" si="16"/>
        <v>0</v>
      </c>
      <c r="BX27" s="171">
        <f t="shared" si="17"/>
        <v>0</v>
      </c>
      <c r="BY27" s="171">
        <f t="shared" si="18"/>
        <v>0</v>
      </c>
      <c r="BZ27" s="171">
        <f t="shared" si="19"/>
        <v>0</v>
      </c>
      <c r="CA27" s="171">
        <f t="shared" si="20"/>
        <v>0</v>
      </c>
      <c r="CB27" s="171">
        <f t="shared" si="21"/>
        <v>0</v>
      </c>
      <c r="CC27" s="171">
        <f t="shared" si="22"/>
        <v>0</v>
      </c>
      <c r="CD27" s="171">
        <f t="shared" si="23"/>
        <v>0</v>
      </c>
      <c r="CE27" s="171">
        <f t="shared" si="24"/>
        <v>0</v>
      </c>
      <c r="CF27" s="171">
        <f t="shared" si="25"/>
        <v>0</v>
      </c>
      <c r="CG27" s="171">
        <f t="shared" si="26"/>
        <v>0</v>
      </c>
      <c r="CH27" s="171">
        <f t="shared" si="27"/>
        <v>0</v>
      </c>
      <c r="CI27" s="171">
        <f t="shared" si="28"/>
        <v>0</v>
      </c>
      <c r="CJ27" s="171">
        <f t="shared" si="29"/>
        <v>0</v>
      </c>
      <c r="CK27" s="171">
        <f t="shared" si="30"/>
        <v>0</v>
      </c>
      <c r="CL27" s="171">
        <f t="shared" si="31"/>
        <v>0</v>
      </c>
      <c r="CM27" s="171">
        <f t="shared" si="32"/>
        <v>0</v>
      </c>
      <c r="CN27" s="171">
        <f t="shared" si="33"/>
        <v>0</v>
      </c>
      <c r="CO27" s="171">
        <f t="shared" si="34"/>
        <v>0</v>
      </c>
      <c r="CP27" s="171">
        <f t="shared" si="35"/>
        <v>0</v>
      </c>
      <c r="CQ27" s="171">
        <f t="shared" si="36"/>
        <v>0</v>
      </c>
      <c r="CR27" s="171">
        <f t="shared" si="37"/>
        <v>0</v>
      </c>
      <c r="CS27" s="171">
        <f t="shared" si="38"/>
        <v>0</v>
      </c>
      <c r="CT27" s="171">
        <f t="shared" si="39"/>
        <v>0</v>
      </c>
      <c r="CU27" s="171">
        <f t="shared" si="40"/>
        <v>0</v>
      </c>
      <c r="CV27" s="171">
        <f t="shared" si="41"/>
        <v>0</v>
      </c>
      <c r="CW27" s="171">
        <f t="shared" si="42"/>
        <v>0</v>
      </c>
      <c r="CX27" s="171">
        <f t="shared" si="43"/>
        <v>0</v>
      </c>
      <c r="CY27" s="171">
        <f t="shared" si="44"/>
        <v>0</v>
      </c>
      <c r="CZ27" s="171">
        <f t="shared" si="45"/>
        <v>0</v>
      </c>
      <c r="DA27" s="171">
        <f t="shared" si="46"/>
        <v>0</v>
      </c>
      <c r="DB27" s="174">
        <f t="shared" si="47"/>
        <v>0.19</v>
      </c>
      <c r="DC27" s="201" t="str">
        <f t="shared" si="48"/>
        <v>Yếu</v>
      </c>
    </row>
    <row r="28" spans="1:107" s="142" customFormat="1" ht="15" x14ac:dyDescent="0.25">
      <c r="A28" s="139">
        <v>17</v>
      </c>
      <c r="B28" s="140" t="s">
        <v>472</v>
      </c>
      <c r="C28" s="216" t="s">
        <v>473</v>
      </c>
      <c r="D28" s="239" t="s">
        <v>184</v>
      </c>
      <c r="E28" s="218" t="s">
        <v>159</v>
      </c>
      <c r="F28" s="116">
        <v>5.0999999999999996</v>
      </c>
      <c r="G28" s="87">
        <v>7.8</v>
      </c>
      <c r="H28" s="87">
        <v>7.4</v>
      </c>
      <c r="I28" s="86">
        <v>3.6</v>
      </c>
      <c r="J28" s="86">
        <v>5.4</v>
      </c>
      <c r="K28" s="86">
        <v>7</v>
      </c>
      <c r="L28" s="87">
        <v>8.5</v>
      </c>
      <c r="M28" s="87">
        <v>6</v>
      </c>
      <c r="N28" s="87">
        <v>8.6</v>
      </c>
      <c r="O28" s="87">
        <v>8.3000000000000007</v>
      </c>
      <c r="P28" s="86">
        <v>7</v>
      </c>
      <c r="Q28" s="86">
        <v>4.0999999999999996</v>
      </c>
      <c r="R28" s="86">
        <v>7.1</v>
      </c>
      <c r="S28" s="86">
        <v>5.7</v>
      </c>
      <c r="T28" s="86">
        <v>6.6</v>
      </c>
      <c r="U28" s="86">
        <v>4.8</v>
      </c>
      <c r="V28" s="31">
        <v>6.7</v>
      </c>
      <c r="W28" s="31">
        <v>6.9</v>
      </c>
      <c r="X28" s="31">
        <v>5.5</v>
      </c>
      <c r="Y28" s="31">
        <v>4.0999999999999996</v>
      </c>
      <c r="Z28" s="31">
        <v>6.5</v>
      </c>
      <c r="AA28" s="31">
        <v>6.8</v>
      </c>
      <c r="AB28" s="31">
        <v>8</v>
      </c>
      <c r="AC28" s="31">
        <v>7.7</v>
      </c>
      <c r="AD28" s="31">
        <v>4.5999999999999996</v>
      </c>
      <c r="AE28" s="31">
        <v>4.9000000000000004</v>
      </c>
      <c r="AF28" s="31">
        <v>6</v>
      </c>
      <c r="AG28" s="37">
        <v>7.8</v>
      </c>
      <c r="AH28" s="31">
        <v>7</v>
      </c>
      <c r="AI28" s="31">
        <v>6.5</v>
      </c>
      <c r="AJ28" s="31">
        <v>7.6</v>
      </c>
      <c r="AK28" s="31">
        <v>7.3</v>
      </c>
      <c r="AL28" s="31">
        <v>5.8</v>
      </c>
      <c r="AM28" s="31">
        <v>9</v>
      </c>
      <c r="AN28" s="31">
        <v>9</v>
      </c>
      <c r="AO28" s="31">
        <v>7.1</v>
      </c>
      <c r="AP28" s="31">
        <v>4.9000000000000004</v>
      </c>
      <c r="AQ28" s="31">
        <v>7.7</v>
      </c>
      <c r="AR28" s="31">
        <v>7.3</v>
      </c>
      <c r="AS28" s="31">
        <v>7.6</v>
      </c>
      <c r="AT28" s="31">
        <v>7.1</v>
      </c>
      <c r="AU28" s="31">
        <v>8</v>
      </c>
      <c r="AV28" s="31">
        <v>8.8000000000000007</v>
      </c>
      <c r="AW28" s="31">
        <v>7.9</v>
      </c>
      <c r="AX28" s="31">
        <v>8.6999999999999993</v>
      </c>
      <c r="AY28" s="31"/>
      <c r="AZ28" s="151">
        <f t="shared" si="0"/>
        <v>6.7</v>
      </c>
      <c r="BA28" s="85" t="s">
        <v>1464</v>
      </c>
      <c r="BB28" s="85"/>
      <c r="BC28" s="139">
        <v>17</v>
      </c>
      <c r="BD28" s="140" t="s">
        <v>472</v>
      </c>
      <c r="BE28" s="213" t="s">
        <v>473</v>
      </c>
      <c r="BF28" s="214" t="s">
        <v>184</v>
      </c>
      <c r="BG28" s="242" t="s">
        <v>159</v>
      </c>
      <c r="BH28" s="171">
        <f t="shared" si="1"/>
        <v>1</v>
      </c>
      <c r="BI28" s="171">
        <f t="shared" si="2"/>
        <v>3</v>
      </c>
      <c r="BJ28" s="171">
        <f t="shared" si="3"/>
        <v>3</v>
      </c>
      <c r="BK28" s="171">
        <f t="shared" si="4"/>
        <v>0</v>
      </c>
      <c r="BL28" s="171">
        <f t="shared" si="5"/>
        <v>1</v>
      </c>
      <c r="BM28" s="171">
        <f t="shared" si="6"/>
        <v>3</v>
      </c>
      <c r="BN28" s="171">
        <f t="shared" si="7"/>
        <v>4</v>
      </c>
      <c r="BO28" s="171">
        <f t="shared" si="8"/>
        <v>2</v>
      </c>
      <c r="BP28" s="171">
        <f t="shared" si="9"/>
        <v>4</v>
      </c>
      <c r="BQ28" s="171">
        <f t="shared" si="10"/>
        <v>3</v>
      </c>
      <c r="BR28" s="171">
        <f t="shared" si="11"/>
        <v>3</v>
      </c>
      <c r="BS28" s="171">
        <f t="shared" si="12"/>
        <v>1</v>
      </c>
      <c r="BT28" s="171">
        <f t="shared" si="13"/>
        <v>3</v>
      </c>
      <c r="BU28" s="171">
        <f t="shared" si="14"/>
        <v>2</v>
      </c>
      <c r="BV28" s="171">
        <f t="shared" si="15"/>
        <v>2</v>
      </c>
      <c r="BW28" s="171">
        <f t="shared" si="16"/>
        <v>1</v>
      </c>
      <c r="BX28" s="171">
        <f t="shared" si="17"/>
        <v>2</v>
      </c>
      <c r="BY28" s="171">
        <f t="shared" si="18"/>
        <v>2</v>
      </c>
      <c r="BZ28" s="171">
        <f t="shared" si="19"/>
        <v>2</v>
      </c>
      <c r="CA28" s="171">
        <f t="shared" si="20"/>
        <v>1</v>
      </c>
      <c r="CB28" s="171">
        <f t="shared" si="21"/>
        <v>2</v>
      </c>
      <c r="CC28" s="171">
        <f t="shared" si="22"/>
        <v>2</v>
      </c>
      <c r="CD28" s="171">
        <f t="shared" si="23"/>
        <v>3</v>
      </c>
      <c r="CE28" s="171">
        <f t="shared" si="24"/>
        <v>3</v>
      </c>
      <c r="CF28" s="171">
        <f t="shared" si="25"/>
        <v>1</v>
      </c>
      <c r="CG28" s="171">
        <f t="shared" si="26"/>
        <v>1</v>
      </c>
      <c r="CH28" s="171">
        <f t="shared" si="27"/>
        <v>2</v>
      </c>
      <c r="CI28" s="171">
        <f t="shared" si="28"/>
        <v>3</v>
      </c>
      <c r="CJ28" s="171">
        <f t="shared" si="29"/>
        <v>3</v>
      </c>
      <c r="CK28" s="171">
        <f t="shared" si="30"/>
        <v>2</v>
      </c>
      <c r="CL28" s="171">
        <f t="shared" si="31"/>
        <v>3</v>
      </c>
      <c r="CM28" s="171">
        <f t="shared" si="32"/>
        <v>3</v>
      </c>
      <c r="CN28" s="171">
        <f t="shared" si="33"/>
        <v>2</v>
      </c>
      <c r="CO28" s="171">
        <f t="shared" si="34"/>
        <v>4</v>
      </c>
      <c r="CP28" s="171">
        <f t="shared" si="35"/>
        <v>4</v>
      </c>
      <c r="CQ28" s="171">
        <f t="shared" si="36"/>
        <v>3</v>
      </c>
      <c r="CR28" s="171">
        <f t="shared" si="37"/>
        <v>1</v>
      </c>
      <c r="CS28" s="171">
        <f t="shared" si="38"/>
        <v>3</v>
      </c>
      <c r="CT28" s="171">
        <f t="shared" si="39"/>
        <v>3</v>
      </c>
      <c r="CU28" s="171">
        <f t="shared" si="40"/>
        <v>3</v>
      </c>
      <c r="CV28" s="171">
        <f t="shared" si="41"/>
        <v>3</v>
      </c>
      <c r="CW28" s="171">
        <f t="shared" si="42"/>
        <v>3</v>
      </c>
      <c r="CX28" s="171">
        <f t="shared" si="43"/>
        <v>4</v>
      </c>
      <c r="CY28" s="171">
        <f t="shared" si="44"/>
        <v>3</v>
      </c>
      <c r="CZ28" s="171">
        <f t="shared" si="45"/>
        <v>4</v>
      </c>
      <c r="DA28" s="171">
        <f t="shared" si="46"/>
        <v>0</v>
      </c>
      <c r="DB28" s="174">
        <f t="shared" si="47"/>
        <v>2.44</v>
      </c>
      <c r="DC28" s="201" t="str">
        <f t="shared" si="48"/>
        <v>Trung bình</v>
      </c>
    </row>
    <row r="29" spans="1:107" s="142" customFormat="1" ht="15" x14ac:dyDescent="0.25">
      <c r="A29" s="139">
        <v>18</v>
      </c>
      <c r="B29" s="140" t="s">
        <v>474</v>
      </c>
      <c r="C29" s="216" t="s">
        <v>475</v>
      </c>
      <c r="D29" s="239" t="s">
        <v>476</v>
      </c>
      <c r="E29" s="218" t="s">
        <v>349</v>
      </c>
      <c r="F29" s="86">
        <v>5.8</v>
      </c>
      <c r="G29" s="86">
        <v>2</v>
      </c>
      <c r="H29" s="86">
        <v>4.8</v>
      </c>
      <c r="I29" s="86">
        <v>4.8</v>
      </c>
      <c r="J29" s="86">
        <v>4.4000000000000004</v>
      </c>
      <c r="K29" s="86">
        <v>6.8</v>
      </c>
      <c r="L29" s="91">
        <v>2.8</v>
      </c>
      <c r="M29" s="91">
        <v>2.6</v>
      </c>
      <c r="N29" s="91">
        <v>1.9</v>
      </c>
      <c r="O29" s="91">
        <v>2.4</v>
      </c>
      <c r="P29" s="91">
        <v>2.1</v>
      </c>
      <c r="Q29" s="86">
        <v>0</v>
      </c>
      <c r="R29" s="86">
        <v>0</v>
      </c>
      <c r="S29" s="86">
        <v>0</v>
      </c>
      <c r="T29" s="86">
        <v>0</v>
      </c>
      <c r="U29" s="86">
        <v>0</v>
      </c>
      <c r="V29" s="31">
        <v>0</v>
      </c>
      <c r="W29" s="31">
        <v>0</v>
      </c>
      <c r="X29" s="31">
        <v>0</v>
      </c>
      <c r="Y29" s="31">
        <v>0</v>
      </c>
      <c r="Z29" s="31">
        <v>0</v>
      </c>
      <c r="AA29" s="31">
        <v>0</v>
      </c>
      <c r="AB29" s="31">
        <v>2.8</v>
      </c>
      <c r="AC29" s="31">
        <v>0</v>
      </c>
      <c r="AD29" s="31">
        <v>0</v>
      </c>
      <c r="AE29" s="31">
        <v>0</v>
      </c>
      <c r="AF29" s="31">
        <v>0</v>
      </c>
      <c r="AG29" s="31">
        <v>0</v>
      </c>
      <c r="AH29" s="31">
        <v>0</v>
      </c>
      <c r="AI29" s="31">
        <v>0</v>
      </c>
      <c r="AJ29" s="31">
        <v>0</v>
      </c>
      <c r="AK29" s="31">
        <v>0</v>
      </c>
      <c r="AL29" s="31">
        <v>0</v>
      </c>
      <c r="AM29" s="31">
        <v>0</v>
      </c>
      <c r="AN29" s="31">
        <v>0</v>
      </c>
      <c r="AO29" s="31">
        <v>0</v>
      </c>
      <c r="AP29" s="31">
        <v>0</v>
      </c>
      <c r="AQ29" s="31">
        <v>0</v>
      </c>
      <c r="AR29" s="31">
        <v>0</v>
      </c>
      <c r="AS29" s="31">
        <v>0</v>
      </c>
      <c r="AT29" s="31">
        <v>0</v>
      </c>
      <c r="AU29" s="31">
        <v>0</v>
      </c>
      <c r="AV29" s="31">
        <v>0</v>
      </c>
      <c r="AW29" s="31"/>
      <c r="AX29" s="31"/>
      <c r="AY29" s="31"/>
      <c r="AZ29" s="151">
        <f t="shared" si="0"/>
        <v>0.9</v>
      </c>
      <c r="BA29" s="85"/>
      <c r="BB29" s="85"/>
      <c r="BC29" s="139">
        <v>18</v>
      </c>
      <c r="BD29" s="140" t="s">
        <v>474</v>
      </c>
      <c r="BE29" s="213" t="s">
        <v>475</v>
      </c>
      <c r="BF29" s="214" t="s">
        <v>476</v>
      </c>
      <c r="BG29" s="242" t="s">
        <v>349</v>
      </c>
      <c r="BH29" s="171">
        <f t="shared" si="1"/>
        <v>2</v>
      </c>
      <c r="BI29" s="171">
        <f t="shared" si="2"/>
        <v>0</v>
      </c>
      <c r="BJ29" s="171">
        <f t="shared" si="3"/>
        <v>1</v>
      </c>
      <c r="BK29" s="171">
        <f t="shared" si="4"/>
        <v>1</v>
      </c>
      <c r="BL29" s="171">
        <f t="shared" si="5"/>
        <v>1</v>
      </c>
      <c r="BM29" s="171">
        <f t="shared" si="6"/>
        <v>2</v>
      </c>
      <c r="BN29" s="171">
        <f t="shared" si="7"/>
        <v>0</v>
      </c>
      <c r="BO29" s="171">
        <f t="shared" si="8"/>
        <v>0</v>
      </c>
      <c r="BP29" s="171">
        <f t="shared" si="9"/>
        <v>0</v>
      </c>
      <c r="BQ29" s="171">
        <f t="shared" si="10"/>
        <v>0</v>
      </c>
      <c r="BR29" s="171">
        <f t="shared" si="11"/>
        <v>0</v>
      </c>
      <c r="BS29" s="171">
        <f t="shared" si="12"/>
        <v>0</v>
      </c>
      <c r="BT29" s="171">
        <f t="shared" si="13"/>
        <v>0</v>
      </c>
      <c r="BU29" s="171">
        <f t="shared" si="14"/>
        <v>0</v>
      </c>
      <c r="BV29" s="171">
        <f t="shared" si="15"/>
        <v>0</v>
      </c>
      <c r="BW29" s="171">
        <f t="shared" si="16"/>
        <v>0</v>
      </c>
      <c r="BX29" s="171">
        <f t="shared" si="17"/>
        <v>0</v>
      </c>
      <c r="BY29" s="171">
        <f t="shared" si="18"/>
        <v>0</v>
      </c>
      <c r="BZ29" s="171">
        <f t="shared" si="19"/>
        <v>0</v>
      </c>
      <c r="CA29" s="171">
        <f t="shared" si="20"/>
        <v>0</v>
      </c>
      <c r="CB29" s="171">
        <f t="shared" si="21"/>
        <v>0</v>
      </c>
      <c r="CC29" s="171">
        <f t="shared" si="22"/>
        <v>0</v>
      </c>
      <c r="CD29" s="171">
        <f t="shared" si="23"/>
        <v>0</v>
      </c>
      <c r="CE29" s="171">
        <f t="shared" si="24"/>
        <v>0</v>
      </c>
      <c r="CF29" s="171">
        <f t="shared" si="25"/>
        <v>0</v>
      </c>
      <c r="CG29" s="171">
        <f t="shared" si="26"/>
        <v>0</v>
      </c>
      <c r="CH29" s="171">
        <f t="shared" si="27"/>
        <v>0</v>
      </c>
      <c r="CI29" s="171">
        <f t="shared" si="28"/>
        <v>0</v>
      </c>
      <c r="CJ29" s="171">
        <f t="shared" si="29"/>
        <v>0</v>
      </c>
      <c r="CK29" s="171">
        <f t="shared" si="30"/>
        <v>0</v>
      </c>
      <c r="CL29" s="171">
        <f t="shared" si="31"/>
        <v>0</v>
      </c>
      <c r="CM29" s="171">
        <f t="shared" si="32"/>
        <v>0</v>
      </c>
      <c r="CN29" s="171">
        <f t="shared" si="33"/>
        <v>0</v>
      </c>
      <c r="CO29" s="171">
        <f t="shared" si="34"/>
        <v>0</v>
      </c>
      <c r="CP29" s="171">
        <f t="shared" si="35"/>
        <v>0</v>
      </c>
      <c r="CQ29" s="171">
        <f t="shared" si="36"/>
        <v>0</v>
      </c>
      <c r="CR29" s="171">
        <f t="shared" si="37"/>
        <v>0</v>
      </c>
      <c r="CS29" s="171">
        <f t="shared" si="38"/>
        <v>0</v>
      </c>
      <c r="CT29" s="171">
        <f t="shared" si="39"/>
        <v>0</v>
      </c>
      <c r="CU29" s="171">
        <f t="shared" si="40"/>
        <v>0</v>
      </c>
      <c r="CV29" s="171">
        <f t="shared" si="41"/>
        <v>0</v>
      </c>
      <c r="CW29" s="171">
        <f t="shared" si="42"/>
        <v>0</v>
      </c>
      <c r="CX29" s="171">
        <f t="shared" si="43"/>
        <v>0</v>
      </c>
      <c r="CY29" s="171">
        <f t="shared" si="44"/>
        <v>0</v>
      </c>
      <c r="CZ29" s="171">
        <f t="shared" si="45"/>
        <v>0</v>
      </c>
      <c r="DA29" s="171">
        <f t="shared" si="46"/>
        <v>0</v>
      </c>
      <c r="DB29" s="174">
        <f t="shared" si="47"/>
        <v>0.15</v>
      </c>
      <c r="DC29" s="201" t="str">
        <f t="shared" si="48"/>
        <v>Yếu</v>
      </c>
    </row>
    <row r="30" spans="1:107" s="142" customFormat="1" ht="15" x14ac:dyDescent="0.25">
      <c r="A30" s="139">
        <v>20</v>
      </c>
      <c r="B30" s="140" t="s">
        <v>479</v>
      </c>
      <c r="C30" s="216" t="s">
        <v>480</v>
      </c>
      <c r="D30" s="239" t="s">
        <v>481</v>
      </c>
      <c r="E30" s="218" t="s">
        <v>482</v>
      </c>
      <c r="F30" s="86">
        <v>7.4</v>
      </c>
      <c r="G30" s="86">
        <v>5.9</v>
      </c>
      <c r="H30" s="86">
        <v>4</v>
      </c>
      <c r="I30" s="86">
        <v>6.1</v>
      </c>
      <c r="J30" s="86">
        <v>3.3</v>
      </c>
      <c r="K30" s="86">
        <v>0.8</v>
      </c>
      <c r="L30" s="86">
        <v>1.4</v>
      </c>
      <c r="M30" s="86">
        <v>3.3</v>
      </c>
      <c r="N30" s="86">
        <v>4.9000000000000004</v>
      </c>
      <c r="O30" s="86">
        <v>4.7</v>
      </c>
      <c r="P30" s="86">
        <v>1.9</v>
      </c>
      <c r="Q30" s="86">
        <v>7.3</v>
      </c>
      <c r="R30" s="86">
        <v>8.1999999999999993</v>
      </c>
      <c r="S30" s="86">
        <v>6.6</v>
      </c>
      <c r="T30" s="86">
        <v>8.6</v>
      </c>
      <c r="U30" s="86">
        <v>5.6</v>
      </c>
      <c r="V30" s="31">
        <v>8.4</v>
      </c>
      <c r="W30" s="31">
        <v>2.5</v>
      </c>
      <c r="X30" s="31">
        <v>4.7</v>
      </c>
      <c r="Y30" s="31">
        <v>2.7</v>
      </c>
      <c r="Z30" s="31">
        <v>7.7</v>
      </c>
      <c r="AA30" s="31">
        <v>6.3</v>
      </c>
      <c r="AB30" s="31">
        <v>8.4</v>
      </c>
      <c r="AC30" s="31">
        <v>9.1</v>
      </c>
      <c r="AD30" s="31">
        <v>5.9</v>
      </c>
      <c r="AE30" s="31">
        <v>4.4000000000000004</v>
      </c>
      <c r="AF30" s="31">
        <v>5</v>
      </c>
      <c r="AG30" s="31">
        <v>5.7</v>
      </c>
      <c r="AH30" s="31">
        <v>0</v>
      </c>
      <c r="AI30" s="31">
        <v>0</v>
      </c>
      <c r="AJ30" s="31">
        <v>0</v>
      </c>
      <c r="AK30" s="31">
        <v>0</v>
      </c>
      <c r="AL30" s="31">
        <v>0</v>
      </c>
      <c r="AM30" s="31">
        <v>0</v>
      </c>
      <c r="AN30" s="31">
        <v>0</v>
      </c>
      <c r="AO30" s="31">
        <v>0</v>
      </c>
      <c r="AP30" s="31">
        <v>0</v>
      </c>
      <c r="AQ30" s="31">
        <v>0</v>
      </c>
      <c r="AR30" s="31">
        <v>0</v>
      </c>
      <c r="AS30" s="31">
        <v>0</v>
      </c>
      <c r="AT30" s="31">
        <v>0</v>
      </c>
      <c r="AU30" s="31">
        <v>0</v>
      </c>
      <c r="AV30" s="31">
        <v>0</v>
      </c>
      <c r="AW30" s="31">
        <v>0</v>
      </c>
      <c r="AX30" s="31"/>
      <c r="AY30" s="31"/>
      <c r="AZ30" s="151">
        <f t="shared" si="0"/>
        <v>3.6</v>
      </c>
      <c r="BA30" s="85" t="s">
        <v>1464</v>
      </c>
      <c r="BB30" s="85"/>
      <c r="BC30" s="139">
        <v>20</v>
      </c>
      <c r="BD30" s="140" t="s">
        <v>479</v>
      </c>
      <c r="BE30" s="213" t="s">
        <v>480</v>
      </c>
      <c r="BF30" s="214" t="s">
        <v>481</v>
      </c>
      <c r="BG30" s="242" t="s">
        <v>482</v>
      </c>
      <c r="BH30" s="171">
        <f t="shared" si="1"/>
        <v>3</v>
      </c>
      <c r="BI30" s="171">
        <f t="shared" si="2"/>
        <v>2</v>
      </c>
      <c r="BJ30" s="171">
        <f t="shared" si="3"/>
        <v>1</v>
      </c>
      <c r="BK30" s="171">
        <f t="shared" si="4"/>
        <v>2</v>
      </c>
      <c r="BL30" s="171">
        <f t="shared" si="5"/>
        <v>0</v>
      </c>
      <c r="BM30" s="171">
        <f t="shared" si="6"/>
        <v>0</v>
      </c>
      <c r="BN30" s="171">
        <f t="shared" si="7"/>
        <v>0</v>
      </c>
      <c r="BO30" s="171">
        <f t="shared" si="8"/>
        <v>0</v>
      </c>
      <c r="BP30" s="171">
        <f t="shared" si="9"/>
        <v>1</v>
      </c>
      <c r="BQ30" s="171">
        <f t="shared" si="10"/>
        <v>1</v>
      </c>
      <c r="BR30" s="171">
        <f t="shared" si="11"/>
        <v>0</v>
      </c>
      <c r="BS30" s="171">
        <f t="shared" si="12"/>
        <v>3</v>
      </c>
      <c r="BT30" s="171">
        <f t="shared" si="13"/>
        <v>3</v>
      </c>
      <c r="BU30" s="171">
        <f t="shared" si="14"/>
        <v>2</v>
      </c>
      <c r="BV30" s="171">
        <f t="shared" si="15"/>
        <v>4</v>
      </c>
      <c r="BW30" s="171">
        <f t="shared" si="16"/>
        <v>2</v>
      </c>
      <c r="BX30" s="171">
        <f t="shared" si="17"/>
        <v>3</v>
      </c>
      <c r="BY30" s="171">
        <f t="shared" si="18"/>
        <v>0</v>
      </c>
      <c r="BZ30" s="171">
        <f t="shared" si="19"/>
        <v>1</v>
      </c>
      <c r="CA30" s="171">
        <f t="shared" si="20"/>
        <v>0</v>
      </c>
      <c r="CB30" s="171">
        <f t="shared" si="21"/>
        <v>3</v>
      </c>
      <c r="CC30" s="171">
        <f t="shared" si="22"/>
        <v>2</v>
      </c>
      <c r="CD30" s="171">
        <f t="shared" si="23"/>
        <v>3</v>
      </c>
      <c r="CE30" s="171">
        <f t="shared" si="24"/>
        <v>4</v>
      </c>
      <c r="CF30" s="171">
        <f t="shared" si="25"/>
        <v>2</v>
      </c>
      <c r="CG30" s="171">
        <f t="shared" si="26"/>
        <v>1</v>
      </c>
      <c r="CH30" s="171">
        <f t="shared" si="27"/>
        <v>1</v>
      </c>
      <c r="CI30" s="171">
        <f t="shared" si="28"/>
        <v>2</v>
      </c>
      <c r="CJ30" s="171">
        <f t="shared" si="29"/>
        <v>0</v>
      </c>
      <c r="CK30" s="171">
        <f t="shared" si="30"/>
        <v>0</v>
      </c>
      <c r="CL30" s="171">
        <f t="shared" si="31"/>
        <v>0</v>
      </c>
      <c r="CM30" s="171">
        <f t="shared" si="32"/>
        <v>0</v>
      </c>
      <c r="CN30" s="171">
        <f t="shared" si="33"/>
        <v>0</v>
      </c>
      <c r="CO30" s="171">
        <f t="shared" si="34"/>
        <v>0</v>
      </c>
      <c r="CP30" s="171">
        <f t="shared" si="35"/>
        <v>0</v>
      </c>
      <c r="CQ30" s="171">
        <f t="shared" si="36"/>
        <v>0</v>
      </c>
      <c r="CR30" s="171">
        <f t="shared" si="37"/>
        <v>0</v>
      </c>
      <c r="CS30" s="171">
        <f t="shared" si="38"/>
        <v>0</v>
      </c>
      <c r="CT30" s="171">
        <f t="shared" si="39"/>
        <v>0</v>
      </c>
      <c r="CU30" s="171">
        <f t="shared" si="40"/>
        <v>0</v>
      </c>
      <c r="CV30" s="171">
        <f t="shared" si="41"/>
        <v>0</v>
      </c>
      <c r="CW30" s="171">
        <f t="shared" si="42"/>
        <v>0</v>
      </c>
      <c r="CX30" s="171">
        <f t="shared" si="43"/>
        <v>0</v>
      </c>
      <c r="CY30" s="171">
        <f t="shared" si="44"/>
        <v>0</v>
      </c>
      <c r="CZ30" s="171">
        <f t="shared" si="45"/>
        <v>0</v>
      </c>
      <c r="DA30" s="171">
        <f t="shared" si="46"/>
        <v>0</v>
      </c>
      <c r="DB30" s="174">
        <f t="shared" si="47"/>
        <v>1.1200000000000001</v>
      </c>
      <c r="DC30" s="201" t="str">
        <f t="shared" si="48"/>
        <v>Yếu</v>
      </c>
    </row>
    <row r="31" spans="1:107" s="142" customFormat="1" ht="15" x14ac:dyDescent="0.25">
      <c r="A31" s="139">
        <v>22</v>
      </c>
      <c r="B31" s="140" t="s">
        <v>486</v>
      </c>
      <c r="C31" s="216" t="s">
        <v>487</v>
      </c>
      <c r="D31" s="239" t="s">
        <v>41</v>
      </c>
      <c r="E31" s="218" t="s">
        <v>166</v>
      </c>
      <c r="F31" s="86">
        <v>6.5</v>
      </c>
      <c r="G31" s="86">
        <v>4.5999999999999996</v>
      </c>
      <c r="H31" s="86">
        <v>8.1</v>
      </c>
      <c r="I31" s="86">
        <v>5.8</v>
      </c>
      <c r="J31" s="86">
        <v>7.4</v>
      </c>
      <c r="K31" s="86">
        <v>7.1</v>
      </c>
      <c r="L31" s="86">
        <v>4.5999999999999996</v>
      </c>
      <c r="M31" s="86">
        <v>5.4</v>
      </c>
      <c r="N31" s="86">
        <v>2.5</v>
      </c>
      <c r="O31" s="86">
        <v>5.5</v>
      </c>
      <c r="P31" s="86">
        <v>6.5</v>
      </c>
      <c r="Q31" s="86">
        <v>3</v>
      </c>
      <c r="R31" s="86">
        <v>8.8000000000000007</v>
      </c>
      <c r="S31" s="86">
        <v>5.8</v>
      </c>
      <c r="T31" s="86">
        <v>8.5</v>
      </c>
      <c r="U31" s="86">
        <v>5.5</v>
      </c>
      <c r="V31" s="31">
        <v>8.4</v>
      </c>
      <c r="W31" s="31">
        <v>7.6</v>
      </c>
      <c r="X31" s="31">
        <v>7</v>
      </c>
      <c r="Y31" s="31">
        <v>2.5</v>
      </c>
      <c r="Z31" s="31">
        <v>6.3</v>
      </c>
      <c r="AA31" s="31">
        <v>7.9</v>
      </c>
      <c r="AB31" s="31">
        <v>7.9</v>
      </c>
      <c r="AC31" s="31">
        <v>7.4</v>
      </c>
      <c r="AD31" s="31">
        <v>6.9</v>
      </c>
      <c r="AE31" s="31">
        <v>7.3</v>
      </c>
      <c r="AF31" s="31">
        <v>7.7</v>
      </c>
      <c r="AG31" s="31">
        <v>8.3000000000000007</v>
      </c>
      <c r="AH31" s="31">
        <v>6.7</v>
      </c>
      <c r="AI31" s="31">
        <v>2.6</v>
      </c>
      <c r="AJ31" s="31">
        <v>3.2</v>
      </c>
      <c r="AK31" s="31">
        <v>2.6</v>
      </c>
      <c r="AL31" s="31">
        <v>3.4</v>
      </c>
      <c r="AM31" s="31">
        <v>0</v>
      </c>
      <c r="AN31" s="31">
        <v>0</v>
      </c>
      <c r="AO31" s="31">
        <v>3.6</v>
      </c>
      <c r="AP31" s="31">
        <v>0</v>
      </c>
      <c r="AQ31" s="31">
        <v>0</v>
      </c>
      <c r="AR31" s="31">
        <v>0</v>
      </c>
      <c r="AS31" s="31">
        <v>0</v>
      </c>
      <c r="AT31" s="31">
        <v>0</v>
      </c>
      <c r="AU31" s="31">
        <v>0</v>
      </c>
      <c r="AV31" s="31">
        <v>0</v>
      </c>
      <c r="AW31" s="31">
        <v>0</v>
      </c>
      <c r="AX31" s="31"/>
      <c r="AY31" s="31"/>
      <c r="AZ31" s="151">
        <f t="shared" si="0"/>
        <v>4.7</v>
      </c>
      <c r="BA31" s="85" t="s">
        <v>1464</v>
      </c>
      <c r="BB31" s="85"/>
      <c r="BC31" s="139">
        <v>22</v>
      </c>
      <c r="BD31" s="140" t="s">
        <v>486</v>
      </c>
      <c r="BE31" s="213" t="s">
        <v>487</v>
      </c>
      <c r="BF31" s="214" t="s">
        <v>41</v>
      </c>
      <c r="BG31" s="242" t="s">
        <v>166</v>
      </c>
      <c r="BH31" s="171">
        <f t="shared" si="1"/>
        <v>2</v>
      </c>
      <c r="BI31" s="171">
        <f t="shared" si="2"/>
        <v>1</v>
      </c>
      <c r="BJ31" s="171">
        <f t="shared" si="3"/>
        <v>3</v>
      </c>
      <c r="BK31" s="171">
        <f t="shared" si="4"/>
        <v>2</v>
      </c>
      <c r="BL31" s="171">
        <f t="shared" si="5"/>
        <v>3</v>
      </c>
      <c r="BM31" s="171">
        <f t="shared" si="6"/>
        <v>3</v>
      </c>
      <c r="BN31" s="171">
        <f t="shared" si="7"/>
        <v>1</v>
      </c>
      <c r="BO31" s="171">
        <f t="shared" si="8"/>
        <v>1</v>
      </c>
      <c r="BP31" s="171">
        <f t="shared" si="9"/>
        <v>0</v>
      </c>
      <c r="BQ31" s="171">
        <f t="shared" si="10"/>
        <v>2</v>
      </c>
      <c r="BR31" s="171">
        <f t="shared" si="11"/>
        <v>2</v>
      </c>
      <c r="BS31" s="171">
        <f t="shared" si="12"/>
        <v>0</v>
      </c>
      <c r="BT31" s="171">
        <f t="shared" si="13"/>
        <v>4</v>
      </c>
      <c r="BU31" s="171">
        <f t="shared" si="14"/>
        <v>2</v>
      </c>
      <c r="BV31" s="171">
        <f t="shared" si="15"/>
        <v>4</v>
      </c>
      <c r="BW31" s="171">
        <f t="shared" si="16"/>
        <v>2</v>
      </c>
      <c r="BX31" s="171">
        <f t="shared" si="17"/>
        <v>3</v>
      </c>
      <c r="BY31" s="171">
        <f t="shared" si="18"/>
        <v>3</v>
      </c>
      <c r="BZ31" s="171">
        <f t="shared" si="19"/>
        <v>3</v>
      </c>
      <c r="CA31" s="171">
        <f t="shared" si="20"/>
        <v>0</v>
      </c>
      <c r="CB31" s="171">
        <f t="shared" si="21"/>
        <v>2</v>
      </c>
      <c r="CC31" s="171">
        <f t="shared" si="22"/>
        <v>3</v>
      </c>
      <c r="CD31" s="171">
        <f t="shared" si="23"/>
        <v>3</v>
      </c>
      <c r="CE31" s="171">
        <f t="shared" si="24"/>
        <v>3</v>
      </c>
      <c r="CF31" s="171">
        <f t="shared" si="25"/>
        <v>2</v>
      </c>
      <c r="CG31" s="171">
        <f t="shared" si="26"/>
        <v>3</v>
      </c>
      <c r="CH31" s="171">
        <f t="shared" si="27"/>
        <v>3</v>
      </c>
      <c r="CI31" s="171">
        <f t="shared" si="28"/>
        <v>3</v>
      </c>
      <c r="CJ31" s="171">
        <f t="shared" si="29"/>
        <v>2</v>
      </c>
      <c r="CK31" s="171">
        <f t="shared" si="30"/>
        <v>0</v>
      </c>
      <c r="CL31" s="171">
        <f t="shared" si="31"/>
        <v>0</v>
      </c>
      <c r="CM31" s="171">
        <f t="shared" si="32"/>
        <v>0</v>
      </c>
      <c r="CN31" s="171">
        <f t="shared" si="33"/>
        <v>0</v>
      </c>
      <c r="CO31" s="171">
        <f t="shared" si="34"/>
        <v>0</v>
      </c>
      <c r="CP31" s="171">
        <f t="shared" si="35"/>
        <v>0</v>
      </c>
      <c r="CQ31" s="171">
        <f t="shared" si="36"/>
        <v>0</v>
      </c>
      <c r="CR31" s="171">
        <f t="shared" si="37"/>
        <v>0</v>
      </c>
      <c r="CS31" s="171">
        <f t="shared" si="38"/>
        <v>0</v>
      </c>
      <c r="CT31" s="171">
        <f t="shared" si="39"/>
        <v>0</v>
      </c>
      <c r="CU31" s="171">
        <f t="shared" si="40"/>
        <v>0</v>
      </c>
      <c r="CV31" s="171">
        <f t="shared" si="41"/>
        <v>0</v>
      </c>
      <c r="CW31" s="171">
        <f t="shared" si="42"/>
        <v>0</v>
      </c>
      <c r="CX31" s="171">
        <f t="shared" si="43"/>
        <v>0</v>
      </c>
      <c r="CY31" s="171">
        <f t="shared" si="44"/>
        <v>0</v>
      </c>
      <c r="CZ31" s="171">
        <f t="shared" si="45"/>
        <v>0</v>
      </c>
      <c r="DA31" s="171">
        <f t="shared" si="46"/>
        <v>0</v>
      </c>
      <c r="DB31" s="174">
        <f t="shared" si="47"/>
        <v>1.56</v>
      </c>
      <c r="DC31" s="201" t="str">
        <f t="shared" si="48"/>
        <v>Yếu</v>
      </c>
    </row>
    <row r="32" spans="1:107" s="142" customFormat="1" ht="15" x14ac:dyDescent="0.25">
      <c r="A32" s="139">
        <v>23</v>
      </c>
      <c r="B32" s="140" t="s">
        <v>488</v>
      </c>
      <c r="C32" s="216" t="s">
        <v>6</v>
      </c>
      <c r="D32" s="239" t="s">
        <v>384</v>
      </c>
      <c r="E32" s="218" t="s">
        <v>489</v>
      </c>
      <c r="F32" s="116">
        <v>5.3</v>
      </c>
      <c r="G32" s="87">
        <v>7.3</v>
      </c>
      <c r="H32" s="86">
        <v>4.2</v>
      </c>
      <c r="I32" s="86">
        <v>5.7</v>
      </c>
      <c r="J32" s="86">
        <v>6.4</v>
      </c>
      <c r="K32" s="86">
        <v>5.9</v>
      </c>
      <c r="L32" s="87">
        <v>8.9</v>
      </c>
      <c r="M32" s="87">
        <v>6.4</v>
      </c>
      <c r="N32" s="87">
        <v>8.3000000000000007</v>
      </c>
      <c r="O32" s="87">
        <v>8</v>
      </c>
      <c r="P32" s="86">
        <v>4.3</v>
      </c>
      <c r="Q32" s="86">
        <v>5.2</v>
      </c>
      <c r="R32" s="86">
        <v>9.1</v>
      </c>
      <c r="S32" s="86">
        <v>7</v>
      </c>
      <c r="T32" s="86">
        <v>8.6999999999999993</v>
      </c>
      <c r="U32" s="86">
        <v>6.4</v>
      </c>
      <c r="V32" s="31">
        <v>8.1</v>
      </c>
      <c r="W32" s="31">
        <v>6.8</v>
      </c>
      <c r="X32" s="31">
        <v>7.7</v>
      </c>
      <c r="Y32" s="37">
        <v>8.1999999999999993</v>
      </c>
      <c r="Z32" s="31">
        <v>6.5</v>
      </c>
      <c r="AA32" s="31">
        <v>7.5</v>
      </c>
      <c r="AB32" s="31">
        <v>7.9</v>
      </c>
      <c r="AC32" s="31">
        <v>8.1999999999999993</v>
      </c>
      <c r="AD32" s="31">
        <v>7.5</v>
      </c>
      <c r="AE32" s="31">
        <v>6.2</v>
      </c>
      <c r="AF32" s="31">
        <v>8.3000000000000007</v>
      </c>
      <c r="AG32" s="31">
        <v>8.6</v>
      </c>
      <c r="AH32" s="31">
        <v>7.9</v>
      </c>
      <c r="AI32" s="31">
        <v>6.4</v>
      </c>
      <c r="AJ32" s="31">
        <v>6.7</v>
      </c>
      <c r="AK32" s="31">
        <v>8.1999999999999993</v>
      </c>
      <c r="AL32" s="31">
        <v>7</v>
      </c>
      <c r="AM32" s="31">
        <v>9</v>
      </c>
      <c r="AN32" s="31">
        <v>9</v>
      </c>
      <c r="AO32" s="31">
        <v>6.3</v>
      </c>
      <c r="AP32" s="31">
        <v>7</v>
      </c>
      <c r="AQ32" s="31">
        <v>8.9</v>
      </c>
      <c r="AR32" s="31">
        <v>6.2</v>
      </c>
      <c r="AS32" s="31">
        <v>7.9</v>
      </c>
      <c r="AT32" s="31">
        <v>3.9</v>
      </c>
      <c r="AU32" s="31">
        <v>6.5</v>
      </c>
      <c r="AV32" s="31">
        <v>8.5</v>
      </c>
      <c r="AW32" s="31">
        <v>7.9</v>
      </c>
      <c r="AX32" s="31">
        <v>8.8000000000000007</v>
      </c>
      <c r="AY32" s="31"/>
      <c r="AZ32" s="151">
        <f t="shared" si="0"/>
        <v>7.3</v>
      </c>
      <c r="BA32" s="85" t="s">
        <v>1464</v>
      </c>
      <c r="BB32" s="85"/>
      <c r="BC32" s="139">
        <v>23</v>
      </c>
      <c r="BD32" s="140" t="s">
        <v>488</v>
      </c>
      <c r="BE32" s="213" t="s">
        <v>6</v>
      </c>
      <c r="BF32" s="214" t="s">
        <v>384</v>
      </c>
      <c r="BG32" s="242" t="s">
        <v>489</v>
      </c>
      <c r="BH32" s="171">
        <f t="shared" si="1"/>
        <v>1</v>
      </c>
      <c r="BI32" s="171">
        <f t="shared" si="2"/>
        <v>3</v>
      </c>
      <c r="BJ32" s="171">
        <f t="shared" si="3"/>
        <v>1</v>
      </c>
      <c r="BK32" s="171">
        <f t="shared" si="4"/>
        <v>2</v>
      </c>
      <c r="BL32" s="171">
        <f t="shared" si="5"/>
        <v>2</v>
      </c>
      <c r="BM32" s="171">
        <f t="shared" si="6"/>
        <v>2</v>
      </c>
      <c r="BN32" s="171">
        <f t="shared" si="7"/>
        <v>4</v>
      </c>
      <c r="BO32" s="171">
        <f t="shared" si="8"/>
        <v>2</v>
      </c>
      <c r="BP32" s="171">
        <f t="shared" si="9"/>
        <v>3</v>
      </c>
      <c r="BQ32" s="171">
        <f t="shared" si="10"/>
        <v>3</v>
      </c>
      <c r="BR32" s="171">
        <f t="shared" si="11"/>
        <v>1</v>
      </c>
      <c r="BS32" s="171">
        <f t="shared" si="12"/>
        <v>1</v>
      </c>
      <c r="BT32" s="171">
        <f t="shared" si="13"/>
        <v>4</v>
      </c>
      <c r="BU32" s="171">
        <f t="shared" si="14"/>
        <v>3</v>
      </c>
      <c r="BV32" s="171">
        <f t="shared" si="15"/>
        <v>4</v>
      </c>
      <c r="BW32" s="171">
        <f t="shared" si="16"/>
        <v>2</v>
      </c>
      <c r="BX32" s="171">
        <f t="shared" si="17"/>
        <v>3</v>
      </c>
      <c r="BY32" s="171">
        <f t="shared" si="18"/>
        <v>2</v>
      </c>
      <c r="BZ32" s="171">
        <f t="shared" si="19"/>
        <v>3</v>
      </c>
      <c r="CA32" s="171">
        <f t="shared" si="20"/>
        <v>3</v>
      </c>
      <c r="CB32" s="171">
        <f t="shared" si="21"/>
        <v>2</v>
      </c>
      <c r="CC32" s="171">
        <f t="shared" si="22"/>
        <v>3</v>
      </c>
      <c r="CD32" s="171">
        <f t="shared" si="23"/>
        <v>3</v>
      </c>
      <c r="CE32" s="171">
        <f t="shared" si="24"/>
        <v>3</v>
      </c>
      <c r="CF32" s="171">
        <f t="shared" si="25"/>
        <v>3</v>
      </c>
      <c r="CG32" s="171">
        <f t="shared" si="26"/>
        <v>2</v>
      </c>
      <c r="CH32" s="171">
        <f t="shared" si="27"/>
        <v>3</v>
      </c>
      <c r="CI32" s="171">
        <f t="shared" si="28"/>
        <v>4</v>
      </c>
      <c r="CJ32" s="171">
        <f t="shared" si="29"/>
        <v>3</v>
      </c>
      <c r="CK32" s="171">
        <f t="shared" si="30"/>
        <v>2</v>
      </c>
      <c r="CL32" s="171">
        <f t="shared" si="31"/>
        <v>2</v>
      </c>
      <c r="CM32" s="171">
        <f t="shared" si="32"/>
        <v>3</v>
      </c>
      <c r="CN32" s="171">
        <f t="shared" si="33"/>
        <v>3</v>
      </c>
      <c r="CO32" s="171">
        <f t="shared" si="34"/>
        <v>4</v>
      </c>
      <c r="CP32" s="171">
        <f t="shared" si="35"/>
        <v>4</v>
      </c>
      <c r="CQ32" s="171">
        <f t="shared" si="36"/>
        <v>2</v>
      </c>
      <c r="CR32" s="171">
        <f t="shared" si="37"/>
        <v>3</v>
      </c>
      <c r="CS32" s="171">
        <f t="shared" si="38"/>
        <v>4</v>
      </c>
      <c r="CT32" s="171">
        <f t="shared" si="39"/>
        <v>2</v>
      </c>
      <c r="CU32" s="171">
        <f t="shared" si="40"/>
        <v>3</v>
      </c>
      <c r="CV32" s="171">
        <f t="shared" si="41"/>
        <v>0</v>
      </c>
      <c r="CW32" s="171">
        <f t="shared" si="42"/>
        <v>2</v>
      </c>
      <c r="CX32" s="171">
        <f t="shared" si="43"/>
        <v>4</v>
      </c>
      <c r="CY32" s="171">
        <f t="shared" si="44"/>
        <v>3</v>
      </c>
      <c r="CZ32" s="171">
        <f t="shared" si="45"/>
        <v>4</v>
      </c>
      <c r="DA32" s="171">
        <f t="shared" si="46"/>
        <v>0</v>
      </c>
      <c r="DB32" s="174">
        <f t="shared" si="47"/>
        <v>2.7</v>
      </c>
      <c r="DC32" s="201" t="str">
        <f t="shared" si="48"/>
        <v>Khá</v>
      </c>
    </row>
    <row r="33" spans="1:112" s="221" customFormat="1" ht="15" x14ac:dyDescent="0.25">
      <c r="A33" s="139">
        <v>24</v>
      </c>
      <c r="B33" s="140" t="s">
        <v>490</v>
      </c>
      <c r="C33" s="216" t="s">
        <v>491</v>
      </c>
      <c r="D33" s="239" t="s">
        <v>384</v>
      </c>
      <c r="E33" s="218" t="s">
        <v>492</v>
      </c>
      <c r="F33" s="86">
        <v>6.5</v>
      </c>
      <c r="G33" s="86">
        <v>4.5999999999999996</v>
      </c>
      <c r="H33" s="86">
        <v>5.9</v>
      </c>
      <c r="I33" s="86">
        <v>4.3</v>
      </c>
      <c r="J33" s="86">
        <v>7.1</v>
      </c>
      <c r="K33" s="86">
        <v>6.3</v>
      </c>
      <c r="L33" s="86">
        <v>5.2</v>
      </c>
      <c r="M33" s="87">
        <v>7</v>
      </c>
      <c r="N33" s="86">
        <v>5.7</v>
      </c>
      <c r="O33" s="86">
        <v>7</v>
      </c>
      <c r="P33" s="87">
        <v>6.3</v>
      </c>
      <c r="Q33" s="86">
        <v>3.2</v>
      </c>
      <c r="R33" s="86">
        <v>9.1</v>
      </c>
      <c r="S33" s="86">
        <v>5.5</v>
      </c>
      <c r="T33" s="86">
        <v>8.5</v>
      </c>
      <c r="U33" s="86">
        <v>5.5</v>
      </c>
      <c r="V33" s="31">
        <v>7.4</v>
      </c>
      <c r="W33" s="37">
        <v>8</v>
      </c>
      <c r="X33" s="31">
        <v>4.9000000000000004</v>
      </c>
      <c r="Y33" s="37">
        <v>8.1999999999999993</v>
      </c>
      <c r="Z33" s="31">
        <v>2.6</v>
      </c>
      <c r="AA33" s="31">
        <v>7.5</v>
      </c>
      <c r="AB33" s="31">
        <v>8</v>
      </c>
      <c r="AC33" s="31">
        <v>5.6</v>
      </c>
      <c r="AD33" s="31">
        <v>6.6</v>
      </c>
      <c r="AE33" s="31">
        <v>5.3</v>
      </c>
      <c r="AF33" s="37">
        <v>8.1</v>
      </c>
      <c r="AG33" s="31">
        <v>8.1999999999999993</v>
      </c>
      <c r="AH33" s="31">
        <v>7</v>
      </c>
      <c r="AI33" s="31">
        <v>6.5</v>
      </c>
      <c r="AJ33" s="31">
        <v>7.5</v>
      </c>
      <c r="AK33" s="31">
        <v>6.9</v>
      </c>
      <c r="AL33" s="31">
        <v>7.6</v>
      </c>
      <c r="AM33" s="31">
        <v>9</v>
      </c>
      <c r="AN33" s="31">
        <v>9</v>
      </c>
      <c r="AO33" s="31">
        <v>6.9</v>
      </c>
      <c r="AP33" s="31">
        <v>6.1</v>
      </c>
      <c r="AQ33" s="31">
        <v>9.6</v>
      </c>
      <c r="AR33" s="31">
        <v>6.9</v>
      </c>
      <c r="AS33" s="31">
        <v>8.3000000000000007</v>
      </c>
      <c r="AT33" s="31">
        <v>6.7</v>
      </c>
      <c r="AU33" s="31">
        <v>8.1</v>
      </c>
      <c r="AV33" s="31">
        <v>8.1999999999999993</v>
      </c>
      <c r="AW33" s="31">
        <v>7.9</v>
      </c>
      <c r="AX33" s="31">
        <v>8.6999999999999993</v>
      </c>
      <c r="AY33" s="31"/>
      <c r="AZ33" s="151">
        <f t="shared" si="0"/>
        <v>6.8</v>
      </c>
      <c r="BA33" s="85" t="s">
        <v>1464</v>
      </c>
      <c r="BB33" s="85"/>
      <c r="BC33" s="139">
        <v>24</v>
      </c>
      <c r="BD33" s="140" t="s">
        <v>490</v>
      </c>
      <c r="BE33" s="213" t="s">
        <v>491</v>
      </c>
      <c r="BF33" s="214" t="s">
        <v>384</v>
      </c>
      <c r="BG33" s="242" t="s">
        <v>492</v>
      </c>
      <c r="BH33" s="171">
        <f t="shared" si="1"/>
        <v>2</v>
      </c>
      <c r="BI33" s="171">
        <f t="shared" si="2"/>
        <v>1</v>
      </c>
      <c r="BJ33" s="171">
        <f t="shared" si="3"/>
        <v>2</v>
      </c>
      <c r="BK33" s="171">
        <f t="shared" si="4"/>
        <v>1</v>
      </c>
      <c r="BL33" s="171">
        <f t="shared" si="5"/>
        <v>3</v>
      </c>
      <c r="BM33" s="171">
        <f t="shared" si="6"/>
        <v>2</v>
      </c>
      <c r="BN33" s="171">
        <f t="shared" si="7"/>
        <v>1</v>
      </c>
      <c r="BO33" s="171">
        <f t="shared" si="8"/>
        <v>3</v>
      </c>
      <c r="BP33" s="171">
        <f t="shared" si="9"/>
        <v>2</v>
      </c>
      <c r="BQ33" s="171">
        <f t="shared" si="10"/>
        <v>3</v>
      </c>
      <c r="BR33" s="171">
        <f t="shared" si="11"/>
        <v>2</v>
      </c>
      <c r="BS33" s="171">
        <f t="shared" si="12"/>
        <v>0</v>
      </c>
      <c r="BT33" s="171">
        <f t="shared" si="13"/>
        <v>4</v>
      </c>
      <c r="BU33" s="171">
        <f t="shared" si="14"/>
        <v>2</v>
      </c>
      <c r="BV33" s="171">
        <f t="shared" si="15"/>
        <v>4</v>
      </c>
      <c r="BW33" s="171">
        <f t="shared" si="16"/>
        <v>2</v>
      </c>
      <c r="BX33" s="171">
        <f t="shared" si="17"/>
        <v>3</v>
      </c>
      <c r="BY33" s="171">
        <f t="shared" si="18"/>
        <v>3</v>
      </c>
      <c r="BZ33" s="171">
        <f t="shared" si="19"/>
        <v>1</v>
      </c>
      <c r="CA33" s="171">
        <f t="shared" si="20"/>
        <v>3</v>
      </c>
      <c r="CB33" s="171">
        <f t="shared" si="21"/>
        <v>0</v>
      </c>
      <c r="CC33" s="171">
        <f t="shared" si="22"/>
        <v>3</v>
      </c>
      <c r="CD33" s="171">
        <f t="shared" si="23"/>
        <v>3</v>
      </c>
      <c r="CE33" s="171">
        <f t="shared" si="24"/>
        <v>2</v>
      </c>
      <c r="CF33" s="171">
        <f t="shared" si="25"/>
        <v>2</v>
      </c>
      <c r="CG33" s="171">
        <f t="shared" si="26"/>
        <v>1</v>
      </c>
      <c r="CH33" s="171">
        <f t="shared" si="27"/>
        <v>3</v>
      </c>
      <c r="CI33" s="171">
        <f t="shared" si="28"/>
        <v>3</v>
      </c>
      <c r="CJ33" s="171">
        <f t="shared" si="29"/>
        <v>3</v>
      </c>
      <c r="CK33" s="171">
        <f t="shared" si="30"/>
        <v>2</v>
      </c>
      <c r="CL33" s="171">
        <f t="shared" si="31"/>
        <v>3</v>
      </c>
      <c r="CM33" s="171">
        <f t="shared" si="32"/>
        <v>2</v>
      </c>
      <c r="CN33" s="171">
        <f t="shared" si="33"/>
        <v>3</v>
      </c>
      <c r="CO33" s="171">
        <f t="shared" si="34"/>
        <v>4</v>
      </c>
      <c r="CP33" s="171">
        <f t="shared" si="35"/>
        <v>4</v>
      </c>
      <c r="CQ33" s="171">
        <f t="shared" si="36"/>
        <v>2</v>
      </c>
      <c r="CR33" s="171">
        <f t="shared" si="37"/>
        <v>2</v>
      </c>
      <c r="CS33" s="171">
        <f t="shared" si="38"/>
        <v>4</v>
      </c>
      <c r="CT33" s="171">
        <f t="shared" si="39"/>
        <v>2</v>
      </c>
      <c r="CU33" s="171">
        <f t="shared" si="40"/>
        <v>3</v>
      </c>
      <c r="CV33" s="171">
        <f t="shared" si="41"/>
        <v>2</v>
      </c>
      <c r="CW33" s="171">
        <f t="shared" si="42"/>
        <v>3</v>
      </c>
      <c r="CX33" s="171">
        <f t="shared" si="43"/>
        <v>3</v>
      </c>
      <c r="CY33" s="171">
        <f t="shared" si="44"/>
        <v>3</v>
      </c>
      <c r="CZ33" s="171">
        <f t="shared" si="45"/>
        <v>4</v>
      </c>
      <c r="DA33" s="171">
        <f t="shared" si="46"/>
        <v>0</v>
      </c>
      <c r="DB33" s="174">
        <f t="shared" si="47"/>
        <v>2.44</v>
      </c>
      <c r="DC33" s="201" t="str">
        <f t="shared" si="48"/>
        <v>Trung bình</v>
      </c>
      <c r="DD33" s="142"/>
      <c r="DE33" s="142"/>
      <c r="DF33" s="142"/>
      <c r="DG33" s="142"/>
      <c r="DH33" s="142"/>
    </row>
    <row r="34" spans="1:112" s="142" customFormat="1" ht="15" x14ac:dyDescent="0.25">
      <c r="A34" s="139">
        <v>27</v>
      </c>
      <c r="B34" s="140" t="s">
        <v>497</v>
      </c>
      <c r="C34" s="216" t="s">
        <v>498</v>
      </c>
      <c r="D34" s="239" t="s">
        <v>499</v>
      </c>
      <c r="E34" s="218">
        <v>35775</v>
      </c>
      <c r="F34" s="86">
        <v>7</v>
      </c>
      <c r="G34" s="87">
        <v>8</v>
      </c>
      <c r="H34" s="86">
        <v>4.0999999999999996</v>
      </c>
      <c r="I34" s="87">
        <v>5.6</v>
      </c>
      <c r="J34" s="86">
        <v>4.8</v>
      </c>
      <c r="K34" s="86">
        <v>5.8</v>
      </c>
      <c r="L34" s="91">
        <v>3.2</v>
      </c>
      <c r="M34" s="86">
        <v>7.3</v>
      </c>
      <c r="N34" s="87">
        <v>8.1999999999999993</v>
      </c>
      <c r="O34" s="86">
        <v>5.6</v>
      </c>
      <c r="P34" s="91">
        <v>1.8</v>
      </c>
      <c r="Q34" s="86">
        <v>3.8</v>
      </c>
      <c r="R34" s="86">
        <v>5.7</v>
      </c>
      <c r="S34" s="86">
        <v>6</v>
      </c>
      <c r="T34" s="86">
        <v>7.5</v>
      </c>
      <c r="U34" s="86">
        <v>7</v>
      </c>
      <c r="V34" s="37">
        <v>7.6</v>
      </c>
      <c r="W34" s="31">
        <v>6.2</v>
      </c>
      <c r="X34" s="31">
        <v>7.6</v>
      </c>
      <c r="Y34" s="31">
        <v>5.5</v>
      </c>
      <c r="Z34" s="37">
        <v>6.2</v>
      </c>
      <c r="AA34" s="31">
        <v>7</v>
      </c>
      <c r="AB34" s="31">
        <v>8</v>
      </c>
      <c r="AC34" s="31">
        <v>7.6</v>
      </c>
      <c r="AD34" s="31">
        <v>6.4</v>
      </c>
      <c r="AE34" s="31">
        <v>6.7</v>
      </c>
      <c r="AF34" s="31">
        <v>6</v>
      </c>
      <c r="AG34" s="31">
        <v>5.5</v>
      </c>
      <c r="AH34" s="31">
        <v>6.4</v>
      </c>
      <c r="AI34" s="31">
        <v>5.5</v>
      </c>
      <c r="AJ34" s="31">
        <v>4.3</v>
      </c>
      <c r="AK34" s="31">
        <v>8.6999999999999993</v>
      </c>
      <c r="AL34" s="31">
        <v>7</v>
      </c>
      <c r="AM34" s="31">
        <v>9</v>
      </c>
      <c r="AN34" s="31">
        <v>9</v>
      </c>
      <c r="AO34" s="31">
        <v>7.2</v>
      </c>
      <c r="AP34" s="31">
        <v>6.2</v>
      </c>
      <c r="AQ34" s="31">
        <v>8.6999999999999993</v>
      </c>
      <c r="AR34" s="31">
        <v>6</v>
      </c>
      <c r="AS34" s="31">
        <v>8.3000000000000007</v>
      </c>
      <c r="AT34" s="31">
        <v>5.4</v>
      </c>
      <c r="AU34" s="31">
        <v>8.4</v>
      </c>
      <c r="AV34" s="31">
        <v>8.8000000000000007</v>
      </c>
      <c r="AW34" s="31">
        <v>8.6</v>
      </c>
      <c r="AX34" s="31">
        <v>8.3000000000000007</v>
      </c>
      <c r="AY34" s="31"/>
      <c r="AZ34" s="151">
        <f t="shared" si="0"/>
        <v>6.5</v>
      </c>
      <c r="BA34" s="85" t="s">
        <v>1464</v>
      </c>
      <c r="BB34" s="85"/>
      <c r="BC34" s="139">
        <v>27</v>
      </c>
      <c r="BD34" s="140" t="s">
        <v>497</v>
      </c>
      <c r="BE34" s="213" t="s">
        <v>498</v>
      </c>
      <c r="BF34" s="214" t="s">
        <v>499</v>
      </c>
      <c r="BG34" s="242">
        <v>35775</v>
      </c>
      <c r="BH34" s="171">
        <f t="shared" si="1"/>
        <v>3</v>
      </c>
      <c r="BI34" s="171">
        <f t="shared" si="2"/>
        <v>3</v>
      </c>
      <c r="BJ34" s="171">
        <f t="shared" si="3"/>
        <v>1</v>
      </c>
      <c r="BK34" s="171">
        <f t="shared" si="4"/>
        <v>2</v>
      </c>
      <c r="BL34" s="171">
        <f t="shared" si="5"/>
        <v>1</v>
      </c>
      <c r="BM34" s="171">
        <f t="shared" si="6"/>
        <v>2</v>
      </c>
      <c r="BN34" s="171">
        <f t="shared" si="7"/>
        <v>0</v>
      </c>
      <c r="BO34" s="171">
        <f t="shared" si="8"/>
        <v>3</v>
      </c>
      <c r="BP34" s="171">
        <f t="shared" si="9"/>
        <v>3</v>
      </c>
      <c r="BQ34" s="171">
        <f t="shared" si="10"/>
        <v>2</v>
      </c>
      <c r="BR34" s="171">
        <f t="shared" si="11"/>
        <v>0</v>
      </c>
      <c r="BS34" s="171">
        <f t="shared" si="12"/>
        <v>0</v>
      </c>
      <c r="BT34" s="171">
        <f t="shared" si="13"/>
        <v>2</v>
      </c>
      <c r="BU34" s="171">
        <f t="shared" si="14"/>
        <v>2</v>
      </c>
      <c r="BV34" s="171">
        <f t="shared" si="15"/>
        <v>3</v>
      </c>
      <c r="BW34" s="171">
        <f t="shared" si="16"/>
        <v>3</v>
      </c>
      <c r="BX34" s="171">
        <f t="shared" si="17"/>
        <v>3</v>
      </c>
      <c r="BY34" s="171">
        <f t="shared" si="18"/>
        <v>2</v>
      </c>
      <c r="BZ34" s="171">
        <f t="shared" si="19"/>
        <v>3</v>
      </c>
      <c r="CA34" s="171">
        <f t="shared" si="20"/>
        <v>2</v>
      </c>
      <c r="CB34" s="171">
        <f t="shared" si="21"/>
        <v>2</v>
      </c>
      <c r="CC34" s="171">
        <f t="shared" si="22"/>
        <v>3</v>
      </c>
      <c r="CD34" s="171">
        <f t="shared" si="23"/>
        <v>3</v>
      </c>
      <c r="CE34" s="171">
        <f t="shared" si="24"/>
        <v>3</v>
      </c>
      <c r="CF34" s="171">
        <f t="shared" si="25"/>
        <v>2</v>
      </c>
      <c r="CG34" s="171">
        <f t="shared" si="26"/>
        <v>2</v>
      </c>
      <c r="CH34" s="171">
        <f t="shared" si="27"/>
        <v>2</v>
      </c>
      <c r="CI34" s="171">
        <f t="shared" si="28"/>
        <v>2</v>
      </c>
      <c r="CJ34" s="171">
        <f t="shared" si="29"/>
        <v>2</v>
      </c>
      <c r="CK34" s="171">
        <f t="shared" si="30"/>
        <v>2</v>
      </c>
      <c r="CL34" s="171">
        <f t="shared" si="31"/>
        <v>1</v>
      </c>
      <c r="CM34" s="171">
        <f t="shared" si="32"/>
        <v>4</v>
      </c>
      <c r="CN34" s="171">
        <f t="shared" si="33"/>
        <v>3</v>
      </c>
      <c r="CO34" s="171">
        <f t="shared" si="34"/>
        <v>4</v>
      </c>
      <c r="CP34" s="171">
        <f t="shared" si="35"/>
        <v>4</v>
      </c>
      <c r="CQ34" s="171">
        <f t="shared" si="36"/>
        <v>3</v>
      </c>
      <c r="CR34" s="171">
        <f t="shared" si="37"/>
        <v>2</v>
      </c>
      <c r="CS34" s="171">
        <f t="shared" si="38"/>
        <v>4</v>
      </c>
      <c r="CT34" s="171">
        <f t="shared" si="39"/>
        <v>2</v>
      </c>
      <c r="CU34" s="171">
        <f t="shared" si="40"/>
        <v>3</v>
      </c>
      <c r="CV34" s="171">
        <f t="shared" si="41"/>
        <v>1</v>
      </c>
      <c r="CW34" s="171">
        <f t="shared" si="42"/>
        <v>3</v>
      </c>
      <c r="CX34" s="171">
        <f t="shared" si="43"/>
        <v>4</v>
      </c>
      <c r="CY34" s="171">
        <f t="shared" si="44"/>
        <v>4</v>
      </c>
      <c r="CZ34" s="171">
        <f t="shared" si="45"/>
        <v>3</v>
      </c>
      <c r="DA34" s="171">
        <f t="shared" si="46"/>
        <v>0</v>
      </c>
      <c r="DB34" s="174">
        <f t="shared" si="47"/>
        <v>2.34</v>
      </c>
      <c r="DC34" s="201" t="str">
        <f t="shared" si="48"/>
        <v>Trung bình</v>
      </c>
    </row>
    <row r="36" spans="1:112" x14ac:dyDescent="0.2">
      <c r="A36" s="2">
        <v>27</v>
      </c>
    </row>
  </sheetData>
  <sortState ref="A8:DH34">
    <sortCondition descending="1" ref="DD8:DD34"/>
  </sortState>
  <mergeCells count="12">
    <mergeCell ref="BC1:BE1"/>
    <mergeCell ref="BF1:BO1"/>
    <mergeCell ref="BC6:BC7"/>
    <mergeCell ref="BD6:BD7"/>
    <mergeCell ref="BE6:BF7"/>
    <mergeCell ref="BG6:BG7"/>
    <mergeCell ref="A6:A7"/>
    <mergeCell ref="B6:B7"/>
    <mergeCell ref="C6:D7"/>
    <mergeCell ref="E6:E7"/>
    <mergeCell ref="A1:C1"/>
    <mergeCell ref="D1:M1"/>
  </mergeCells>
  <conditionalFormatting sqref="F8:AY34">
    <cfRule type="cellIs" dxfId="53" priority="12" operator="lessThan">
      <formula>4</formula>
    </cfRule>
  </conditionalFormatting>
  <conditionalFormatting sqref="AO8:AY34">
    <cfRule type="cellIs" dxfId="52" priority="10" operator="lessThan">
      <formula>4</formula>
    </cfRule>
  </conditionalFormatting>
  <conditionalFormatting sqref="BH8:CX8">
    <cfRule type="cellIs" dxfId="51" priority="7" operator="lessThan">
      <formula>1</formula>
    </cfRule>
  </conditionalFormatting>
  <conditionalFormatting sqref="CX8">
    <cfRule type="cellIs" dxfId="50" priority="6" operator="equal">
      <formula>0</formula>
    </cfRule>
  </conditionalFormatting>
  <conditionalFormatting sqref="BH9:CX34">
    <cfRule type="cellIs" dxfId="49" priority="5" operator="lessThan">
      <formula>1</formula>
    </cfRule>
  </conditionalFormatting>
  <conditionalFormatting sqref="CX9:CX34">
    <cfRule type="cellIs" dxfId="48" priority="4" operator="equal">
      <formula>0</formula>
    </cfRule>
  </conditionalFormatting>
  <conditionalFormatting sqref="CY8:DA34">
    <cfRule type="cellIs" dxfId="47" priority="3" operator="lessThan">
      <formula>1</formula>
    </cfRule>
  </conditionalFormatting>
  <conditionalFormatting sqref="CY8:DA34">
    <cfRule type="cellIs" dxfId="46" priority="2" operator="equal">
      <formula>0</formula>
    </cfRule>
  </conditionalFormatting>
  <conditionalFormatting sqref="DD8:DD34">
    <cfRule type="cellIs" dxfId="45" priority="1" operator="equal">
      <formula>"CTN"</formula>
    </cfRule>
  </conditionalFormatting>
  <pageMargins left="0.7" right="0.7" top="0.75" bottom="0.75" header="0.3" footer="0.3"/>
  <pageSetup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14"/>
  <sheetViews>
    <sheetView topLeftCell="AA7" zoomScale="80" zoomScaleNormal="80" workbookViewId="0">
      <selection activeCell="AY8" sqref="AY8:AY12"/>
    </sheetView>
  </sheetViews>
  <sheetFormatPr defaultColWidth="10" defaultRowHeight="15.75" x14ac:dyDescent="0.2"/>
  <cols>
    <col min="1" max="1" width="5" style="266" bestFit="1" customWidth="1"/>
    <col min="2" max="2" width="12.85546875" style="266" bestFit="1" customWidth="1"/>
    <col min="3" max="3" width="19.85546875" style="8" bestFit="1" customWidth="1"/>
    <col min="4" max="4" width="12" style="291" customWidth="1"/>
    <col min="5" max="5" width="11.28515625" style="256" bestFit="1" customWidth="1"/>
    <col min="6" max="8" width="3.7109375" style="256" customWidth="1"/>
    <col min="9" max="11" width="3.7109375" style="8" customWidth="1"/>
    <col min="12" max="12" width="3.7109375" style="5" customWidth="1"/>
    <col min="13" max="20" width="3.7109375" style="8" customWidth="1"/>
    <col min="21" max="21" width="4.5703125" style="8" customWidth="1"/>
    <col min="22" max="22" width="3.7109375" style="8" customWidth="1"/>
    <col min="23" max="23" width="4.5703125" style="8" customWidth="1"/>
    <col min="24" max="25" width="3.7109375" style="8" customWidth="1"/>
    <col min="26" max="26" width="4.5703125" style="8" customWidth="1"/>
    <col min="27" max="27" width="3.7109375" style="8" customWidth="1"/>
    <col min="28" max="40" width="3.5703125" style="8" customWidth="1"/>
    <col min="41" max="44" width="4.140625" style="8" customWidth="1"/>
    <col min="45" max="45" width="4.7109375" style="8" customWidth="1"/>
    <col min="46" max="50" width="4.140625" style="8" customWidth="1"/>
    <col min="51" max="51" width="5.42578125" style="8" customWidth="1"/>
    <col min="52" max="52" width="5.85546875" style="155" customWidth="1"/>
    <col min="53" max="53" width="10" style="8" hidden="1" customWidth="1"/>
    <col min="54" max="54" width="0.85546875" style="8" hidden="1" customWidth="1"/>
    <col min="55" max="55" width="5.140625" style="8" customWidth="1"/>
    <col min="56" max="56" width="13" style="198" customWidth="1"/>
    <col min="57" max="57" width="19.28515625" style="198" customWidth="1"/>
    <col min="58" max="58" width="9.5703125" style="198" customWidth="1"/>
    <col min="59" max="59" width="11.85546875" style="198" customWidth="1"/>
    <col min="60" max="74" width="3.7109375" style="8" customWidth="1"/>
    <col min="75" max="80" width="3.85546875" style="8" customWidth="1"/>
    <col min="81" max="103" width="3.7109375" style="8" customWidth="1"/>
    <col min="104" max="104" width="4" style="8" customWidth="1"/>
    <col min="105" max="105" width="5.28515625" style="8" customWidth="1"/>
    <col min="106" max="106" width="12" style="155" hidden="1" customWidth="1"/>
    <col min="107" max="107" width="38.42578125" style="8" hidden="1" customWidth="1"/>
    <col min="108" max="110" width="4.5703125" style="8" hidden="1" customWidth="1"/>
    <col min="111" max="111" width="4.5703125" style="8" customWidth="1"/>
    <col min="112" max="16384" width="10" style="8"/>
  </cols>
  <sheetData>
    <row r="1" spans="1:111" s="10" customFormat="1" ht="35.2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C1" s="345" t="s">
        <v>1427</v>
      </c>
      <c r="BD1" s="345"/>
      <c r="BE1" s="345"/>
      <c r="BF1" s="346" t="s">
        <v>19</v>
      </c>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c r="DB1" s="149"/>
    </row>
    <row r="2" spans="1:111" ht="14.25" x14ac:dyDescent="0.2">
      <c r="A2" s="8"/>
      <c r="B2" s="115"/>
      <c r="C2" s="115"/>
      <c r="D2" s="362" t="s">
        <v>20</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D2" s="115"/>
      <c r="BE2" s="115"/>
      <c r="BF2" s="362" t="s">
        <v>20</v>
      </c>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row>
    <row r="3" spans="1:111" ht="14.25" x14ac:dyDescent="0.2">
      <c r="A3" s="8"/>
      <c r="B3" s="115"/>
      <c r="C3" s="115"/>
      <c r="D3" s="362" t="s">
        <v>500</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D3" s="115"/>
      <c r="BE3" s="115"/>
      <c r="BF3" s="362" t="s">
        <v>500</v>
      </c>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row>
    <row r="4" spans="1:111" ht="14.25" x14ac:dyDescent="0.2">
      <c r="A4" s="8"/>
      <c r="B4" s="115"/>
      <c r="C4" s="115"/>
      <c r="D4" s="362" t="s">
        <v>670</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D4" s="115"/>
      <c r="BE4" s="115"/>
      <c r="BF4" s="362" t="s">
        <v>670</v>
      </c>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row>
    <row r="5" spans="1:111" x14ac:dyDescent="0.2">
      <c r="C5" s="256"/>
      <c r="D5" s="132"/>
      <c r="E5" s="132"/>
      <c r="F5" s="268">
        <v>1</v>
      </c>
      <c r="G5" s="268"/>
      <c r="H5" s="268"/>
      <c r="I5" s="268"/>
      <c r="J5" s="268"/>
      <c r="K5" s="268">
        <v>2</v>
      </c>
      <c r="L5" s="268"/>
      <c r="M5" s="268"/>
      <c r="N5" s="268"/>
      <c r="O5" s="268"/>
      <c r="P5" s="268"/>
      <c r="Q5" s="268">
        <v>3</v>
      </c>
      <c r="R5" s="268"/>
      <c r="S5" s="268"/>
      <c r="T5" s="268"/>
      <c r="U5" s="268"/>
      <c r="V5" s="132">
        <v>4</v>
      </c>
      <c r="W5" s="132"/>
      <c r="X5" s="132"/>
      <c r="Y5" s="132"/>
      <c r="Z5" s="132"/>
      <c r="AA5" s="132"/>
      <c r="AB5" s="5">
        <v>5</v>
      </c>
      <c r="AH5" s="8">
        <v>6</v>
      </c>
      <c r="AO5" s="8">
        <v>7</v>
      </c>
      <c r="BC5" s="266"/>
      <c r="BD5" s="267"/>
      <c r="BF5" s="132"/>
      <c r="BG5" s="132"/>
      <c r="BH5" s="268">
        <v>1</v>
      </c>
      <c r="BI5" s="268"/>
      <c r="BJ5" s="268"/>
      <c r="BK5" s="268"/>
      <c r="BL5" s="268"/>
      <c r="BM5" s="268">
        <v>2</v>
      </c>
      <c r="BN5" s="268"/>
      <c r="BO5" s="268"/>
      <c r="BP5" s="268"/>
      <c r="BQ5" s="268"/>
      <c r="BR5" s="268"/>
      <c r="BS5" s="268">
        <v>3</v>
      </c>
      <c r="BT5" s="268"/>
      <c r="BU5" s="268"/>
      <c r="BV5" s="268"/>
      <c r="BW5" s="268"/>
      <c r="BX5" s="132">
        <v>4</v>
      </c>
      <c r="BY5" s="132"/>
      <c r="BZ5" s="132"/>
      <c r="CA5" s="132"/>
      <c r="CB5" s="132"/>
      <c r="CC5" s="132"/>
      <c r="CD5" s="5">
        <v>5</v>
      </c>
      <c r="CJ5" s="8">
        <v>6</v>
      </c>
      <c r="CQ5" s="8">
        <v>7</v>
      </c>
      <c r="DA5" s="155"/>
    </row>
    <row r="6" spans="1:111" s="192" customFormat="1" ht="272.25" customHeight="1" x14ac:dyDescent="0.2">
      <c r="A6" s="353" t="s">
        <v>0</v>
      </c>
      <c r="B6" s="353" t="s">
        <v>2</v>
      </c>
      <c r="C6" s="363" t="s">
        <v>1</v>
      </c>
      <c r="D6" s="364"/>
      <c r="E6" s="353"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1486</v>
      </c>
      <c r="AW6" s="26" t="s">
        <v>1461</v>
      </c>
      <c r="AX6" s="26" t="s">
        <v>1467</v>
      </c>
      <c r="AY6" s="26" t="s">
        <v>1484</v>
      </c>
      <c r="AZ6" s="99" t="s">
        <v>3</v>
      </c>
      <c r="BA6" s="269" t="s">
        <v>1483</v>
      </c>
      <c r="BB6" s="304"/>
      <c r="BC6" s="353" t="s">
        <v>0</v>
      </c>
      <c r="BD6" s="367" t="s">
        <v>2</v>
      </c>
      <c r="BE6" s="358" t="s">
        <v>1</v>
      </c>
      <c r="BF6" s="359"/>
      <c r="BG6" s="367"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1486</v>
      </c>
      <c r="CY6" s="26" t="s">
        <v>1461</v>
      </c>
      <c r="CZ6" s="26" t="s">
        <v>1467</v>
      </c>
      <c r="DA6" s="99" t="s">
        <v>3</v>
      </c>
      <c r="DB6" s="258" t="s">
        <v>1474</v>
      </c>
    </row>
    <row r="7" spans="1:111" s="192" customFormat="1" x14ac:dyDescent="0.2">
      <c r="A7" s="354"/>
      <c r="B7" s="354"/>
      <c r="C7" s="365"/>
      <c r="D7" s="366"/>
      <c r="E7" s="354"/>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72"/>
      <c r="BB7" s="84"/>
      <c r="BC7" s="354"/>
      <c r="BD7" s="368"/>
      <c r="BE7" s="360"/>
      <c r="BF7" s="361"/>
      <c r="BG7" s="368"/>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c r="DB7" s="258"/>
    </row>
    <row r="8" spans="1:111" x14ac:dyDescent="0.25">
      <c r="A8" s="295">
        <v>1</v>
      </c>
      <c r="B8" s="296" t="s">
        <v>708</v>
      </c>
      <c r="C8" s="40" t="s">
        <v>709</v>
      </c>
      <c r="D8" s="153" t="s">
        <v>710</v>
      </c>
      <c r="E8" s="298" t="s">
        <v>711</v>
      </c>
      <c r="F8" s="86">
        <v>5.2</v>
      </c>
      <c r="G8" s="86">
        <v>7.1</v>
      </c>
      <c r="H8" s="86">
        <v>4.5999999999999996</v>
      </c>
      <c r="I8" s="86">
        <v>4</v>
      </c>
      <c r="J8" s="86">
        <v>6.1</v>
      </c>
      <c r="K8" s="86">
        <v>4.5</v>
      </c>
      <c r="L8" s="86">
        <v>7</v>
      </c>
      <c r="M8" s="86">
        <v>5</v>
      </c>
      <c r="N8" s="86">
        <v>5.3</v>
      </c>
      <c r="O8" s="86">
        <v>4.9000000000000004</v>
      </c>
      <c r="P8" s="86">
        <v>4.5</v>
      </c>
      <c r="Q8" s="86">
        <v>5.0999999999999996</v>
      </c>
      <c r="R8" s="86">
        <v>4.0999999999999996</v>
      </c>
      <c r="S8" s="86">
        <v>6.9</v>
      </c>
      <c r="T8" s="86">
        <v>6.2</v>
      </c>
      <c r="U8" s="86">
        <v>7.2</v>
      </c>
      <c r="V8" s="63">
        <v>7.4</v>
      </c>
      <c r="W8" s="63">
        <v>8.8000000000000007</v>
      </c>
      <c r="X8" s="63">
        <v>7</v>
      </c>
      <c r="Y8" s="63">
        <v>6.3</v>
      </c>
      <c r="Z8" s="63">
        <v>7</v>
      </c>
      <c r="AA8" s="63">
        <v>6</v>
      </c>
      <c r="AB8" s="63">
        <v>9.1</v>
      </c>
      <c r="AC8" s="63">
        <v>9.4</v>
      </c>
      <c r="AD8" s="63">
        <v>8.1</v>
      </c>
      <c r="AE8" s="63">
        <v>6</v>
      </c>
      <c r="AF8" s="63">
        <v>5.7</v>
      </c>
      <c r="AG8" s="63">
        <v>9</v>
      </c>
      <c r="AH8" s="63">
        <v>7.3</v>
      </c>
      <c r="AI8" s="63">
        <v>7.4</v>
      </c>
      <c r="AJ8" s="63">
        <v>7</v>
      </c>
      <c r="AK8" s="63">
        <v>4.9000000000000004</v>
      </c>
      <c r="AL8" s="63">
        <v>7.9</v>
      </c>
      <c r="AM8" s="63">
        <v>8.9</v>
      </c>
      <c r="AN8" s="63">
        <v>9</v>
      </c>
      <c r="AO8" s="63">
        <v>7.9</v>
      </c>
      <c r="AP8" s="63">
        <v>6.9</v>
      </c>
      <c r="AQ8" s="63">
        <v>8.5</v>
      </c>
      <c r="AR8" s="63">
        <v>6.1</v>
      </c>
      <c r="AS8" s="63">
        <v>9</v>
      </c>
      <c r="AT8" s="63">
        <v>9</v>
      </c>
      <c r="AU8" s="63">
        <v>7.5</v>
      </c>
      <c r="AV8" s="63">
        <v>8</v>
      </c>
      <c r="AW8" s="63">
        <v>8.5</v>
      </c>
      <c r="AX8" s="63"/>
      <c r="AY8" s="63"/>
      <c r="AZ8" s="283">
        <v>6.8</v>
      </c>
      <c r="BA8" s="275">
        <v>0</v>
      </c>
      <c r="BB8" s="306">
        <v>15</v>
      </c>
      <c r="BC8" s="295">
        <v>1</v>
      </c>
      <c r="BD8" s="296" t="s">
        <v>708</v>
      </c>
      <c r="BE8" s="300" t="s">
        <v>709</v>
      </c>
      <c r="BF8" s="153" t="s">
        <v>710</v>
      </c>
      <c r="BG8" s="296" t="s">
        <v>711</v>
      </c>
      <c r="BH8" s="171">
        <v>1</v>
      </c>
      <c r="BI8" s="171">
        <v>3</v>
      </c>
      <c r="BJ8" s="171">
        <v>1</v>
      </c>
      <c r="BK8" s="171">
        <v>1</v>
      </c>
      <c r="BL8" s="171">
        <v>2</v>
      </c>
      <c r="BM8" s="171">
        <v>1</v>
      </c>
      <c r="BN8" s="171">
        <v>3</v>
      </c>
      <c r="BO8" s="171">
        <v>1</v>
      </c>
      <c r="BP8" s="171">
        <v>1</v>
      </c>
      <c r="BQ8" s="171">
        <v>1</v>
      </c>
      <c r="BR8" s="171">
        <v>1</v>
      </c>
      <c r="BS8" s="171">
        <v>1</v>
      </c>
      <c r="BT8" s="171">
        <v>1</v>
      </c>
      <c r="BU8" s="171">
        <v>2</v>
      </c>
      <c r="BV8" s="171">
        <v>2</v>
      </c>
      <c r="BW8" s="171">
        <v>3</v>
      </c>
      <c r="BX8" s="171">
        <v>3</v>
      </c>
      <c r="BY8" s="171">
        <v>4</v>
      </c>
      <c r="BZ8" s="171">
        <v>3</v>
      </c>
      <c r="CA8" s="171">
        <v>2</v>
      </c>
      <c r="CB8" s="171">
        <v>3</v>
      </c>
      <c r="CC8" s="171">
        <v>2</v>
      </c>
      <c r="CD8" s="171">
        <v>4</v>
      </c>
      <c r="CE8" s="171">
        <v>4</v>
      </c>
      <c r="CF8" s="171">
        <v>3</v>
      </c>
      <c r="CG8" s="171">
        <v>2</v>
      </c>
      <c r="CH8" s="171">
        <v>2</v>
      </c>
      <c r="CI8" s="171">
        <v>4</v>
      </c>
      <c r="CJ8" s="171">
        <v>3</v>
      </c>
      <c r="CK8" s="171">
        <v>3</v>
      </c>
      <c r="CL8" s="171">
        <v>3</v>
      </c>
      <c r="CM8" s="171">
        <v>1</v>
      </c>
      <c r="CN8" s="171">
        <v>3</v>
      </c>
      <c r="CO8" s="171">
        <v>4</v>
      </c>
      <c r="CP8" s="171">
        <v>4</v>
      </c>
      <c r="CQ8" s="171">
        <v>3</v>
      </c>
      <c r="CR8" s="171">
        <v>2</v>
      </c>
      <c r="CS8" s="171">
        <v>4</v>
      </c>
      <c r="CT8" s="171">
        <v>2</v>
      </c>
      <c r="CU8" s="171">
        <v>4</v>
      </c>
      <c r="CV8" s="171">
        <v>4</v>
      </c>
      <c r="CW8" s="171">
        <v>3</v>
      </c>
      <c r="CX8" s="171">
        <v>3</v>
      </c>
      <c r="CY8" s="171">
        <v>4</v>
      </c>
      <c r="CZ8" s="333"/>
      <c r="DA8" s="284">
        <v>2.52</v>
      </c>
      <c r="DB8" s="258" t="s">
        <v>1490</v>
      </c>
      <c r="DC8" s="277" t="s">
        <v>1480</v>
      </c>
      <c r="DD8" s="40" t="s">
        <v>709</v>
      </c>
      <c r="DE8" s="153" t="s">
        <v>710</v>
      </c>
      <c r="DF8" s="271"/>
      <c r="DG8" s="271"/>
    </row>
    <row r="9" spans="1:111" x14ac:dyDescent="0.25">
      <c r="A9" s="295">
        <v>2</v>
      </c>
      <c r="B9" s="296" t="s">
        <v>726</v>
      </c>
      <c r="C9" s="40" t="s">
        <v>727</v>
      </c>
      <c r="D9" s="153" t="s">
        <v>308</v>
      </c>
      <c r="E9" s="298" t="s">
        <v>305</v>
      </c>
      <c r="F9" s="86">
        <v>8.1999999999999993</v>
      </c>
      <c r="G9" s="86">
        <v>6.7</v>
      </c>
      <c r="H9" s="86">
        <v>7.9</v>
      </c>
      <c r="I9" s="86">
        <v>6.3</v>
      </c>
      <c r="J9" s="86">
        <v>7.5</v>
      </c>
      <c r="K9" s="86">
        <v>8.3000000000000007</v>
      </c>
      <c r="L9" s="86">
        <v>7.7</v>
      </c>
      <c r="M9" s="86">
        <v>7</v>
      </c>
      <c r="N9" s="86">
        <v>5.7</v>
      </c>
      <c r="O9" s="86">
        <v>6.8</v>
      </c>
      <c r="P9" s="86">
        <v>7.3</v>
      </c>
      <c r="Q9" s="86">
        <v>8.8000000000000007</v>
      </c>
      <c r="R9" s="86">
        <v>4.4000000000000004</v>
      </c>
      <c r="S9" s="86">
        <v>7.9</v>
      </c>
      <c r="T9" s="86">
        <v>6.6</v>
      </c>
      <c r="U9" s="86">
        <v>8.6999999999999993</v>
      </c>
      <c r="V9" s="63">
        <v>8.6999999999999993</v>
      </c>
      <c r="W9" s="63">
        <v>8.8000000000000007</v>
      </c>
      <c r="X9" s="63">
        <v>8</v>
      </c>
      <c r="Y9" s="63">
        <v>9</v>
      </c>
      <c r="Z9" s="63">
        <v>10</v>
      </c>
      <c r="AA9" s="63">
        <v>7.5</v>
      </c>
      <c r="AB9" s="63">
        <v>9.4</v>
      </c>
      <c r="AC9" s="63">
        <v>9.3000000000000007</v>
      </c>
      <c r="AD9" s="63">
        <v>9.1</v>
      </c>
      <c r="AE9" s="63">
        <v>7.4</v>
      </c>
      <c r="AF9" s="63">
        <v>8.5</v>
      </c>
      <c r="AG9" s="63">
        <v>9.6999999999999993</v>
      </c>
      <c r="AH9" s="63">
        <v>9.1</v>
      </c>
      <c r="AI9" s="63">
        <v>8.1999999999999993</v>
      </c>
      <c r="AJ9" s="63">
        <v>9.4</v>
      </c>
      <c r="AK9" s="63">
        <v>6.4</v>
      </c>
      <c r="AL9" s="63">
        <v>6.1</v>
      </c>
      <c r="AM9" s="63">
        <v>9.3000000000000007</v>
      </c>
      <c r="AN9" s="63">
        <v>8.5</v>
      </c>
      <c r="AO9" s="63">
        <v>9</v>
      </c>
      <c r="AP9" s="63">
        <v>9.4</v>
      </c>
      <c r="AQ9" s="63">
        <v>8.5</v>
      </c>
      <c r="AR9" s="63">
        <v>7.5</v>
      </c>
      <c r="AS9" s="63">
        <v>9</v>
      </c>
      <c r="AT9" s="63">
        <v>8</v>
      </c>
      <c r="AU9" s="63">
        <v>7.9</v>
      </c>
      <c r="AV9" s="63"/>
      <c r="AW9" s="63"/>
      <c r="AX9" s="63">
        <v>8.9</v>
      </c>
      <c r="AY9" s="63"/>
      <c r="AZ9" s="283">
        <v>8.1</v>
      </c>
      <c r="BA9" s="275">
        <v>0</v>
      </c>
      <c r="BB9" s="306">
        <v>22</v>
      </c>
      <c r="BC9" s="295">
        <v>2</v>
      </c>
      <c r="BD9" s="296" t="s">
        <v>726</v>
      </c>
      <c r="BE9" s="300" t="s">
        <v>727</v>
      </c>
      <c r="BF9" s="153" t="s">
        <v>308</v>
      </c>
      <c r="BG9" s="296" t="s">
        <v>305</v>
      </c>
      <c r="BH9" s="171">
        <v>3</v>
      </c>
      <c r="BI9" s="171">
        <v>2</v>
      </c>
      <c r="BJ9" s="171">
        <v>3</v>
      </c>
      <c r="BK9" s="171">
        <v>2</v>
      </c>
      <c r="BL9" s="171">
        <v>3</v>
      </c>
      <c r="BM9" s="171">
        <v>3</v>
      </c>
      <c r="BN9" s="171">
        <v>3</v>
      </c>
      <c r="BO9" s="171">
        <v>3</v>
      </c>
      <c r="BP9" s="171">
        <v>2</v>
      </c>
      <c r="BQ9" s="171">
        <v>2</v>
      </c>
      <c r="BR9" s="171">
        <v>3</v>
      </c>
      <c r="BS9" s="171">
        <v>4</v>
      </c>
      <c r="BT9" s="171">
        <v>1</v>
      </c>
      <c r="BU9" s="171">
        <v>3</v>
      </c>
      <c r="BV9" s="171">
        <v>2</v>
      </c>
      <c r="BW9" s="171">
        <v>4</v>
      </c>
      <c r="BX9" s="171">
        <v>4</v>
      </c>
      <c r="BY9" s="171">
        <v>4</v>
      </c>
      <c r="BZ9" s="171">
        <v>3</v>
      </c>
      <c r="CA9" s="171">
        <v>4</v>
      </c>
      <c r="CB9" s="171">
        <v>4</v>
      </c>
      <c r="CC9" s="171">
        <v>3</v>
      </c>
      <c r="CD9" s="171">
        <v>4</v>
      </c>
      <c r="CE9" s="171">
        <v>4</v>
      </c>
      <c r="CF9" s="171">
        <v>4</v>
      </c>
      <c r="CG9" s="171">
        <v>3</v>
      </c>
      <c r="CH9" s="171">
        <v>4</v>
      </c>
      <c r="CI9" s="171">
        <v>4</v>
      </c>
      <c r="CJ9" s="171">
        <v>4</v>
      </c>
      <c r="CK9" s="171">
        <v>3</v>
      </c>
      <c r="CL9" s="171">
        <v>4</v>
      </c>
      <c r="CM9" s="171">
        <v>2</v>
      </c>
      <c r="CN9" s="171">
        <v>2</v>
      </c>
      <c r="CO9" s="171">
        <v>4</v>
      </c>
      <c r="CP9" s="171">
        <v>4</v>
      </c>
      <c r="CQ9" s="171">
        <v>4</v>
      </c>
      <c r="CR9" s="171">
        <v>4</v>
      </c>
      <c r="CS9" s="171">
        <v>4</v>
      </c>
      <c r="CT9" s="171">
        <v>3</v>
      </c>
      <c r="CU9" s="171">
        <v>4</v>
      </c>
      <c r="CV9" s="171">
        <v>3</v>
      </c>
      <c r="CW9" s="171">
        <v>3</v>
      </c>
      <c r="CX9" s="333"/>
      <c r="CY9" s="333"/>
      <c r="CZ9" s="171">
        <v>4</v>
      </c>
      <c r="DA9" s="284">
        <v>3.27</v>
      </c>
      <c r="DB9" s="258" t="s">
        <v>1497</v>
      </c>
      <c r="DC9" s="277" t="s">
        <v>1480</v>
      </c>
      <c r="DD9" s="40" t="s">
        <v>727</v>
      </c>
      <c r="DE9" s="153" t="s">
        <v>308</v>
      </c>
      <c r="DF9" s="271"/>
      <c r="DG9" s="271"/>
    </row>
    <row r="10" spans="1:111" x14ac:dyDescent="0.25">
      <c r="A10" s="295">
        <v>3</v>
      </c>
      <c r="B10" s="296" t="s">
        <v>789</v>
      </c>
      <c r="C10" s="40" t="s">
        <v>790</v>
      </c>
      <c r="D10" s="153" t="s">
        <v>384</v>
      </c>
      <c r="E10" s="298" t="s">
        <v>664</v>
      </c>
      <c r="F10" s="86">
        <v>5.3</v>
      </c>
      <c r="G10" s="86">
        <v>7.7</v>
      </c>
      <c r="H10" s="86">
        <v>8</v>
      </c>
      <c r="I10" s="86">
        <v>6.1</v>
      </c>
      <c r="J10" s="86">
        <v>6.9</v>
      </c>
      <c r="K10" s="86">
        <v>6.2</v>
      </c>
      <c r="L10" s="86">
        <v>6.8</v>
      </c>
      <c r="M10" s="86">
        <v>5.8</v>
      </c>
      <c r="N10" s="86">
        <v>5.4</v>
      </c>
      <c r="O10" s="86">
        <v>5</v>
      </c>
      <c r="P10" s="86">
        <v>4.8</v>
      </c>
      <c r="Q10" s="86">
        <v>5.0999999999999996</v>
      </c>
      <c r="R10" s="86">
        <v>6.8</v>
      </c>
      <c r="S10" s="86">
        <v>5.8</v>
      </c>
      <c r="T10" s="86">
        <v>5.4</v>
      </c>
      <c r="U10" s="86">
        <v>7.8</v>
      </c>
      <c r="V10" s="63">
        <v>7.5</v>
      </c>
      <c r="W10" s="63">
        <v>9</v>
      </c>
      <c r="X10" s="63">
        <v>5.0999999999999996</v>
      </c>
      <c r="Y10" s="63">
        <v>4.7</v>
      </c>
      <c r="Z10" s="63">
        <v>8.6</v>
      </c>
      <c r="AA10" s="63">
        <v>5.2</v>
      </c>
      <c r="AB10" s="63">
        <v>8.4</v>
      </c>
      <c r="AC10" s="63">
        <v>7.8</v>
      </c>
      <c r="AD10" s="63">
        <v>4.8</v>
      </c>
      <c r="AE10" s="63">
        <v>7.5</v>
      </c>
      <c r="AF10" s="63">
        <v>6.9</v>
      </c>
      <c r="AG10" s="63">
        <v>8.6</v>
      </c>
      <c r="AH10" s="63">
        <v>8.6999999999999993</v>
      </c>
      <c r="AI10" s="63">
        <v>8.3000000000000007</v>
      </c>
      <c r="AJ10" s="63">
        <v>5.9</v>
      </c>
      <c r="AK10" s="63">
        <v>4.3</v>
      </c>
      <c r="AL10" s="63">
        <v>5.5</v>
      </c>
      <c r="AM10" s="63">
        <v>9.1999999999999993</v>
      </c>
      <c r="AN10" s="63">
        <v>9</v>
      </c>
      <c r="AO10" s="63">
        <v>5.4</v>
      </c>
      <c r="AP10" s="63">
        <v>7.4</v>
      </c>
      <c r="AQ10" s="63">
        <v>8</v>
      </c>
      <c r="AR10" s="63">
        <v>6.4</v>
      </c>
      <c r="AS10" s="63">
        <v>9</v>
      </c>
      <c r="AT10" s="63">
        <v>8.5</v>
      </c>
      <c r="AU10" s="63">
        <v>6.6</v>
      </c>
      <c r="AV10" s="63">
        <v>8.5</v>
      </c>
      <c r="AW10" s="63">
        <v>8.8000000000000007</v>
      </c>
      <c r="AX10" s="63"/>
      <c r="AY10" s="63"/>
      <c r="AZ10" s="283">
        <v>6.8</v>
      </c>
      <c r="BA10" s="275">
        <v>0</v>
      </c>
      <c r="BB10" s="306">
        <v>40</v>
      </c>
      <c r="BC10" s="295">
        <v>3</v>
      </c>
      <c r="BD10" s="296" t="s">
        <v>789</v>
      </c>
      <c r="BE10" s="300" t="s">
        <v>790</v>
      </c>
      <c r="BF10" s="153" t="s">
        <v>384</v>
      </c>
      <c r="BG10" s="296" t="s">
        <v>664</v>
      </c>
      <c r="BH10" s="171">
        <v>1</v>
      </c>
      <c r="BI10" s="171">
        <v>3</v>
      </c>
      <c r="BJ10" s="171">
        <v>3</v>
      </c>
      <c r="BK10" s="171">
        <v>2</v>
      </c>
      <c r="BL10" s="171">
        <v>2</v>
      </c>
      <c r="BM10" s="171">
        <v>2</v>
      </c>
      <c r="BN10" s="171">
        <v>2</v>
      </c>
      <c r="BO10" s="171">
        <v>2</v>
      </c>
      <c r="BP10" s="171">
        <v>1</v>
      </c>
      <c r="BQ10" s="171">
        <v>1</v>
      </c>
      <c r="BR10" s="171">
        <v>1</v>
      </c>
      <c r="BS10" s="171">
        <v>1</v>
      </c>
      <c r="BT10" s="171">
        <v>2</v>
      </c>
      <c r="BU10" s="171">
        <v>2</v>
      </c>
      <c r="BV10" s="171">
        <v>1</v>
      </c>
      <c r="BW10" s="171">
        <v>3</v>
      </c>
      <c r="BX10" s="171">
        <v>3</v>
      </c>
      <c r="BY10" s="171">
        <v>4</v>
      </c>
      <c r="BZ10" s="171">
        <v>1</v>
      </c>
      <c r="CA10" s="171">
        <v>1</v>
      </c>
      <c r="CB10" s="171">
        <v>4</v>
      </c>
      <c r="CC10" s="171">
        <v>1</v>
      </c>
      <c r="CD10" s="171">
        <v>3</v>
      </c>
      <c r="CE10" s="171">
        <v>3</v>
      </c>
      <c r="CF10" s="171">
        <v>1</v>
      </c>
      <c r="CG10" s="171">
        <v>3</v>
      </c>
      <c r="CH10" s="171">
        <v>2</v>
      </c>
      <c r="CI10" s="171">
        <v>4</v>
      </c>
      <c r="CJ10" s="171">
        <v>4</v>
      </c>
      <c r="CK10" s="171">
        <v>3</v>
      </c>
      <c r="CL10" s="171">
        <v>2</v>
      </c>
      <c r="CM10" s="171">
        <v>1</v>
      </c>
      <c r="CN10" s="171">
        <v>2</v>
      </c>
      <c r="CO10" s="171">
        <v>4</v>
      </c>
      <c r="CP10" s="171">
        <v>4</v>
      </c>
      <c r="CQ10" s="171">
        <v>1</v>
      </c>
      <c r="CR10" s="171">
        <v>3</v>
      </c>
      <c r="CS10" s="171">
        <v>3</v>
      </c>
      <c r="CT10" s="171">
        <v>2</v>
      </c>
      <c r="CU10" s="171">
        <v>4</v>
      </c>
      <c r="CV10" s="171">
        <v>4</v>
      </c>
      <c r="CW10" s="171">
        <v>2</v>
      </c>
      <c r="CX10" s="171">
        <v>4</v>
      </c>
      <c r="CY10" s="171">
        <v>4</v>
      </c>
      <c r="CZ10" s="333"/>
      <c r="DA10" s="284">
        <v>2.37</v>
      </c>
      <c r="DB10" s="258" t="s">
        <v>1492</v>
      </c>
      <c r="DC10" s="277" t="s">
        <v>1480</v>
      </c>
      <c r="DD10" s="40" t="s">
        <v>790</v>
      </c>
      <c r="DE10" s="153" t="s">
        <v>384</v>
      </c>
      <c r="DF10" s="271"/>
      <c r="DG10" s="271"/>
    </row>
    <row r="11" spans="1:111" x14ac:dyDescent="0.25">
      <c r="A11" s="295">
        <v>4</v>
      </c>
      <c r="B11" s="296" t="s">
        <v>791</v>
      </c>
      <c r="C11" s="40" t="s">
        <v>792</v>
      </c>
      <c r="D11" s="153" t="s">
        <v>384</v>
      </c>
      <c r="E11" s="298" t="s">
        <v>622</v>
      </c>
      <c r="F11" s="86">
        <v>8</v>
      </c>
      <c r="G11" s="86">
        <v>7</v>
      </c>
      <c r="H11" s="86">
        <v>5.4</v>
      </c>
      <c r="I11" s="86">
        <v>4.9000000000000004</v>
      </c>
      <c r="J11" s="86">
        <v>5.3</v>
      </c>
      <c r="K11" s="86">
        <v>8.3000000000000007</v>
      </c>
      <c r="L11" s="86">
        <v>5.8</v>
      </c>
      <c r="M11" s="86">
        <v>6.7</v>
      </c>
      <c r="N11" s="86">
        <v>6.8</v>
      </c>
      <c r="O11" s="86">
        <v>5.5</v>
      </c>
      <c r="P11" s="86">
        <v>4.3</v>
      </c>
      <c r="Q11" s="86">
        <v>6.7</v>
      </c>
      <c r="R11" s="86">
        <v>4.2</v>
      </c>
      <c r="S11" s="86">
        <v>8.1</v>
      </c>
      <c r="T11" s="86">
        <v>7.5</v>
      </c>
      <c r="U11" s="86">
        <v>7.2</v>
      </c>
      <c r="V11" s="63">
        <v>7.6</v>
      </c>
      <c r="W11" s="63">
        <v>9</v>
      </c>
      <c r="X11" s="63">
        <v>5.6</v>
      </c>
      <c r="Y11" s="63">
        <v>8</v>
      </c>
      <c r="Z11" s="63">
        <v>7.8</v>
      </c>
      <c r="AA11" s="63">
        <v>7</v>
      </c>
      <c r="AB11" s="63">
        <v>9.3000000000000007</v>
      </c>
      <c r="AC11" s="63">
        <v>8.5</v>
      </c>
      <c r="AD11" s="63">
        <v>5.6</v>
      </c>
      <c r="AE11" s="63">
        <v>7.8</v>
      </c>
      <c r="AF11" s="63">
        <v>6.3</v>
      </c>
      <c r="AG11" s="63">
        <v>9.3000000000000007</v>
      </c>
      <c r="AH11" s="63">
        <v>6.5</v>
      </c>
      <c r="AI11" s="63">
        <v>8.4</v>
      </c>
      <c r="AJ11" s="63">
        <v>8</v>
      </c>
      <c r="AK11" s="63">
        <v>6</v>
      </c>
      <c r="AL11" s="63">
        <v>8</v>
      </c>
      <c r="AM11" s="63">
        <v>9.3000000000000007</v>
      </c>
      <c r="AN11" s="63">
        <v>9</v>
      </c>
      <c r="AO11" s="63">
        <v>4.8</v>
      </c>
      <c r="AP11" s="63">
        <v>9</v>
      </c>
      <c r="AQ11" s="63">
        <v>7.5</v>
      </c>
      <c r="AR11" s="63">
        <v>7.1</v>
      </c>
      <c r="AS11" s="63">
        <v>9</v>
      </c>
      <c r="AT11" s="63">
        <v>8.5</v>
      </c>
      <c r="AU11" s="63">
        <v>5.0999999999999996</v>
      </c>
      <c r="AV11" s="63">
        <v>8.6999999999999993</v>
      </c>
      <c r="AW11" s="63">
        <v>9.1</v>
      </c>
      <c r="AX11" s="63"/>
      <c r="AY11" s="63"/>
      <c r="AZ11" s="283">
        <v>7.2</v>
      </c>
      <c r="BA11" s="275">
        <v>0</v>
      </c>
      <c r="BB11" s="306">
        <v>41</v>
      </c>
      <c r="BC11" s="295">
        <v>4</v>
      </c>
      <c r="BD11" s="296" t="s">
        <v>791</v>
      </c>
      <c r="BE11" s="300" t="s">
        <v>792</v>
      </c>
      <c r="BF11" s="153" t="s">
        <v>384</v>
      </c>
      <c r="BG11" s="296" t="s">
        <v>622</v>
      </c>
      <c r="BH11" s="171">
        <v>3</v>
      </c>
      <c r="BI11" s="171">
        <v>3</v>
      </c>
      <c r="BJ11" s="171">
        <v>1</v>
      </c>
      <c r="BK11" s="171">
        <v>1</v>
      </c>
      <c r="BL11" s="171">
        <v>1</v>
      </c>
      <c r="BM11" s="171">
        <v>3</v>
      </c>
      <c r="BN11" s="171">
        <v>2</v>
      </c>
      <c r="BO11" s="171">
        <v>2</v>
      </c>
      <c r="BP11" s="171">
        <v>2</v>
      </c>
      <c r="BQ11" s="171">
        <v>2</v>
      </c>
      <c r="BR11" s="171">
        <v>1</v>
      </c>
      <c r="BS11" s="171">
        <v>2</v>
      </c>
      <c r="BT11" s="171">
        <v>1</v>
      </c>
      <c r="BU11" s="171">
        <v>3</v>
      </c>
      <c r="BV11" s="171">
        <v>3</v>
      </c>
      <c r="BW11" s="171">
        <v>3</v>
      </c>
      <c r="BX11" s="171">
        <v>3</v>
      </c>
      <c r="BY11" s="171">
        <v>4</v>
      </c>
      <c r="BZ11" s="171">
        <v>2</v>
      </c>
      <c r="CA11" s="171">
        <v>3</v>
      </c>
      <c r="CB11" s="171">
        <v>3</v>
      </c>
      <c r="CC11" s="171">
        <v>3</v>
      </c>
      <c r="CD11" s="171">
        <v>4</v>
      </c>
      <c r="CE11" s="171">
        <v>4</v>
      </c>
      <c r="CF11" s="171">
        <v>2</v>
      </c>
      <c r="CG11" s="171">
        <v>3</v>
      </c>
      <c r="CH11" s="171">
        <v>2</v>
      </c>
      <c r="CI11" s="171">
        <v>4</v>
      </c>
      <c r="CJ11" s="171">
        <v>2</v>
      </c>
      <c r="CK11" s="171">
        <v>3</v>
      </c>
      <c r="CL11" s="171">
        <v>3</v>
      </c>
      <c r="CM11" s="171">
        <v>2</v>
      </c>
      <c r="CN11" s="171">
        <v>3</v>
      </c>
      <c r="CO11" s="171">
        <v>4</v>
      </c>
      <c r="CP11" s="171">
        <v>4</v>
      </c>
      <c r="CQ11" s="171">
        <v>1</v>
      </c>
      <c r="CR11" s="171">
        <v>4</v>
      </c>
      <c r="CS11" s="171">
        <v>3</v>
      </c>
      <c r="CT11" s="171">
        <v>3</v>
      </c>
      <c r="CU11" s="171">
        <v>4</v>
      </c>
      <c r="CV11" s="171">
        <v>4</v>
      </c>
      <c r="CW11" s="171">
        <v>1</v>
      </c>
      <c r="CX11" s="171">
        <v>4</v>
      </c>
      <c r="CY11" s="171">
        <v>4</v>
      </c>
      <c r="CZ11" s="333"/>
      <c r="DA11" s="284">
        <v>2.68</v>
      </c>
      <c r="DB11" s="258" t="s">
        <v>1490</v>
      </c>
      <c r="DC11" s="277" t="s">
        <v>1480</v>
      </c>
      <c r="DD11" s="40" t="s">
        <v>792</v>
      </c>
      <c r="DE11" s="153" t="s">
        <v>384</v>
      </c>
      <c r="DF11" s="271"/>
      <c r="DG11" s="271"/>
    </row>
    <row r="12" spans="1:111" x14ac:dyDescent="0.25">
      <c r="A12" s="295">
        <v>5</v>
      </c>
      <c r="B12" s="296" t="s">
        <v>766</v>
      </c>
      <c r="C12" s="40" t="s">
        <v>767</v>
      </c>
      <c r="D12" s="153" t="s">
        <v>768</v>
      </c>
      <c r="E12" s="298" t="s">
        <v>769</v>
      </c>
      <c r="F12" s="86">
        <v>7.3</v>
      </c>
      <c r="G12" s="86">
        <v>6.7</v>
      </c>
      <c r="H12" s="86">
        <v>4.7</v>
      </c>
      <c r="I12" s="86">
        <v>4.7</v>
      </c>
      <c r="J12" s="86">
        <v>6.3</v>
      </c>
      <c r="K12" s="86">
        <v>4.0999999999999996</v>
      </c>
      <c r="L12" s="86">
        <v>5.4</v>
      </c>
      <c r="M12" s="86">
        <v>6.1</v>
      </c>
      <c r="N12" s="86">
        <v>5.6</v>
      </c>
      <c r="O12" s="86">
        <v>6</v>
      </c>
      <c r="P12" s="86">
        <v>4.3</v>
      </c>
      <c r="Q12" s="86">
        <v>9</v>
      </c>
      <c r="R12" s="86">
        <v>6.1</v>
      </c>
      <c r="S12" s="86">
        <v>7.2</v>
      </c>
      <c r="T12" s="86">
        <v>5.7</v>
      </c>
      <c r="U12" s="86">
        <v>8.9</v>
      </c>
      <c r="V12" s="63">
        <v>7</v>
      </c>
      <c r="W12" s="63">
        <v>10</v>
      </c>
      <c r="X12" s="63">
        <v>5.9</v>
      </c>
      <c r="Y12" s="63">
        <v>4.3</v>
      </c>
      <c r="Z12" s="63">
        <v>7.6</v>
      </c>
      <c r="AA12" s="63">
        <v>5.8</v>
      </c>
      <c r="AB12" s="63">
        <v>7.7</v>
      </c>
      <c r="AC12" s="63">
        <v>8.9</v>
      </c>
      <c r="AD12" s="63">
        <v>8</v>
      </c>
      <c r="AE12" s="63">
        <v>6.1</v>
      </c>
      <c r="AF12" s="63">
        <v>7</v>
      </c>
      <c r="AG12" s="63">
        <v>8.6</v>
      </c>
      <c r="AH12" s="63">
        <v>7</v>
      </c>
      <c r="AI12" s="63">
        <v>7.6</v>
      </c>
      <c r="AJ12" s="63">
        <v>6.3</v>
      </c>
      <c r="AK12" s="63">
        <v>4.8</v>
      </c>
      <c r="AL12" s="63">
        <v>4</v>
      </c>
      <c r="AM12" s="63">
        <v>9.4</v>
      </c>
      <c r="AN12" s="63">
        <v>9.5</v>
      </c>
      <c r="AO12" s="63">
        <v>6.7</v>
      </c>
      <c r="AP12" s="63">
        <v>7.7</v>
      </c>
      <c r="AQ12" s="63">
        <v>9</v>
      </c>
      <c r="AR12" s="63">
        <v>5.7</v>
      </c>
      <c r="AS12" s="63">
        <v>10</v>
      </c>
      <c r="AT12" s="63">
        <v>9</v>
      </c>
      <c r="AU12" s="63">
        <v>6.4</v>
      </c>
      <c r="AV12" s="63">
        <v>9.5</v>
      </c>
      <c r="AW12" s="63">
        <v>9</v>
      </c>
      <c r="AX12" s="63"/>
      <c r="AY12" s="63"/>
      <c r="AZ12" s="283">
        <v>6.9</v>
      </c>
      <c r="BA12" s="275">
        <v>0</v>
      </c>
      <c r="BB12" s="306">
        <v>35</v>
      </c>
      <c r="BC12" s="295">
        <v>5</v>
      </c>
      <c r="BD12" s="296" t="s">
        <v>766</v>
      </c>
      <c r="BE12" s="300" t="s">
        <v>767</v>
      </c>
      <c r="BF12" s="153" t="s">
        <v>768</v>
      </c>
      <c r="BG12" s="296" t="s">
        <v>769</v>
      </c>
      <c r="BH12" s="171">
        <v>3</v>
      </c>
      <c r="BI12" s="171">
        <v>2</v>
      </c>
      <c r="BJ12" s="171">
        <v>1</v>
      </c>
      <c r="BK12" s="171">
        <v>1</v>
      </c>
      <c r="BL12" s="171">
        <v>2</v>
      </c>
      <c r="BM12" s="171">
        <v>1</v>
      </c>
      <c r="BN12" s="171">
        <v>1</v>
      </c>
      <c r="BO12" s="171">
        <v>2</v>
      </c>
      <c r="BP12" s="171">
        <v>2</v>
      </c>
      <c r="BQ12" s="171">
        <v>2</v>
      </c>
      <c r="BR12" s="171">
        <v>1</v>
      </c>
      <c r="BS12" s="171">
        <v>4</v>
      </c>
      <c r="BT12" s="171">
        <v>2</v>
      </c>
      <c r="BU12" s="171">
        <v>3</v>
      </c>
      <c r="BV12" s="171">
        <v>2</v>
      </c>
      <c r="BW12" s="171">
        <v>4</v>
      </c>
      <c r="BX12" s="171">
        <v>3</v>
      </c>
      <c r="BY12" s="171">
        <v>4</v>
      </c>
      <c r="BZ12" s="171">
        <v>2</v>
      </c>
      <c r="CA12" s="171">
        <v>1</v>
      </c>
      <c r="CB12" s="171">
        <v>3</v>
      </c>
      <c r="CC12" s="171">
        <v>2</v>
      </c>
      <c r="CD12" s="171">
        <v>3</v>
      </c>
      <c r="CE12" s="171">
        <v>4</v>
      </c>
      <c r="CF12" s="171">
        <v>3</v>
      </c>
      <c r="CG12" s="171">
        <v>2</v>
      </c>
      <c r="CH12" s="171">
        <v>3</v>
      </c>
      <c r="CI12" s="171">
        <v>4</v>
      </c>
      <c r="CJ12" s="171">
        <v>3</v>
      </c>
      <c r="CK12" s="171">
        <v>3</v>
      </c>
      <c r="CL12" s="171">
        <v>2</v>
      </c>
      <c r="CM12" s="171">
        <v>1</v>
      </c>
      <c r="CN12" s="171">
        <v>1</v>
      </c>
      <c r="CO12" s="171">
        <v>4</v>
      </c>
      <c r="CP12" s="171">
        <v>4</v>
      </c>
      <c r="CQ12" s="171">
        <v>2</v>
      </c>
      <c r="CR12" s="171">
        <v>3</v>
      </c>
      <c r="CS12" s="171">
        <v>4</v>
      </c>
      <c r="CT12" s="171">
        <v>2</v>
      </c>
      <c r="CU12" s="171">
        <v>4</v>
      </c>
      <c r="CV12" s="171">
        <v>4</v>
      </c>
      <c r="CW12" s="171">
        <v>2</v>
      </c>
      <c r="CX12" s="171">
        <v>4</v>
      </c>
      <c r="CY12" s="171">
        <v>4</v>
      </c>
      <c r="CZ12" s="333"/>
      <c r="DA12" s="284">
        <v>2.58</v>
      </c>
      <c r="DB12" s="258" t="s">
        <v>1490</v>
      </c>
      <c r="DC12" s="277" t="s">
        <v>1481</v>
      </c>
      <c r="DD12" s="40" t="s">
        <v>767</v>
      </c>
      <c r="DE12" s="153" t="s">
        <v>768</v>
      </c>
      <c r="DF12" s="271" t="s">
        <v>1489</v>
      </c>
      <c r="DG12" s="271"/>
    </row>
    <row r="13" spans="1:111" x14ac:dyDescent="0.25">
      <c r="A13" s="320"/>
      <c r="B13" s="324"/>
      <c r="C13" s="334"/>
      <c r="D13" s="324"/>
      <c r="E13" s="335"/>
      <c r="F13" s="321"/>
      <c r="G13" s="321"/>
      <c r="H13" s="321"/>
      <c r="I13" s="321"/>
      <c r="J13" s="321"/>
      <c r="K13" s="321"/>
      <c r="L13" s="321"/>
      <c r="M13" s="321"/>
      <c r="N13" s="321"/>
      <c r="O13" s="321"/>
      <c r="P13" s="321"/>
      <c r="Q13" s="321"/>
      <c r="R13" s="321"/>
      <c r="S13" s="321"/>
      <c r="T13" s="321"/>
      <c r="U13" s="321"/>
      <c r="V13" s="306"/>
      <c r="W13" s="306"/>
      <c r="X13" s="306"/>
      <c r="Y13" s="306"/>
      <c r="Z13" s="306"/>
      <c r="AA13" s="306"/>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22"/>
      <c r="BA13" s="323"/>
      <c r="BB13" s="306"/>
      <c r="BC13" s="320"/>
      <c r="BD13" s="324"/>
      <c r="BE13" s="324"/>
      <c r="BF13" s="324"/>
      <c r="BG13" s="324"/>
      <c r="BH13" s="212"/>
      <c r="BI13" s="212"/>
      <c r="BJ13" s="212"/>
      <c r="BK13" s="212"/>
      <c r="BL13" s="212"/>
      <c r="BM13" s="212"/>
      <c r="BN13" s="212"/>
      <c r="BO13" s="212"/>
      <c r="BP13" s="212"/>
      <c r="BQ13" s="212"/>
      <c r="BR13" s="212"/>
      <c r="BS13" s="212"/>
      <c r="BT13" s="212"/>
      <c r="BU13" s="212"/>
      <c r="BV13" s="212"/>
      <c r="BW13" s="212"/>
      <c r="BX13" s="212"/>
      <c r="BY13" s="212"/>
      <c r="BZ13" s="212"/>
      <c r="CA13" s="212"/>
      <c r="CB13" s="212"/>
      <c r="CC13" s="212"/>
      <c r="CD13" s="212"/>
      <c r="CE13" s="212"/>
      <c r="CF13" s="212"/>
      <c r="CG13" s="212"/>
      <c r="CH13" s="212"/>
      <c r="CI13" s="212"/>
      <c r="CJ13" s="212"/>
      <c r="CK13" s="212"/>
      <c r="CL13" s="212"/>
      <c r="CM13" s="212"/>
      <c r="CN13" s="212"/>
      <c r="CO13" s="212"/>
      <c r="CP13" s="212"/>
      <c r="CQ13" s="212"/>
      <c r="CR13" s="212"/>
      <c r="CS13" s="212"/>
      <c r="CT13" s="212"/>
      <c r="CU13" s="212"/>
      <c r="CV13" s="212"/>
      <c r="CW13" s="212"/>
      <c r="CX13" s="212"/>
      <c r="CY13" s="212"/>
      <c r="CZ13" s="336"/>
      <c r="DA13" s="325"/>
      <c r="DB13" s="326"/>
      <c r="DC13" s="137"/>
      <c r="DD13" s="334"/>
      <c r="DE13" s="324"/>
      <c r="DF13" s="271"/>
      <c r="DG13" s="271"/>
    </row>
    <row r="14" spans="1:111" ht="17.25" customHeight="1" x14ac:dyDescent="0.2">
      <c r="B14" s="267" t="s">
        <v>1498</v>
      </c>
      <c r="D14" s="155"/>
      <c r="I14" s="256"/>
      <c r="J14" s="256"/>
      <c r="K14" s="256"/>
      <c r="L14" s="278"/>
      <c r="M14" s="278"/>
      <c r="N14" s="278"/>
      <c r="O14" s="278"/>
      <c r="P14" s="278"/>
      <c r="Q14" s="278"/>
      <c r="R14" s="278"/>
      <c r="S14" s="279"/>
      <c r="T14" s="279"/>
      <c r="U14" s="279"/>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280"/>
      <c r="AS14" s="280"/>
      <c r="AT14" s="280"/>
      <c r="AU14" s="280"/>
      <c r="AV14" s="280"/>
      <c r="AW14" s="280"/>
      <c r="AX14" s="280"/>
      <c r="AY14" s="280"/>
      <c r="AZ14" s="280"/>
      <c r="BA14" s="280"/>
      <c r="BB14" s="266"/>
      <c r="BC14" s="267" t="s">
        <v>1498</v>
      </c>
      <c r="BD14" s="8"/>
      <c r="BE14" s="155"/>
      <c r="BF14" s="256"/>
      <c r="BG14" s="256"/>
      <c r="BH14" s="256"/>
      <c r="DB14" s="8"/>
    </row>
  </sheetData>
  <mergeCells count="18">
    <mergeCell ref="D3:AZ3"/>
    <mergeCell ref="BF3:DA3"/>
    <mergeCell ref="D4:AZ4"/>
    <mergeCell ref="BF4:DA4"/>
    <mergeCell ref="A6:A7"/>
    <mergeCell ref="B6:B7"/>
    <mergeCell ref="C6:D7"/>
    <mergeCell ref="E6:E7"/>
    <mergeCell ref="BC6:BC7"/>
    <mergeCell ref="BD6:BD7"/>
    <mergeCell ref="BE6:BF7"/>
    <mergeCell ref="BG6:BG7"/>
    <mergeCell ref="A1:C1"/>
    <mergeCell ref="D1:AZ1"/>
    <mergeCell ref="BC1:BE1"/>
    <mergeCell ref="BF1:DA1"/>
    <mergeCell ref="D2:AZ2"/>
    <mergeCell ref="BF2:DA2"/>
  </mergeCells>
  <pageMargins left="0.25" right="0.25" top="0.75" bottom="0.75" header="0.3" footer="0.3"/>
  <pageSetup scale="5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0"/>
  <sheetViews>
    <sheetView topLeftCell="V7" zoomScale="82" zoomScaleNormal="82" workbookViewId="0">
      <selection activeCell="AY8" sqref="AY8"/>
    </sheetView>
  </sheetViews>
  <sheetFormatPr defaultColWidth="10" defaultRowHeight="15.75" x14ac:dyDescent="0.2"/>
  <cols>
    <col min="1" max="1" width="5" style="266" bestFit="1" customWidth="1"/>
    <col min="2" max="2" width="14.7109375" style="266" bestFit="1" customWidth="1"/>
    <col min="3" max="3" width="21.28515625" style="8" bestFit="1" customWidth="1"/>
    <col min="4" max="4" width="8.7109375" style="155" bestFit="1" customWidth="1"/>
    <col min="5" max="5" width="13" style="256" bestFit="1" customWidth="1"/>
    <col min="6" max="8" width="3.7109375" style="256" customWidth="1"/>
    <col min="9" max="11" width="3.7109375" style="8" customWidth="1"/>
    <col min="12" max="12" width="3.7109375" style="5" customWidth="1"/>
    <col min="13" max="20" width="3.7109375" style="8" customWidth="1"/>
    <col min="21" max="21" width="4.5703125" style="8" customWidth="1"/>
    <col min="22" max="22" width="3.7109375" style="8" customWidth="1"/>
    <col min="23" max="23" width="4.5703125" style="8" customWidth="1"/>
    <col min="24" max="27" width="3.7109375" style="8" customWidth="1"/>
    <col min="28" max="28" width="3.5703125" style="8" customWidth="1"/>
    <col min="29" max="29" width="4.5703125" style="8" customWidth="1"/>
    <col min="30" max="40" width="3.5703125" style="8" customWidth="1"/>
    <col min="41" max="42" width="4.140625" style="8" customWidth="1"/>
    <col min="43" max="43" width="4.7109375" style="8" customWidth="1"/>
    <col min="44" max="44" width="4.140625" style="8" customWidth="1"/>
    <col min="45" max="45" width="5.7109375" style="8" customWidth="1"/>
    <col min="46" max="50" width="4.140625" style="8" customWidth="1"/>
    <col min="51" max="51" width="4.7109375" style="8" customWidth="1"/>
    <col min="52" max="52" width="6.42578125" style="8" customWidth="1"/>
    <col min="53" max="53" width="5" style="8" hidden="1" customWidth="1"/>
    <col min="54" max="54" width="10" style="8" hidden="1" customWidth="1"/>
    <col min="55" max="55" width="5.140625" style="8" customWidth="1"/>
    <col min="56" max="56" width="14" style="256" customWidth="1"/>
    <col min="57" max="57" width="20.28515625" style="8" customWidth="1"/>
    <col min="58" max="58" width="8.5703125" style="198" customWidth="1"/>
    <col min="59" max="59" width="12.140625" style="8" customWidth="1"/>
    <col min="60" max="74" width="3.7109375" style="8" customWidth="1"/>
    <col min="75" max="86" width="4" style="8" customWidth="1"/>
    <col min="87" max="104" width="3.85546875" style="8" customWidth="1"/>
    <col min="105" max="105" width="5" style="8" bestFit="1" customWidth="1"/>
    <col min="106" max="106" width="10.42578125" style="8" hidden="1" customWidth="1"/>
    <col min="107" max="107" width="24.5703125" style="8" hidden="1" customWidth="1"/>
    <col min="108" max="110" width="0" style="8" hidden="1" customWidth="1"/>
    <col min="111" max="16384" width="10" style="8"/>
  </cols>
  <sheetData>
    <row r="1" spans="1:110" s="10" customFormat="1" ht="35.2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C1" s="345" t="s">
        <v>1427</v>
      </c>
      <c r="BD1" s="345"/>
      <c r="BE1" s="345"/>
      <c r="BF1" s="346" t="s">
        <v>19</v>
      </c>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row>
    <row r="2" spans="1:110" ht="14.25" x14ac:dyDescent="0.2">
      <c r="A2" s="8"/>
      <c r="B2" s="115"/>
      <c r="C2" s="115"/>
      <c r="D2" s="362" t="s">
        <v>20</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D2" s="331"/>
      <c r="BE2" s="115"/>
      <c r="BF2" s="362" t="s">
        <v>20</v>
      </c>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row>
    <row r="3" spans="1:110" ht="14.25" x14ac:dyDescent="0.2">
      <c r="A3" s="8"/>
      <c r="B3" s="115"/>
      <c r="C3" s="115"/>
      <c r="D3" s="362" t="s">
        <v>500</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D3" s="331"/>
      <c r="BE3" s="115"/>
      <c r="BF3" s="362" t="s">
        <v>500</v>
      </c>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row>
    <row r="4" spans="1:110" ht="14.25" x14ac:dyDescent="0.2">
      <c r="A4" s="8"/>
      <c r="B4" s="115"/>
      <c r="C4" s="115"/>
      <c r="D4" s="362" t="s">
        <v>812</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D4" s="331"/>
      <c r="BE4" s="115"/>
      <c r="BF4" s="362" t="s">
        <v>812</v>
      </c>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row>
    <row r="5" spans="1:110" x14ac:dyDescent="0.2">
      <c r="C5" s="256"/>
      <c r="D5" s="132"/>
      <c r="E5" s="132"/>
      <c r="F5" s="268">
        <v>1</v>
      </c>
      <c r="G5" s="268"/>
      <c r="H5" s="268"/>
      <c r="I5" s="268"/>
      <c r="J5" s="268"/>
      <c r="K5" s="268">
        <v>2</v>
      </c>
      <c r="L5" s="268"/>
      <c r="M5" s="268"/>
      <c r="N5" s="268"/>
      <c r="O5" s="268"/>
      <c r="P5" s="268"/>
      <c r="Q5" s="268">
        <v>3</v>
      </c>
      <c r="R5" s="268"/>
      <c r="S5" s="268"/>
      <c r="T5" s="268"/>
      <c r="U5" s="268"/>
      <c r="V5" s="132">
        <v>4</v>
      </c>
      <c r="W5" s="132"/>
      <c r="X5" s="132"/>
      <c r="Y5" s="132"/>
      <c r="Z5" s="132"/>
      <c r="AA5" s="132"/>
      <c r="AB5" s="5">
        <v>5</v>
      </c>
      <c r="AH5" s="8">
        <v>6</v>
      </c>
      <c r="AO5" s="8">
        <v>7</v>
      </c>
      <c r="BC5" s="266"/>
      <c r="BD5" s="266"/>
      <c r="BE5" s="256"/>
      <c r="BF5" s="132"/>
      <c r="BG5" s="132"/>
      <c r="BH5" s="268">
        <v>1</v>
      </c>
      <c r="BI5" s="268"/>
      <c r="BJ5" s="268"/>
      <c r="BK5" s="268"/>
      <c r="BL5" s="268"/>
      <c r="BM5" s="268">
        <v>2</v>
      </c>
      <c r="BN5" s="268"/>
      <c r="BO5" s="268"/>
      <c r="BP5" s="268"/>
      <c r="BQ5" s="268"/>
      <c r="BR5" s="268"/>
      <c r="BS5" s="268">
        <v>3</v>
      </c>
      <c r="BT5" s="268"/>
      <c r="BU5" s="268"/>
      <c r="BV5" s="268"/>
      <c r="BW5" s="268"/>
      <c r="BX5" s="132">
        <v>4</v>
      </c>
      <c r="BY5" s="132"/>
      <c r="BZ5" s="132"/>
      <c r="CA5" s="132"/>
      <c r="CB5" s="132"/>
      <c r="CC5" s="132"/>
      <c r="CD5" s="5">
        <v>5</v>
      </c>
      <c r="CJ5" s="8">
        <v>6</v>
      </c>
      <c r="CQ5" s="8">
        <v>7</v>
      </c>
    </row>
    <row r="6" spans="1:110" s="192" customFormat="1" ht="273" customHeight="1" x14ac:dyDescent="0.2">
      <c r="A6" s="353" t="s">
        <v>0</v>
      </c>
      <c r="B6" s="353" t="s">
        <v>2</v>
      </c>
      <c r="C6" s="363" t="s">
        <v>1</v>
      </c>
      <c r="D6" s="364"/>
      <c r="E6" s="353" t="s">
        <v>1476</v>
      </c>
      <c r="F6" s="124" t="s">
        <v>1355</v>
      </c>
      <c r="G6" s="124" t="s">
        <v>1369</v>
      </c>
      <c r="H6" s="124" t="s">
        <v>1356</v>
      </c>
      <c r="I6" s="124" t="s">
        <v>1357</v>
      </c>
      <c r="J6" s="124" t="s">
        <v>1358</v>
      </c>
      <c r="K6" s="124" t="s">
        <v>1359</v>
      </c>
      <c r="L6" s="124" t="s">
        <v>1370</v>
      </c>
      <c r="M6" s="124" t="s">
        <v>1371</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1486</v>
      </c>
      <c r="AW6" s="26" t="s">
        <v>1461</v>
      </c>
      <c r="AX6" s="26" t="s">
        <v>1467</v>
      </c>
      <c r="AY6" s="26" t="s">
        <v>1484</v>
      </c>
      <c r="AZ6" s="99" t="s">
        <v>3</v>
      </c>
      <c r="BA6" s="269" t="s">
        <v>1483</v>
      </c>
      <c r="BB6" s="304"/>
      <c r="BC6" s="353" t="s">
        <v>0</v>
      </c>
      <c r="BD6" s="353" t="s">
        <v>2</v>
      </c>
      <c r="BE6" s="363" t="s">
        <v>1</v>
      </c>
      <c r="BF6" s="364"/>
      <c r="BG6" s="353" t="s">
        <v>1476</v>
      </c>
      <c r="BH6" s="124" t="s">
        <v>1355</v>
      </c>
      <c r="BI6" s="124" t="s">
        <v>1369</v>
      </c>
      <c r="BJ6" s="124" t="s">
        <v>1356</v>
      </c>
      <c r="BK6" s="124" t="s">
        <v>1357</v>
      </c>
      <c r="BL6" s="124" t="s">
        <v>1358</v>
      </c>
      <c r="BM6" s="124" t="s">
        <v>1359</v>
      </c>
      <c r="BN6" s="124" t="s">
        <v>1370</v>
      </c>
      <c r="BO6" s="124" t="s">
        <v>1371</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1486</v>
      </c>
      <c r="CY6" s="26" t="s">
        <v>1461</v>
      </c>
      <c r="CZ6" s="26" t="s">
        <v>1467</v>
      </c>
      <c r="DA6" s="99" t="s">
        <v>3</v>
      </c>
      <c r="DB6" s="258" t="s">
        <v>1474</v>
      </c>
      <c r="DC6" s="264"/>
    </row>
    <row r="7" spans="1:110" s="192" customFormat="1" x14ac:dyDescent="0.2">
      <c r="A7" s="354"/>
      <c r="B7" s="354"/>
      <c r="C7" s="365"/>
      <c r="D7" s="366"/>
      <c r="E7" s="354"/>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72"/>
      <c r="BB7" s="84"/>
      <c r="BC7" s="354"/>
      <c r="BD7" s="354"/>
      <c r="BE7" s="365"/>
      <c r="BF7" s="366"/>
      <c r="BG7" s="354"/>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c r="DB7" s="258"/>
    </row>
    <row r="8" spans="1:110" s="135" customFormat="1" ht="15" x14ac:dyDescent="0.25">
      <c r="A8" s="273">
        <v>1</v>
      </c>
      <c r="B8" s="273" t="s">
        <v>902</v>
      </c>
      <c r="C8" s="42" t="s">
        <v>903</v>
      </c>
      <c r="D8" s="162" t="s">
        <v>364</v>
      </c>
      <c r="E8" s="282" t="s">
        <v>121</v>
      </c>
      <c r="F8" s="86">
        <v>6.8</v>
      </c>
      <c r="G8" s="86">
        <v>5.5</v>
      </c>
      <c r="H8" s="86">
        <v>5.4</v>
      </c>
      <c r="I8" s="86">
        <v>4.7</v>
      </c>
      <c r="J8" s="86">
        <v>5.7</v>
      </c>
      <c r="K8" s="86">
        <v>7</v>
      </c>
      <c r="L8" s="86">
        <v>5.6</v>
      </c>
      <c r="M8" s="86">
        <v>7.9</v>
      </c>
      <c r="N8" s="86">
        <v>6.5</v>
      </c>
      <c r="O8" s="86">
        <v>5.0999999999999996</v>
      </c>
      <c r="P8" s="86">
        <v>5.9</v>
      </c>
      <c r="Q8" s="86">
        <v>8</v>
      </c>
      <c r="R8" s="86">
        <v>6.8</v>
      </c>
      <c r="S8" s="86">
        <v>7.3</v>
      </c>
      <c r="T8" s="86">
        <v>6.4</v>
      </c>
      <c r="U8" s="86">
        <v>4.2</v>
      </c>
      <c r="V8" s="63">
        <v>7.2</v>
      </c>
      <c r="W8" s="63">
        <v>9</v>
      </c>
      <c r="X8" s="63">
        <v>4.5999999999999996</v>
      </c>
      <c r="Y8" s="63">
        <v>8.3000000000000007</v>
      </c>
      <c r="Z8" s="63">
        <v>8.1999999999999993</v>
      </c>
      <c r="AA8" s="63">
        <v>7</v>
      </c>
      <c r="AB8" s="63">
        <v>8.6999999999999993</v>
      </c>
      <c r="AC8" s="63">
        <v>8.6999999999999993</v>
      </c>
      <c r="AD8" s="63">
        <v>6.5</v>
      </c>
      <c r="AE8" s="63">
        <v>5.3</v>
      </c>
      <c r="AF8" s="63">
        <v>7.7</v>
      </c>
      <c r="AG8" s="63">
        <v>8.6</v>
      </c>
      <c r="AH8" s="63">
        <v>8.9</v>
      </c>
      <c r="AI8" s="63">
        <v>8</v>
      </c>
      <c r="AJ8" s="63">
        <v>7.3</v>
      </c>
      <c r="AK8" s="63">
        <v>8</v>
      </c>
      <c r="AL8" s="63">
        <v>7.5</v>
      </c>
      <c r="AM8" s="63">
        <v>8.9</v>
      </c>
      <c r="AN8" s="63">
        <v>9.5</v>
      </c>
      <c r="AO8" s="63">
        <v>5.5</v>
      </c>
      <c r="AP8" s="63">
        <v>6.6</v>
      </c>
      <c r="AQ8" s="63">
        <v>8.5</v>
      </c>
      <c r="AR8" s="63">
        <v>7.3</v>
      </c>
      <c r="AS8" s="63">
        <v>8.5</v>
      </c>
      <c r="AT8" s="63">
        <v>8.5</v>
      </c>
      <c r="AU8" s="63">
        <v>7.6</v>
      </c>
      <c r="AV8" s="63">
        <v>8</v>
      </c>
      <c r="AW8" s="63">
        <v>8.5</v>
      </c>
      <c r="AX8" s="63"/>
      <c r="AY8" s="63"/>
      <c r="AZ8" s="283">
        <v>7.2</v>
      </c>
      <c r="BA8" s="275">
        <v>0</v>
      </c>
      <c r="BB8" s="306">
        <v>30</v>
      </c>
      <c r="BC8" s="273">
        <v>1</v>
      </c>
      <c r="BD8" s="273" t="s">
        <v>902</v>
      </c>
      <c r="BE8" s="42" t="s">
        <v>903</v>
      </c>
      <c r="BF8" s="162" t="s">
        <v>364</v>
      </c>
      <c r="BG8" s="282" t="s">
        <v>121</v>
      </c>
      <c r="BH8" s="171">
        <v>2</v>
      </c>
      <c r="BI8" s="171">
        <v>2</v>
      </c>
      <c r="BJ8" s="171">
        <v>1</v>
      </c>
      <c r="BK8" s="171">
        <v>1</v>
      </c>
      <c r="BL8" s="171">
        <v>2</v>
      </c>
      <c r="BM8" s="171">
        <v>3</v>
      </c>
      <c r="BN8" s="171">
        <v>2</v>
      </c>
      <c r="BO8" s="171">
        <v>3</v>
      </c>
      <c r="BP8" s="171">
        <v>2</v>
      </c>
      <c r="BQ8" s="171">
        <v>1</v>
      </c>
      <c r="BR8" s="171">
        <v>2</v>
      </c>
      <c r="BS8" s="171">
        <v>3</v>
      </c>
      <c r="BT8" s="171">
        <v>2</v>
      </c>
      <c r="BU8" s="171">
        <v>3</v>
      </c>
      <c r="BV8" s="171">
        <v>2</v>
      </c>
      <c r="BW8" s="171">
        <v>1</v>
      </c>
      <c r="BX8" s="171">
        <v>3</v>
      </c>
      <c r="BY8" s="171">
        <v>4</v>
      </c>
      <c r="BZ8" s="171">
        <v>1</v>
      </c>
      <c r="CA8" s="171">
        <v>3</v>
      </c>
      <c r="CB8" s="171">
        <v>3</v>
      </c>
      <c r="CC8" s="171">
        <v>3</v>
      </c>
      <c r="CD8" s="171">
        <v>4</v>
      </c>
      <c r="CE8" s="171">
        <v>4</v>
      </c>
      <c r="CF8" s="171">
        <v>2</v>
      </c>
      <c r="CG8" s="171">
        <v>1</v>
      </c>
      <c r="CH8" s="171">
        <v>3</v>
      </c>
      <c r="CI8" s="171">
        <v>4</v>
      </c>
      <c r="CJ8" s="171">
        <v>4</v>
      </c>
      <c r="CK8" s="171">
        <v>3</v>
      </c>
      <c r="CL8" s="171">
        <v>3</v>
      </c>
      <c r="CM8" s="171">
        <v>3</v>
      </c>
      <c r="CN8" s="171">
        <v>3</v>
      </c>
      <c r="CO8" s="171">
        <v>4</v>
      </c>
      <c r="CP8" s="171">
        <v>4</v>
      </c>
      <c r="CQ8" s="171">
        <v>2</v>
      </c>
      <c r="CR8" s="171">
        <v>2</v>
      </c>
      <c r="CS8" s="171">
        <v>4</v>
      </c>
      <c r="CT8" s="171">
        <v>3</v>
      </c>
      <c r="CU8" s="171">
        <v>4</v>
      </c>
      <c r="CV8" s="171">
        <v>4</v>
      </c>
      <c r="CW8" s="171">
        <v>3</v>
      </c>
      <c r="CX8" s="171">
        <v>3</v>
      </c>
      <c r="CY8" s="171">
        <v>4</v>
      </c>
      <c r="CZ8" s="333"/>
      <c r="DA8" s="284">
        <v>2.73</v>
      </c>
      <c r="DB8" s="259" t="s">
        <v>1490</v>
      </c>
      <c r="DC8" s="277" t="s">
        <v>1480</v>
      </c>
      <c r="DD8" s="42" t="s">
        <v>903</v>
      </c>
      <c r="DE8" s="162" t="s">
        <v>364</v>
      </c>
      <c r="DF8" s="282"/>
    </row>
    <row r="9" spans="1:110" s="135" customFormat="1" ht="15" x14ac:dyDescent="0.25">
      <c r="A9" s="327"/>
      <c r="B9" s="327"/>
      <c r="C9" s="329"/>
      <c r="D9" s="328"/>
      <c r="E9" s="330"/>
      <c r="F9" s="321"/>
      <c r="G9" s="321"/>
      <c r="H9" s="321"/>
      <c r="I9" s="321"/>
      <c r="J9" s="321"/>
      <c r="K9" s="321"/>
      <c r="L9" s="321"/>
      <c r="M9" s="321"/>
      <c r="N9" s="321"/>
      <c r="O9" s="321"/>
      <c r="P9" s="321"/>
      <c r="Q9" s="321"/>
      <c r="R9" s="321"/>
      <c r="S9" s="321"/>
      <c r="T9" s="321"/>
      <c r="U9" s="321"/>
      <c r="V9" s="306"/>
      <c r="W9" s="306"/>
      <c r="X9" s="306"/>
      <c r="Y9" s="306"/>
      <c r="Z9" s="306"/>
      <c r="AA9" s="306"/>
      <c r="AB9" s="306"/>
      <c r="AC9" s="306"/>
      <c r="AD9" s="306"/>
      <c r="AE9" s="306"/>
      <c r="AF9" s="306"/>
      <c r="AG9" s="306"/>
      <c r="AH9" s="306"/>
      <c r="AI9" s="306"/>
      <c r="AJ9" s="306"/>
      <c r="AK9" s="306"/>
      <c r="AL9" s="306"/>
      <c r="AM9" s="306"/>
      <c r="AN9" s="306"/>
      <c r="AO9" s="306"/>
      <c r="AP9" s="306"/>
      <c r="AQ9" s="306"/>
      <c r="AR9" s="306"/>
      <c r="AS9" s="306"/>
      <c r="AT9" s="306"/>
      <c r="AU9" s="306"/>
      <c r="AV9" s="306"/>
      <c r="AW9" s="306"/>
      <c r="AX9" s="306"/>
      <c r="AY9" s="306"/>
      <c r="AZ9" s="322"/>
      <c r="BA9" s="323"/>
      <c r="BB9" s="306"/>
      <c r="BC9" s="327"/>
      <c r="BD9" s="327"/>
      <c r="BE9" s="329"/>
      <c r="BF9" s="328"/>
      <c r="BG9" s="330"/>
      <c r="BH9" s="212"/>
      <c r="BI9" s="212"/>
      <c r="BJ9" s="212"/>
      <c r="BK9" s="212"/>
      <c r="BL9" s="212"/>
      <c r="BM9" s="212"/>
      <c r="BN9" s="212"/>
      <c r="BO9" s="212"/>
      <c r="BP9" s="212"/>
      <c r="BQ9" s="212"/>
      <c r="BR9" s="212"/>
      <c r="BS9" s="212"/>
      <c r="BT9" s="212"/>
      <c r="BU9" s="212"/>
      <c r="BV9" s="212"/>
      <c r="BW9" s="212"/>
      <c r="BX9" s="212"/>
      <c r="BY9" s="212"/>
      <c r="BZ9" s="212"/>
      <c r="CA9" s="212"/>
      <c r="CB9" s="212"/>
      <c r="CC9" s="212"/>
      <c r="CD9" s="212"/>
      <c r="CE9" s="212"/>
      <c r="CF9" s="212"/>
      <c r="CG9" s="212"/>
      <c r="CH9" s="212"/>
      <c r="CI9" s="212"/>
      <c r="CJ9" s="212"/>
      <c r="CK9" s="212"/>
      <c r="CL9" s="212"/>
      <c r="CM9" s="212"/>
      <c r="CN9" s="212"/>
      <c r="CO9" s="212"/>
      <c r="CP9" s="212"/>
      <c r="CQ9" s="212"/>
      <c r="CR9" s="212"/>
      <c r="CS9" s="212"/>
      <c r="CT9" s="212"/>
      <c r="CU9" s="212"/>
      <c r="CV9" s="212"/>
      <c r="CW9" s="212"/>
      <c r="CX9" s="212"/>
      <c r="CY9" s="212"/>
      <c r="CZ9" s="336"/>
      <c r="DA9" s="325"/>
      <c r="DB9" s="137"/>
      <c r="DC9" s="137"/>
      <c r="DD9" s="329"/>
      <c r="DE9" s="328"/>
      <c r="DF9" s="330"/>
    </row>
    <row r="10" spans="1:110" ht="17.25" customHeight="1" x14ac:dyDescent="0.2">
      <c r="B10" s="267" t="s">
        <v>1496</v>
      </c>
      <c r="I10" s="256"/>
      <c r="J10" s="256"/>
      <c r="K10" s="256"/>
      <c r="L10" s="278"/>
      <c r="M10" s="278"/>
      <c r="N10" s="278"/>
      <c r="O10" s="278"/>
      <c r="P10" s="278"/>
      <c r="Q10" s="278"/>
      <c r="R10" s="278"/>
      <c r="S10" s="279"/>
      <c r="T10" s="279"/>
      <c r="U10" s="279"/>
      <c r="V10" s="280"/>
      <c r="W10" s="280"/>
      <c r="X10" s="280"/>
      <c r="Y10" s="280"/>
      <c r="Z10" s="280"/>
      <c r="AA10" s="280"/>
      <c r="AB10" s="280"/>
      <c r="AC10" s="280"/>
      <c r="AD10" s="280"/>
      <c r="AE10" s="280"/>
      <c r="AF10" s="280"/>
      <c r="AG10" s="280"/>
      <c r="AH10" s="280"/>
      <c r="AI10" s="280"/>
      <c r="AJ10" s="280"/>
      <c r="AK10" s="280"/>
      <c r="AL10" s="280"/>
      <c r="AM10" s="280"/>
      <c r="AN10" s="280"/>
      <c r="AO10" s="280"/>
      <c r="AP10" s="280"/>
      <c r="AQ10" s="280"/>
      <c r="AR10" s="280"/>
      <c r="AS10" s="280"/>
      <c r="AT10" s="280"/>
      <c r="AU10" s="280"/>
      <c r="AV10" s="280"/>
      <c r="AW10" s="280"/>
      <c r="AX10" s="280"/>
      <c r="AY10" s="280"/>
      <c r="AZ10" s="280"/>
      <c r="BA10" s="280"/>
      <c r="BB10" s="266"/>
      <c r="BC10" s="267" t="s">
        <v>1496</v>
      </c>
      <c r="BD10" s="8"/>
      <c r="BE10" s="155"/>
      <c r="BF10" s="256"/>
      <c r="BG10" s="256"/>
      <c r="BH10" s="256"/>
    </row>
  </sheetData>
  <mergeCells count="18">
    <mergeCell ref="D3:AZ3"/>
    <mergeCell ref="BF3:DA3"/>
    <mergeCell ref="D4:AZ4"/>
    <mergeCell ref="BF4:DA4"/>
    <mergeCell ref="A6:A7"/>
    <mergeCell ref="B6:B7"/>
    <mergeCell ref="C6:D7"/>
    <mergeCell ref="E6:E7"/>
    <mergeCell ref="BC6:BC7"/>
    <mergeCell ref="BD6:BD7"/>
    <mergeCell ref="BE6:BF7"/>
    <mergeCell ref="BG6:BG7"/>
    <mergeCell ref="A1:C1"/>
    <mergeCell ref="D1:AZ1"/>
    <mergeCell ref="BC1:BE1"/>
    <mergeCell ref="BF1:DA1"/>
    <mergeCell ref="D2:AZ2"/>
    <mergeCell ref="BF2:DA2"/>
  </mergeCells>
  <pageMargins left="0.25" right="0.25" top="0.75" bottom="0.75" header="0.3" footer="0.3"/>
  <pageSetup scale="55" orientation="landscape"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72"/>
  <sheetViews>
    <sheetView topLeftCell="A19" zoomScale="85" zoomScaleNormal="85" workbookViewId="0">
      <selection activeCell="N11" sqref="N11"/>
    </sheetView>
  </sheetViews>
  <sheetFormatPr defaultColWidth="10" defaultRowHeight="15.75" x14ac:dyDescent="0.2"/>
  <cols>
    <col min="1" max="1" width="5" style="2" bestFit="1" customWidth="1"/>
    <col min="2" max="2" width="12.85546875" style="2" bestFit="1" customWidth="1"/>
    <col min="3" max="3" width="19.42578125" style="160" bestFit="1" customWidth="1"/>
    <col min="4" max="4" width="7.7109375" style="154" bestFit="1" customWidth="1"/>
    <col min="5" max="5" width="11.85546875" style="11" bestFit="1" customWidth="1"/>
    <col min="6" max="6" width="4.42578125" style="6" customWidth="1"/>
    <col min="7" max="8" width="3.7109375" style="6" bestFit="1" customWidth="1"/>
    <col min="9" max="9" width="4.5703125" style="4" bestFit="1" customWidth="1"/>
    <col min="10" max="11" width="3.7109375" style="4" bestFit="1" customWidth="1"/>
    <col min="12" max="12" width="3.7109375" style="5" bestFit="1" customWidth="1"/>
    <col min="13" max="20" width="3.7109375" style="4" bestFit="1" customWidth="1"/>
    <col min="21" max="21" width="4.5703125" style="4" bestFit="1" customWidth="1"/>
    <col min="22" max="27" width="3.7109375" style="4" bestFit="1" customWidth="1"/>
    <col min="28" max="28" width="3.5703125" style="4" bestFit="1" customWidth="1"/>
    <col min="29" max="29" width="4.5703125" style="4" bestFit="1" customWidth="1"/>
    <col min="30" max="30" width="3.5703125" style="4" bestFit="1" customWidth="1"/>
    <col min="31" max="31" width="4.5703125" style="4" bestFit="1" customWidth="1"/>
    <col min="32" max="33" width="3.5703125" style="4" bestFit="1" customWidth="1"/>
    <col min="34" max="34" width="4.5703125" style="4" bestFit="1" customWidth="1"/>
    <col min="35" max="38" width="3.5703125" style="4" bestFit="1" customWidth="1"/>
    <col min="39" max="39" width="4.5703125" style="4" bestFit="1" customWidth="1"/>
    <col min="40" max="47" width="4.140625" style="4" bestFit="1" customWidth="1"/>
    <col min="48" max="50" width="4.140625" style="4" customWidth="1"/>
    <col min="51" max="51" width="4.42578125" style="9" bestFit="1" customWidth="1"/>
    <col min="52" max="54" width="10" style="4"/>
    <col min="55" max="55" width="11.7109375" style="4" bestFit="1" customWidth="1"/>
    <col min="56" max="56" width="18.28515625" style="160" bestFit="1" customWidth="1"/>
    <col min="57" max="57" width="10" style="160"/>
    <col min="58" max="58" width="10" style="177"/>
    <col min="59" max="103" width="3.7109375" style="4" bestFit="1" customWidth="1"/>
    <col min="104" max="104" width="5" style="104" bestFit="1" customWidth="1"/>
    <col min="105" max="105" width="11.85546875" style="4" bestFit="1" customWidth="1"/>
    <col min="106" max="110" width="4.28515625" style="4" customWidth="1"/>
    <col min="111" max="16384" width="10" style="4"/>
  </cols>
  <sheetData>
    <row r="1" spans="1:105" s="10" customFormat="1" ht="37.5" customHeight="1" x14ac:dyDescent="0.2">
      <c r="A1" s="345" t="s">
        <v>1427</v>
      </c>
      <c r="B1" s="345"/>
      <c r="C1" s="345"/>
      <c r="D1" s="346" t="s">
        <v>19</v>
      </c>
      <c r="E1" s="346"/>
      <c r="F1" s="346"/>
      <c r="G1" s="346"/>
      <c r="H1" s="346"/>
      <c r="I1" s="346"/>
      <c r="J1" s="346"/>
      <c r="K1" s="346"/>
      <c r="L1" s="346"/>
      <c r="M1" s="346"/>
      <c r="AY1" s="149"/>
      <c r="BB1" s="345" t="s">
        <v>1427</v>
      </c>
      <c r="BC1" s="345"/>
      <c r="BD1" s="345"/>
      <c r="BE1" s="346" t="s">
        <v>19</v>
      </c>
      <c r="BF1" s="346"/>
      <c r="BG1" s="346"/>
      <c r="BH1" s="346"/>
      <c r="BI1" s="346"/>
      <c r="BJ1" s="346"/>
      <c r="BK1" s="346"/>
      <c r="BL1" s="346"/>
      <c r="BM1" s="346"/>
      <c r="BN1" s="346"/>
      <c r="CZ1" s="149"/>
    </row>
    <row r="2" spans="1:105" s="8" customFormat="1" ht="14.25" x14ac:dyDescent="0.2">
      <c r="B2" s="115"/>
      <c r="C2" s="132"/>
      <c r="D2" s="132" t="s">
        <v>1392</v>
      </c>
      <c r="E2" s="127"/>
      <c r="F2" s="115"/>
      <c r="G2" s="115"/>
      <c r="H2" s="115"/>
      <c r="I2" s="115"/>
      <c r="J2" s="115"/>
      <c r="K2" s="115"/>
      <c r="L2" s="115"/>
      <c r="M2" s="115"/>
      <c r="AY2" s="155"/>
      <c r="BC2" s="115"/>
      <c r="BD2" s="132"/>
      <c r="BE2" s="132" t="s">
        <v>1392</v>
      </c>
      <c r="BF2" s="127"/>
      <c r="BG2" s="115"/>
      <c r="BH2" s="115"/>
      <c r="BI2" s="115"/>
      <c r="BJ2" s="115"/>
      <c r="BK2" s="115"/>
      <c r="BL2" s="115"/>
      <c r="BM2" s="115"/>
      <c r="BN2" s="115"/>
      <c r="CZ2" s="115"/>
    </row>
    <row r="3" spans="1:105" s="8" customFormat="1" ht="14.25" x14ac:dyDescent="0.2">
      <c r="B3" s="115"/>
      <c r="C3" s="132"/>
      <c r="D3" s="132" t="s">
        <v>415</v>
      </c>
      <c r="E3" s="127"/>
      <c r="F3" s="115"/>
      <c r="G3" s="115"/>
      <c r="H3" s="115"/>
      <c r="I3" s="115"/>
      <c r="J3" s="115"/>
      <c r="K3" s="115"/>
      <c r="L3" s="115"/>
      <c r="M3" s="115"/>
      <c r="AY3" s="155"/>
      <c r="BC3" s="115"/>
      <c r="BD3" s="132"/>
      <c r="BE3" s="132" t="s">
        <v>415</v>
      </c>
      <c r="BF3" s="127"/>
      <c r="BG3" s="115"/>
      <c r="BH3" s="115"/>
      <c r="BI3" s="115"/>
      <c r="BJ3" s="115"/>
      <c r="BK3" s="115"/>
      <c r="BL3" s="115"/>
      <c r="BM3" s="115"/>
      <c r="BN3" s="115"/>
      <c r="CZ3" s="115"/>
    </row>
    <row r="4" spans="1:105" s="8" customFormat="1" ht="14.25" x14ac:dyDescent="0.2">
      <c r="B4" s="115"/>
      <c r="C4" s="132"/>
      <c r="D4" s="132" t="s">
        <v>1014</v>
      </c>
      <c r="E4" s="127"/>
      <c r="F4" s="115"/>
      <c r="G4" s="115"/>
      <c r="H4" s="115"/>
      <c r="I4" s="115"/>
      <c r="J4" s="115"/>
      <c r="K4" s="115"/>
      <c r="L4" s="115"/>
      <c r="M4" s="115"/>
      <c r="AY4" s="155"/>
      <c r="BC4" s="115"/>
      <c r="BD4" s="132"/>
      <c r="BE4" s="132" t="s">
        <v>1014</v>
      </c>
      <c r="BF4" s="127"/>
      <c r="BG4" s="115"/>
      <c r="BH4" s="115"/>
      <c r="BI4" s="115"/>
      <c r="BJ4" s="115"/>
      <c r="BK4" s="115"/>
      <c r="BL4" s="115"/>
      <c r="BM4" s="115"/>
      <c r="BN4" s="115"/>
      <c r="CZ4" s="115"/>
    </row>
    <row r="5" spans="1:105" s="8" customFormat="1" ht="14.25" x14ac:dyDescent="0.2">
      <c r="B5" s="115"/>
      <c r="C5" s="132"/>
      <c r="D5" s="132" t="s">
        <v>244</v>
      </c>
      <c r="E5" s="127"/>
      <c r="F5" s="115"/>
      <c r="G5" s="115"/>
      <c r="H5" s="115"/>
      <c r="I5" s="115"/>
      <c r="J5" s="115"/>
      <c r="K5" s="115"/>
      <c r="L5" s="115"/>
      <c r="M5" s="115"/>
      <c r="AY5" s="155"/>
      <c r="BC5" s="115"/>
      <c r="BD5" s="132"/>
      <c r="BE5" s="132" t="s">
        <v>244</v>
      </c>
      <c r="BF5" s="127"/>
      <c r="BG5" s="115"/>
      <c r="BH5" s="115"/>
      <c r="BI5" s="115"/>
      <c r="BJ5" s="115"/>
      <c r="BK5" s="115"/>
      <c r="BL5" s="115"/>
      <c r="BM5" s="115"/>
      <c r="BN5" s="115"/>
      <c r="CZ5" s="115"/>
    </row>
    <row r="6" spans="1:105" x14ac:dyDescent="0.2">
      <c r="D6" s="3"/>
      <c r="E6" s="128"/>
      <c r="F6" s="18">
        <v>1</v>
      </c>
      <c r="G6" s="18"/>
      <c r="H6" s="19"/>
      <c r="I6" s="19"/>
      <c r="J6" s="19"/>
      <c r="K6" s="20">
        <v>2</v>
      </c>
      <c r="L6" s="20"/>
      <c r="M6" s="20"/>
      <c r="N6" s="20"/>
      <c r="O6" s="20"/>
      <c r="P6" s="20"/>
      <c r="Q6">
        <v>3</v>
      </c>
      <c r="R6"/>
      <c r="S6"/>
      <c r="T6"/>
      <c r="U6"/>
      <c r="V6" s="3">
        <v>4</v>
      </c>
      <c r="W6" s="3"/>
      <c r="X6" s="3"/>
      <c r="Y6" s="3"/>
      <c r="Z6" s="3"/>
      <c r="AA6" s="3"/>
      <c r="AB6" s="5">
        <v>5</v>
      </c>
      <c r="AH6" s="4">
        <v>6</v>
      </c>
      <c r="AO6" s="4">
        <v>7</v>
      </c>
      <c r="BB6" s="175"/>
      <c r="BC6" s="175"/>
      <c r="BE6" s="3"/>
      <c r="BF6" s="128"/>
      <c r="BG6" s="18">
        <v>1</v>
      </c>
      <c r="BH6" s="18"/>
      <c r="BI6" s="19"/>
      <c r="BJ6" s="19"/>
      <c r="BK6" s="19"/>
      <c r="BL6" s="20">
        <v>2</v>
      </c>
      <c r="BM6" s="20"/>
      <c r="BN6" s="20"/>
      <c r="BO6" s="20"/>
      <c r="BP6" s="20"/>
      <c r="BQ6" s="20"/>
      <c r="BR6">
        <v>3</v>
      </c>
      <c r="BS6"/>
      <c r="BT6"/>
      <c r="BU6"/>
      <c r="BV6"/>
      <c r="BW6" s="3">
        <v>4</v>
      </c>
      <c r="BX6" s="3"/>
      <c r="BY6" s="3"/>
      <c r="BZ6" s="3"/>
      <c r="CA6" s="3"/>
      <c r="CB6" s="3"/>
      <c r="CC6" s="5">
        <v>5</v>
      </c>
      <c r="CI6" s="4">
        <v>6</v>
      </c>
      <c r="CP6" s="4">
        <v>7</v>
      </c>
    </row>
    <row r="7" spans="1:105" s="121" customFormat="1" ht="280.5" customHeight="1" x14ac:dyDescent="0.2">
      <c r="A7" s="347" t="s">
        <v>0</v>
      </c>
      <c r="B7" s="347" t="s">
        <v>2</v>
      </c>
      <c r="C7" s="339" t="s">
        <v>1</v>
      </c>
      <c r="D7" s="340"/>
      <c r="E7" s="372" t="s">
        <v>1476</v>
      </c>
      <c r="F7" s="93" t="s">
        <v>1359</v>
      </c>
      <c r="G7" s="93" t="s">
        <v>1369</v>
      </c>
      <c r="H7" s="94" t="s">
        <v>1356</v>
      </c>
      <c r="I7" s="94" t="s">
        <v>1357</v>
      </c>
      <c r="J7" s="94" t="s">
        <v>1358</v>
      </c>
      <c r="K7" s="94" t="s">
        <v>1370</v>
      </c>
      <c r="L7" s="94" t="s">
        <v>1371</v>
      </c>
      <c r="M7" s="94" t="s">
        <v>1361</v>
      </c>
      <c r="N7" s="94" t="s">
        <v>1355</v>
      </c>
      <c r="O7" s="94" t="s">
        <v>1362</v>
      </c>
      <c r="P7" s="94" t="s">
        <v>1363</v>
      </c>
      <c r="Q7" s="120" t="s">
        <v>1364</v>
      </c>
      <c r="R7" s="120" t="s">
        <v>1365</v>
      </c>
      <c r="S7" s="120" t="s">
        <v>1366</v>
      </c>
      <c r="T7" s="120" t="s">
        <v>954</v>
      </c>
      <c r="U7" s="120" t="s">
        <v>1367</v>
      </c>
      <c r="V7" s="26" t="s">
        <v>417</v>
      </c>
      <c r="W7" s="26" t="s">
        <v>418</v>
      </c>
      <c r="X7" s="26" t="s">
        <v>238</v>
      </c>
      <c r="Y7" s="27" t="s">
        <v>239</v>
      </c>
      <c r="Z7" s="27" t="s">
        <v>240</v>
      </c>
      <c r="AA7" s="27" t="s">
        <v>419</v>
      </c>
      <c r="AB7" s="26" t="s">
        <v>1383</v>
      </c>
      <c r="AC7" s="26" t="s">
        <v>1380</v>
      </c>
      <c r="AD7" s="26" t="s">
        <v>1384</v>
      </c>
      <c r="AE7" s="27" t="s">
        <v>1377</v>
      </c>
      <c r="AF7" s="27" t="s">
        <v>1386</v>
      </c>
      <c r="AG7" s="27" t="s">
        <v>1385</v>
      </c>
      <c r="AH7" s="26" t="s">
        <v>237</v>
      </c>
      <c r="AI7" s="26" t="s">
        <v>1402</v>
      </c>
      <c r="AJ7" s="26" t="s">
        <v>1403</v>
      </c>
      <c r="AK7" s="27" t="s">
        <v>1409</v>
      </c>
      <c r="AL7" s="27" t="s">
        <v>1410</v>
      </c>
      <c r="AM7" s="27" t="s">
        <v>1399</v>
      </c>
      <c r="AN7" s="27" t="s">
        <v>1400</v>
      </c>
      <c r="AO7" s="26" t="s">
        <v>1439</v>
      </c>
      <c r="AP7" s="26" t="s">
        <v>1401</v>
      </c>
      <c r="AQ7" s="26" t="s">
        <v>1393</v>
      </c>
      <c r="AR7" s="26" t="s">
        <v>1447</v>
      </c>
      <c r="AS7" s="26" t="s">
        <v>1376</v>
      </c>
      <c r="AT7" s="26" t="s">
        <v>1448</v>
      </c>
      <c r="AU7" s="26" t="s">
        <v>1449</v>
      </c>
      <c r="AV7" s="250" t="s">
        <v>1478</v>
      </c>
      <c r="AW7" s="26" t="s">
        <v>1461</v>
      </c>
      <c r="AX7" s="26" t="s">
        <v>1467</v>
      </c>
      <c r="AY7" s="24" t="s">
        <v>3</v>
      </c>
      <c r="BB7" s="347" t="s">
        <v>0</v>
      </c>
      <c r="BC7" s="347" t="s">
        <v>2</v>
      </c>
      <c r="BD7" s="339" t="s">
        <v>1</v>
      </c>
      <c r="BE7" s="340"/>
      <c r="BF7" s="372" t="s">
        <v>1476</v>
      </c>
      <c r="BG7" s="93" t="str">
        <f>F7</f>
        <v>Khoa học môi trường</v>
      </c>
      <c r="BH7" s="93" t="str">
        <f t="shared" ref="BH7:CY8" si="0">G7</f>
        <v>Những nguyên lý cơ bản của chủ nghĩa Mác - Lênin 1</v>
      </c>
      <c r="BI7" s="93" t="str">
        <f t="shared" si="0"/>
        <v>Toán cao cấp 1</v>
      </c>
      <c r="BJ7" s="93" t="str">
        <f t="shared" si="0"/>
        <v>Toán cao cấp 2</v>
      </c>
      <c r="BK7" s="93" t="str">
        <f t="shared" si="0"/>
        <v>Tin học đại cương</v>
      </c>
      <c r="BL7" s="93" t="str">
        <f t="shared" si="0"/>
        <v>Kinh tế vi mô 1</v>
      </c>
      <c r="BM7" s="93" t="str">
        <f t="shared" si="0"/>
        <v>Những nguyên lý cơ bản của chủ nghĩa Mác - Lênin 2</v>
      </c>
      <c r="BN7" s="93" t="str">
        <f t="shared" si="0"/>
        <v>Pháp luật đại cương</v>
      </c>
      <c r="BO7" s="93" t="str">
        <f t="shared" si="0"/>
        <v>Tâm lý học đại cương</v>
      </c>
      <c r="BP7" s="93" t="str">
        <f t="shared" si="0"/>
        <v>Tư tưởng Hồ Chí Minh</v>
      </c>
      <c r="BQ7" s="93" t="str">
        <f t="shared" si="0"/>
        <v>Lý thuyết xác suất và thống kê toán</v>
      </c>
      <c r="BR7" s="93" t="str">
        <f t="shared" si="0"/>
        <v>Đường lối cách mạng của Đảng Cộng Sản Việt Nam</v>
      </c>
      <c r="BS7" s="93" t="str">
        <f t="shared" si="0"/>
        <v>Kinh tế vĩ mô 1</v>
      </c>
      <c r="BT7" s="93" t="str">
        <f t="shared" si="0"/>
        <v>Marketing căn bản</v>
      </c>
      <c r="BU7" s="93" t="str">
        <f t="shared" si="0"/>
        <v>Nguyên lý kế toán</v>
      </c>
      <c r="BV7" s="93" t="str">
        <f t="shared" si="0"/>
        <v>Kinh tế lượng</v>
      </c>
      <c r="BW7" s="93" t="str">
        <f t="shared" si="0"/>
        <v>Marketing dịch vụ</v>
      </c>
      <c r="BX7" s="93" t="str">
        <f t="shared" si="0"/>
        <v>Nhập môn quan hệ công chúng</v>
      </c>
      <c r="BY7" s="93" t="str">
        <f t="shared" si="0"/>
        <v>Ngoại ngữ chuyên ngành</v>
      </c>
      <c r="BZ7" s="93" t="str">
        <f t="shared" si="0"/>
        <v>Quản trị học</v>
      </c>
      <c r="CA7" s="93" t="str">
        <f t="shared" si="0"/>
        <v>Tổng quan du lịch</v>
      </c>
      <c r="CB7" s="93" t="str">
        <f t="shared" si="0"/>
        <v>Văn hóa học</v>
      </c>
      <c r="CC7" s="93" t="str">
        <f t="shared" si="0"/>
        <v>Quản trị chiến lược</v>
      </c>
      <c r="CD7" s="93" t="str">
        <f t="shared" si="0"/>
        <v>Quản trị nhân lực</v>
      </c>
      <c r="CE7" s="93" t="str">
        <f t="shared" si="0"/>
        <v>Quản trị tài chính</v>
      </c>
      <c r="CF7" s="93" t="str">
        <f t="shared" si="0"/>
        <v>Nguyên lý thống kê kinh tế</v>
      </c>
      <c r="CG7" s="93" t="str">
        <f t="shared" si="0"/>
        <v xml:space="preserve">Cơ sở văn hóa Việt Nam </v>
      </c>
      <c r="CH7" s="93" t="str">
        <f t="shared" si="0"/>
        <v>Nhập môn thương mại điện tử</v>
      </c>
      <c r="CI7" s="93" t="str">
        <f t="shared" si="0"/>
        <v>Kỹ năng giao tiếp</v>
      </c>
      <c r="CJ7" s="93" t="str">
        <f t="shared" si="0"/>
        <v>Phương pháp nghiên cứu trong du lịch</v>
      </c>
      <c r="CK7" s="93" t="str">
        <f t="shared" si="0"/>
        <v>Quản lý hệ thống thông tin trong du lịch</v>
      </c>
      <c r="CL7" s="93" t="str">
        <f t="shared" si="0"/>
        <v>Kế toán doanh nghiệp</v>
      </c>
      <c r="CM7" s="93" t="str">
        <f t="shared" si="0"/>
        <v>Nguyên lý phát triển du lịch bền vững</v>
      </c>
      <c r="CN7" s="93" t="str">
        <f t="shared" si="0"/>
        <v>Thực tập nghiệp vụ</v>
      </c>
      <c r="CO7" s="93" t="str">
        <f t="shared" si="0"/>
        <v>Thực tập quản lý</v>
      </c>
      <c r="CP7" s="93" t="str">
        <f t="shared" si="0"/>
        <v>Lễ tân ngoại giao</v>
      </c>
      <c r="CQ7" s="93" t="str">
        <f t="shared" si="0"/>
        <v>Luật du lịch</v>
      </c>
      <c r="CR7" s="93" t="str">
        <f t="shared" si="0"/>
        <v>Quản lý điểm đến</v>
      </c>
      <c r="CS7" s="93" t="str">
        <f t="shared" si="0"/>
        <v>Quản trị khách sạn</v>
      </c>
      <c r="CT7" s="93" t="str">
        <f t="shared" si="0"/>
        <v>Quản trị lữ hành</v>
      </c>
      <c r="CU7" s="93" t="str">
        <f t="shared" si="0"/>
        <v xml:space="preserve">Quản trị chất lượng </v>
      </c>
      <c r="CV7" s="93" t="str">
        <f t="shared" si="0"/>
        <v>Quản trị nhà hàng</v>
      </c>
      <c r="CW7" s="250" t="s">
        <v>1478</v>
      </c>
      <c r="CX7" s="93" t="str">
        <f t="shared" si="0"/>
        <v>Chuyên đề Tốt nghiệp</v>
      </c>
      <c r="CY7" s="93" t="str">
        <f t="shared" si="0"/>
        <v>Khóa luận</v>
      </c>
      <c r="CZ7" s="24" t="s">
        <v>3</v>
      </c>
      <c r="DA7" s="121" t="s">
        <v>1474</v>
      </c>
    </row>
    <row r="8" spans="1:105" s="121" customFormat="1" x14ac:dyDescent="0.2">
      <c r="A8" s="348"/>
      <c r="B8" s="348"/>
      <c r="C8" s="341"/>
      <c r="D8" s="342"/>
      <c r="E8" s="373"/>
      <c r="F8" s="16">
        <v>2</v>
      </c>
      <c r="G8" s="16">
        <v>2</v>
      </c>
      <c r="H8" s="16">
        <v>2</v>
      </c>
      <c r="I8" s="16">
        <v>2</v>
      </c>
      <c r="J8" s="16">
        <v>3</v>
      </c>
      <c r="K8" s="16">
        <v>3</v>
      </c>
      <c r="L8" s="16">
        <v>3</v>
      </c>
      <c r="M8" s="16">
        <v>2</v>
      </c>
      <c r="N8" s="16">
        <v>2</v>
      </c>
      <c r="O8" s="16">
        <v>2</v>
      </c>
      <c r="P8" s="16">
        <v>3</v>
      </c>
      <c r="Q8" s="17">
        <v>3</v>
      </c>
      <c r="R8" s="17">
        <v>3</v>
      </c>
      <c r="S8" s="17">
        <v>3</v>
      </c>
      <c r="T8" s="17">
        <v>3</v>
      </c>
      <c r="U8" s="17">
        <v>3</v>
      </c>
      <c r="V8" s="28">
        <v>3</v>
      </c>
      <c r="W8" s="28">
        <v>2</v>
      </c>
      <c r="X8" s="28">
        <v>3</v>
      </c>
      <c r="Y8" s="29">
        <v>3</v>
      </c>
      <c r="Z8" s="29">
        <v>3</v>
      </c>
      <c r="AA8" s="29">
        <v>3</v>
      </c>
      <c r="AB8" s="28">
        <v>3</v>
      </c>
      <c r="AC8" s="28">
        <v>3</v>
      </c>
      <c r="AD8" s="28">
        <v>3</v>
      </c>
      <c r="AE8" s="29">
        <v>3</v>
      </c>
      <c r="AF8" s="29">
        <v>3</v>
      </c>
      <c r="AG8" s="29">
        <v>2</v>
      </c>
      <c r="AH8" s="28">
        <v>2</v>
      </c>
      <c r="AI8" s="28">
        <v>2</v>
      </c>
      <c r="AJ8" s="28">
        <v>3</v>
      </c>
      <c r="AK8" s="29">
        <v>3</v>
      </c>
      <c r="AL8" s="29">
        <v>2</v>
      </c>
      <c r="AM8" s="29">
        <v>2</v>
      </c>
      <c r="AN8" s="29">
        <v>2</v>
      </c>
      <c r="AO8" s="28">
        <v>2</v>
      </c>
      <c r="AP8" s="28">
        <v>2</v>
      </c>
      <c r="AQ8" s="28">
        <v>2</v>
      </c>
      <c r="AR8" s="28">
        <v>3</v>
      </c>
      <c r="AS8" s="28">
        <v>3</v>
      </c>
      <c r="AT8" s="28">
        <v>2</v>
      </c>
      <c r="AU8" s="28">
        <v>2</v>
      </c>
      <c r="AV8" s="28">
        <v>2</v>
      </c>
      <c r="AW8" s="28">
        <v>5</v>
      </c>
      <c r="AX8" s="28">
        <v>7</v>
      </c>
      <c r="AY8" s="25">
        <f>SUM(F8:AW8)</f>
        <v>114</v>
      </c>
      <c r="AZ8" s="9"/>
      <c r="BA8" s="9"/>
      <c r="BB8" s="348"/>
      <c r="BC8" s="348"/>
      <c r="BD8" s="341"/>
      <c r="BE8" s="342"/>
      <c r="BF8" s="373"/>
      <c r="BG8" s="25">
        <f>F8</f>
        <v>2</v>
      </c>
      <c r="BH8" s="25">
        <f t="shared" si="0"/>
        <v>2</v>
      </c>
      <c r="BI8" s="25">
        <f t="shared" si="0"/>
        <v>2</v>
      </c>
      <c r="BJ8" s="25">
        <f t="shared" si="0"/>
        <v>2</v>
      </c>
      <c r="BK8" s="25">
        <f t="shared" si="0"/>
        <v>3</v>
      </c>
      <c r="BL8" s="25">
        <f t="shared" si="0"/>
        <v>3</v>
      </c>
      <c r="BM8" s="25">
        <f t="shared" si="0"/>
        <v>3</v>
      </c>
      <c r="BN8" s="25">
        <f t="shared" si="0"/>
        <v>2</v>
      </c>
      <c r="BO8" s="25">
        <f t="shared" si="0"/>
        <v>2</v>
      </c>
      <c r="BP8" s="25">
        <f t="shared" si="0"/>
        <v>2</v>
      </c>
      <c r="BQ8" s="25">
        <f t="shared" si="0"/>
        <v>3</v>
      </c>
      <c r="BR8" s="25">
        <f t="shared" si="0"/>
        <v>3</v>
      </c>
      <c r="BS8" s="25">
        <f t="shared" si="0"/>
        <v>3</v>
      </c>
      <c r="BT8" s="25">
        <f t="shared" si="0"/>
        <v>3</v>
      </c>
      <c r="BU8" s="25">
        <f t="shared" si="0"/>
        <v>3</v>
      </c>
      <c r="BV8" s="25">
        <f t="shared" si="0"/>
        <v>3</v>
      </c>
      <c r="BW8" s="25">
        <f t="shared" si="0"/>
        <v>3</v>
      </c>
      <c r="BX8" s="25">
        <f t="shared" si="0"/>
        <v>2</v>
      </c>
      <c r="BY8" s="25">
        <f t="shared" si="0"/>
        <v>3</v>
      </c>
      <c r="BZ8" s="25">
        <f t="shared" si="0"/>
        <v>3</v>
      </c>
      <c r="CA8" s="25">
        <f t="shared" si="0"/>
        <v>3</v>
      </c>
      <c r="CB8" s="25">
        <f t="shared" si="0"/>
        <v>3</v>
      </c>
      <c r="CC8" s="25">
        <f t="shared" si="0"/>
        <v>3</v>
      </c>
      <c r="CD8" s="25">
        <f t="shared" si="0"/>
        <v>3</v>
      </c>
      <c r="CE8" s="25">
        <f t="shared" si="0"/>
        <v>3</v>
      </c>
      <c r="CF8" s="25">
        <f t="shared" si="0"/>
        <v>3</v>
      </c>
      <c r="CG8" s="25">
        <f t="shared" si="0"/>
        <v>3</v>
      </c>
      <c r="CH8" s="25">
        <f t="shared" si="0"/>
        <v>2</v>
      </c>
      <c r="CI8" s="25">
        <f t="shared" si="0"/>
        <v>2</v>
      </c>
      <c r="CJ8" s="25">
        <f t="shared" si="0"/>
        <v>2</v>
      </c>
      <c r="CK8" s="25">
        <f t="shared" si="0"/>
        <v>3</v>
      </c>
      <c r="CL8" s="25">
        <f t="shared" si="0"/>
        <v>3</v>
      </c>
      <c r="CM8" s="25">
        <f t="shared" si="0"/>
        <v>2</v>
      </c>
      <c r="CN8" s="25">
        <f t="shared" si="0"/>
        <v>2</v>
      </c>
      <c r="CO8" s="25">
        <f t="shared" si="0"/>
        <v>2</v>
      </c>
      <c r="CP8" s="25">
        <f t="shared" si="0"/>
        <v>2</v>
      </c>
      <c r="CQ8" s="25">
        <f t="shared" si="0"/>
        <v>2</v>
      </c>
      <c r="CR8" s="25">
        <f t="shared" si="0"/>
        <v>2</v>
      </c>
      <c r="CS8" s="25">
        <f t="shared" si="0"/>
        <v>3</v>
      </c>
      <c r="CT8" s="25">
        <f t="shared" si="0"/>
        <v>3</v>
      </c>
      <c r="CU8" s="25">
        <f t="shared" si="0"/>
        <v>2</v>
      </c>
      <c r="CV8" s="25">
        <f t="shared" si="0"/>
        <v>2</v>
      </c>
      <c r="CW8" s="25">
        <f t="shared" si="0"/>
        <v>2</v>
      </c>
      <c r="CX8" s="25">
        <f t="shared" si="0"/>
        <v>5</v>
      </c>
      <c r="CY8" s="25">
        <f t="shared" si="0"/>
        <v>7</v>
      </c>
      <c r="CZ8" s="25">
        <f>SUM(BG8:CX8)</f>
        <v>114</v>
      </c>
    </row>
    <row r="9" spans="1:105" s="142" customFormat="1" ht="15" x14ac:dyDescent="0.25">
      <c r="A9" s="139">
        <v>1</v>
      </c>
      <c r="B9" s="140" t="s">
        <v>1015</v>
      </c>
      <c r="C9" s="213" t="s">
        <v>1016</v>
      </c>
      <c r="D9" s="214" t="s">
        <v>5</v>
      </c>
      <c r="E9" s="141" t="s">
        <v>362</v>
      </c>
      <c r="F9" s="86">
        <v>7.3</v>
      </c>
      <c r="G9" s="87">
        <v>6.4</v>
      </c>
      <c r="H9" s="87">
        <v>8.6</v>
      </c>
      <c r="I9" s="86">
        <v>6.1</v>
      </c>
      <c r="J9" s="86">
        <v>5.2</v>
      </c>
      <c r="K9" s="87">
        <v>9.1999999999999993</v>
      </c>
      <c r="L9" s="86">
        <v>4</v>
      </c>
      <c r="M9" s="86">
        <v>7.2</v>
      </c>
      <c r="N9" s="86">
        <v>8.1999999999999993</v>
      </c>
      <c r="O9" s="86">
        <v>4.7</v>
      </c>
      <c r="P9" s="87">
        <v>4.4000000000000004</v>
      </c>
      <c r="Q9" s="86">
        <v>7.6</v>
      </c>
      <c r="R9" s="86">
        <v>6.1</v>
      </c>
      <c r="S9" s="86">
        <v>7.2</v>
      </c>
      <c r="T9" s="86">
        <v>5.8</v>
      </c>
      <c r="U9" s="86">
        <v>7.9</v>
      </c>
      <c r="V9" s="31">
        <v>8.4</v>
      </c>
      <c r="W9" s="31">
        <v>8.6999999999999993</v>
      </c>
      <c r="X9" s="31">
        <v>8</v>
      </c>
      <c r="Y9" s="31">
        <v>9.4</v>
      </c>
      <c r="Z9" s="31">
        <v>7.9</v>
      </c>
      <c r="AA9" s="31">
        <v>7.9</v>
      </c>
      <c r="AB9" s="31">
        <v>8</v>
      </c>
      <c r="AC9" s="31">
        <v>7.2</v>
      </c>
      <c r="AD9" s="31">
        <v>6.1</v>
      </c>
      <c r="AE9" s="31">
        <v>8.6</v>
      </c>
      <c r="AF9" s="31">
        <v>5.3</v>
      </c>
      <c r="AG9" s="31">
        <v>7.5</v>
      </c>
      <c r="AH9" s="31">
        <v>8</v>
      </c>
      <c r="AI9" s="31">
        <v>7.7</v>
      </c>
      <c r="AJ9" s="31">
        <v>7.2</v>
      </c>
      <c r="AK9" s="31">
        <v>7.9</v>
      </c>
      <c r="AL9" s="31">
        <v>7.2</v>
      </c>
      <c r="AM9" s="31">
        <v>9.8000000000000007</v>
      </c>
      <c r="AN9" s="31">
        <v>9</v>
      </c>
      <c r="AO9" s="63">
        <v>6.6</v>
      </c>
      <c r="AP9" s="63">
        <v>6.8</v>
      </c>
      <c r="AQ9" s="63">
        <v>8.1999999999999993</v>
      </c>
      <c r="AR9" s="63">
        <v>7.7</v>
      </c>
      <c r="AS9" s="63">
        <v>8.8000000000000007</v>
      </c>
      <c r="AT9" s="63">
        <v>8.1</v>
      </c>
      <c r="AU9" s="63">
        <v>7.9</v>
      </c>
      <c r="AV9" s="63">
        <v>7.8</v>
      </c>
      <c r="AW9" s="63">
        <v>8.8000000000000007</v>
      </c>
      <c r="AX9" s="63"/>
      <c r="AY9" s="151">
        <f t="shared" ref="AY9:AY40" si="1">ROUND((SUMPRODUCT($F$8:$AU$8,F9:AU9)+MAX(AV9*$AV$8+AW9*$AW$8,AX9*$AX$8))/$AY$8,1)</f>
        <v>7.4</v>
      </c>
      <c r="AZ9" s="142" t="s">
        <v>1464</v>
      </c>
      <c r="BA9" s="15"/>
      <c r="BB9" s="133">
        <f t="shared" ref="BB9:BB40" si="2">A9</f>
        <v>1</v>
      </c>
      <c r="BC9" s="133" t="str">
        <f t="shared" ref="BC9:BC40" si="3">B9</f>
        <v>15D4021005</v>
      </c>
      <c r="BD9" s="134" t="str">
        <f t="shared" ref="BD9:BD40" si="4">C9</f>
        <v>Lê Hải Vân</v>
      </c>
      <c r="BE9" s="134" t="str">
        <f t="shared" ref="BE9:BE40" si="5">D9</f>
        <v>Anh</v>
      </c>
      <c r="BF9" s="176" t="str">
        <f t="shared" ref="BF9:BF40" si="6">E9</f>
        <v>30/10/1997</v>
      </c>
      <c r="BG9" s="171">
        <f t="shared" ref="BG9:BG40" si="7">IF(F9&gt;=8.5,4,IF(F9&gt;=7,3,IF(F9&gt;=5.5,2,IF(F9&gt;=4,1,0))))</f>
        <v>3</v>
      </c>
      <c r="BH9" s="171">
        <f t="shared" ref="BH9:BH40" si="8">IF(G9&gt;=8.5,4,IF(G9&gt;=7,3,IF(G9&gt;=5.5,2,IF(G9&gt;=4,1,0))))</f>
        <v>2</v>
      </c>
      <c r="BI9" s="171">
        <f t="shared" ref="BI9:BI40" si="9">IF(H9&gt;=8.5,4,IF(H9&gt;=7,3,IF(H9&gt;=5.5,2,IF(H9&gt;=4,1,0))))</f>
        <v>4</v>
      </c>
      <c r="BJ9" s="171">
        <f t="shared" ref="BJ9:BJ40" si="10">IF(I9&gt;=8.5,4,IF(I9&gt;=7,3,IF(I9&gt;=5.5,2,IF(I9&gt;=4,1,0))))</f>
        <v>2</v>
      </c>
      <c r="BK9" s="171">
        <f t="shared" ref="BK9:BK40" si="11">IF(J9&gt;=8.5,4,IF(J9&gt;=7,3,IF(J9&gt;=5.5,2,IF(J9&gt;=4,1,0))))</f>
        <v>1</v>
      </c>
      <c r="BL9" s="171">
        <f t="shared" ref="BL9:BL40" si="12">IF(K9&gt;=8.5,4,IF(K9&gt;=7,3,IF(K9&gt;=5.5,2,IF(K9&gt;=4,1,0))))</f>
        <v>4</v>
      </c>
      <c r="BM9" s="171">
        <f t="shared" ref="BM9:BM40" si="13">IF(L9&gt;=8.5,4,IF(L9&gt;=7,3,IF(L9&gt;=5.5,2,IF(L9&gt;=4,1,0))))</f>
        <v>1</v>
      </c>
      <c r="BN9" s="171">
        <f t="shared" ref="BN9:BN40" si="14">IF(M9&gt;=8.5,4,IF(M9&gt;=7,3,IF(M9&gt;=5.5,2,IF(M9&gt;=4,1,0))))</f>
        <v>3</v>
      </c>
      <c r="BO9" s="171">
        <f t="shared" ref="BO9:BO40" si="15">IF(N9&gt;=8.5,4,IF(N9&gt;=7,3,IF(N9&gt;=5.5,2,IF(N9&gt;=4,1,0))))</f>
        <v>3</v>
      </c>
      <c r="BP9" s="171">
        <f t="shared" ref="BP9:BP40" si="16">IF(O9&gt;=8.5,4,IF(O9&gt;=7,3,IF(O9&gt;=5.5,2,IF(O9&gt;=4,1,0))))</f>
        <v>1</v>
      </c>
      <c r="BQ9" s="171">
        <f t="shared" ref="BQ9:BQ40" si="17">IF(P9&gt;=8.5,4,IF(P9&gt;=7,3,IF(P9&gt;=5.5,2,IF(P9&gt;=4,1,0))))</f>
        <v>1</v>
      </c>
      <c r="BR9" s="171">
        <f t="shared" ref="BR9:BR40" si="18">IF(Q9&gt;=8.5,4,IF(Q9&gt;=7,3,IF(Q9&gt;=5.5,2,IF(Q9&gt;=4,1,0))))</f>
        <v>3</v>
      </c>
      <c r="BS9" s="171">
        <f t="shared" ref="BS9:BS40" si="19">IF(R9&gt;=8.5,4,IF(R9&gt;=7,3,IF(R9&gt;=5.5,2,IF(R9&gt;=4,1,0))))</f>
        <v>2</v>
      </c>
      <c r="BT9" s="171">
        <f t="shared" ref="BT9:BT40" si="20">IF(S9&gt;=8.5,4,IF(S9&gt;=7,3,IF(S9&gt;=5.5,2,IF(S9&gt;=4,1,0))))</f>
        <v>3</v>
      </c>
      <c r="BU9" s="171">
        <f t="shared" ref="BU9:BU40" si="21">IF(T9&gt;=8.5,4,IF(T9&gt;=7,3,IF(T9&gt;=5.5,2,IF(T9&gt;=4,1,0))))</f>
        <v>2</v>
      </c>
      <c r="BV9" s="171">
        <f t="shared" ref="BV9:BV40" si="22">IF(U9&gt;=8.5,4,IF(U9&gt;=7,3,IF(U9&gt;=5.5,2,IF(U9&gt;=4,1,0))))</f>
        <v>3</v>
      </c>
      <c r="BW9" s="171">
        <f t="shared" ref="BW9:BW40" si="23">IF(V9&gt;=8.5,4,IF(V9&gt;=7,3,IF(V9&gt;=5.5,2,IF(V9&gt;=4,1,0))))</f>
        <v>3</v>
      </c>
      <c r="BX9" s="171">
        <f t="shared" ref="BX9:BX40" si="24">IF(W9&gt;=8.5,4,IF(W9&gt;=7,3,IF(W9&gt;=5.5,2,IF(W9&gt;=4,1,0))))</f>
        <v>4</v>
      </c>
      <c r="BY9" s="171">
        <f t="shared" ref="BY9:BY40" si="25">IF(X9&gt;=8.5,4,IF(X9&gt;=7,3,IF(X9&gt;=5.5,2,IF(X9&gt;=4,1,0))))</f>
        <v>3</v>
      </c>
      <c r="BZ9" s="171">
        <f t="shared" ref="BZ9:BZ40" si="26">IF(Y9&gt;=8.5,4,IF(Y9&gt;=7,3,IF(Y9&gt;=5.5,2,IF(Y9&gt;=4,1,0))))</f>
        <v>4</v>
      </c>
      <c r="CA9" s="171">
        <f t="shared" ref="CA9:CA40" si="27">IF(Z9&gt;=8.5,4,IF(Z9&gt;=7,3,IF(Z9&gt;=5.5,2,IF(Z9&gt;=4,1,0))))</f>
        <v>3</v>
      </c>
      <c r="CB9" s="171">
        <f t="shared" ref="CB9:CB40" si="28">IF(AA9&gt;=8.5,4,IF(AA9&gt;=7,3,IF(AA9&gt;=5.5,2,IF(AA9&gt;=4,1,0))))</f>
        <v>3</v>
      </c>
      <c r="CC9" s="171">
        <f t="shared" ref="CC9:CC40" si="29">IF(AB9&gt;=8.5,4,IF(AB9&gt;=7,3,IF(AB9&gt;=5.5,2,IF(AB9&gt;=4,1,0))))</f>
        <v>3</v>
      </c>
      <c r="CD9" s="171">
        <f t="shared" ref="CD9:CD40" si="30">IF(AC9&gt;=8.5,4,IF(AC9&gt;=7,3,IF(AC9&gt;=5.5,2,IF(AC9&gt;=4,1,0))))</f>
        <v>3</v>
      </c>
      <c r="CE9" s="171">
        <f t="shared" ref="CE9:CE40" si="31">IF(AD9&gt;=8.5,4,IF(AD9&gt;=7,3,IF(AD9&gt;=5.5,2,IF(AD9&gt;=4,1,0))))</f>
        <v>2</v>
      </c>
      <c r="CF9" s="171">
        <f t="shared" ref="CF9:CF40" si="32">IF(AE9&gt;=8.5,4,IF(AE9&gt;=7,3,IF(AE9&gt;=5.5,2,IF(AE9&gt;=4,1,0))))</f>
        <v>4</v>
      </c>
      <c r="CG9" s="171">
        <f t="shared" ref="CG9:CG40" si="33">IF(AF9&gt;=8.5,4,IF(AF9&gt;=7,3,IF(AF9&gt;=5.5,2,IF(AF9&gt;=4,1,0))))</f>
        <v>1</v>
      </c>
      <c r="CH9" s="171">
        <f t="shared" ref="CH9:CH40" si="34">IF(AG9&gt;=8.5,4,IF(AG9&gt;=7,3,IF(AG9&gt;=5.5,2,IF(AG9&gt;=4,1,0))))</f>
        <v>3</v>
      </c>
      <c r="CI9" s="171">
        <f t="shared" ref="CI9:CI40" si="35">IF(AH9&gt;=8.5,4,IF(AH9&gt;=7,3,IF(AH9&gt;=5.5,2,IF(AH9&gt;=4,1,0))))</f>
        <v>3</v>
      </c>
      <c r="CJ9" s="171">
        <f t="shared" ref="CJ9:CJ40" si="36">IF(AI9&gt;=8.5,4,IF(AI9&gt;=7,3,IF(AI9&gt;=5.5,2,IF(AI9&gt;=4,1,0))))</f>
        <v>3</v>
      </c>
      <c r="CK9" s="171">
        <f t="shared" ref="CK9:CK40" si="37">IF(AJ9&gt;=8.5,4,IF(AJ9&gt;=7,3,IF(AJ9&gt;=5.5,2,IF(AJ9&gt;=4,1,0))))</f>
        <v>3</v>
      </c>
      <c r="CL9" s="171">
        <f t="shared" ref="CL9:CL40" si="38">IF(AK9&gt;=8.5,4,IF(AK9&gt;=7,3,IF(AK9&gt;=5.5,2,IF(AK9&gt;=4,1,0))))</f>
        <v>3</v>
      </c>
      <c r="CM9" s="171">
        <f t="shared" ref="CM9:CM40" si="39">IF(AL9&gt;=8.5,4,IF(AL9&gt;=7,3,IF(AL9&gt;=5.5,2,IF(AL9&gt;=4,1,0))))</f>
        <v>3</v>
      </c>
      <c r="CN9" s="171">
        <f t="shared" ref="CN9:CN40" si="40">IF(AM9&gt;=8.5,4,IF(AM9&gt;=7,3,IF(AM9&gt;=5.5,2,IF(AM9&gt;=4,1,0))))</f>
        <v>4</v>
      </c>
      <c r="CO9" s="171">
        <f t="shared" ref="CO9:CO40" si="41">IF(AN9&gt;=8.5,4,IF(AN9&gt;=7,3,IF(AN9&gt;=5.5,2,IF(AN9&gt;=4,1,0))))</f>
        <v>4</v>
      </c>
      <c r="CP9" s="171">
        <f t="shared" ref="CP9:CP40" si="42">IF(AO9&gt;=8.5,4,IF(AO9&gt;=7,3,IF(AO9&gt;=5.5,2,IF(AO9&gt;=4,1,0))))</f>
        <v>2</v>
      </c>
      <c r="CQ9" s="171">
        <f t="shared" ref="CQ9:CQ40" si="43">IF(AP9&gt;=8.5,4,IF(AP9&gt;=7,3,IF(AP9&gt;=5.5,2,IF(AP9&gt;=4,1,0))))</f>
        <v>2</v>
      </c>
      <c r="CR9" s="171">
        <f t="shared" ref="CR9:CR40" si="44">IF(AQ9&gt;=8.5,4,IF(AQ9&gt;=7,3,IF(AQ9&gt;=5.5,2,IF(AQ9&gt;=4,1,0))))</f>
        <v>3</v>
      </c>
      <c r="CS9" s="171">
        <f t="shared" ref="CS9:CS40" si="45">IF(AR9&gt;=8.5,4,IF(AR9&gt;=7,3,IF(AR9&gt;=5.5,2,IF(AR9&gt;=4,1,0))))</f>
        <v>3</v>
      </c>
      <c r="CT9" s="171">
        <f t="shared" ref="CT9:CT40" si="46">IF(AS9&gt;=8.5,4,IF(AS9&gt;=7,3,IF(AS9&gt;=5.5,2,IF(AS9&gt;=4,1,0))))</f>
        <v>4</v>
      </c>
      <c r="CU9" s="171">
        <f t="shared" ref="CU9:CU40" si="47">IF(AT9&gt;=8.5,4,IF(AT9&gt;=7,3,IF(AT9&gt;=5.5,2,IF(AT9&gt;=4,1,0))))</f>
        <v>3</v>
      </c>
      <c r="CV9" s="171">
        <f t="shared" ref="CV9:CV40" si="48">IF(AU9&gt;=8.5,4,IF(AU9&gt;=7,3,IF(AU9&gt;=5.5,2,IF(AU9&gt;=4,1,0))))</f>
        <v>3</v>
      </c>
      <c r="CW9" s="171">
        <f t="shared" ref="CW9:CW40" si="49">IF(AV9&gt;=8.5,4,IF(AV9&gt;=7,3,IF(AV9&gt;=5.5,2,IF(AV9&gt;=4,1,0))))</f>
        <v>3</v>
      </c>
      <c r="CX9" s="171">
        <f t="shared" ref="CX9:CX40" si="50">IF(AW9&gt;=8.5,4,IF(AW9&gt;=7,3,IF(AW9&gt;=5.5,2,IF(AW9&gt;=4,1,0))))</f>
        <v>4</v>
      </c>
      <c r="CY9" s="171">
        <f t="shared" ref="CY9:CY40" si="51">IF(AX9&gt;=8.5,4,IF(AX9&gt;=7,3,IF(AX9&gt;=5.5,2,IF(AX9&gt;=4,1,0))))</f>
        <v>0</v>
      </c>
      <c r="CZ9" s="180">
        <f t="shared" ref="CZ9:CZ40" si="52">ROUND((SUMPRODUCT($F$8:$AU$8,BG9:CV9)+MAX(CW9*$AV$8+CX9*$AW$8,CY9*$AX$8))/$AY$8,2)</f>
        <v>2.82</v>
      </c>
      <c r="DA9" s="142" t="str">
        <f t="shared" ref="DA9:DA40" si="53">IF(CZ9&gt;=3.6,"Xuất sắc",IF(CZ9&gt;=3.2,"Giỏi",IF(CZ9&gt;=2.5,"Khá",IF(CZ9&gt;=2,"Trung bình","Yếu"))))</f>
        <v>Khá</v>
      </c>
    </row>
    <row r="10" spans="1:105" s="142" customFormat="1" ht="15" x14ac:dyDescent="0.25">
      <c r="A10" s="139">
        <v>2</v>
      </c>
      <c r="B10" s="144" t="s">
        <v>1017</v>
      </c>
      <c r="C10" s="213" t="s">
        <v>1018</v>
      </c>
      <c r="D10" s="214" t="s">
        <v>5</v>
      </c>
      <c r="E10" s="141" t="s">
        <v>135</v>
      </c>
      <c r="F10" s="86">
        <v>7.7</v>
      </c>
      <c r="G10" s="87">
        <v>8.1999999999999993</v>
      </c>
      <c r="H10" s="87">
        <v>7.7</v>
      </c>
      <c r="I10" s="86">
        <v>7.3</v>
      </c>
      <c r="J10" s="86">
        <v>6.8</v>
      </c>
      <c r="K10" s="87">
        <v>8.3000000000000007</v>
      </c>
      <c r="L10" s="86">
        <v>6.8</v>
      </c>
      <c r="M10" s="86">
        <v>7</v>
      </c>
      <c r="N10" s="86">
        <v>8.4</v>
      </c>
      <c r="O10" s="86">
        <v>7.4</v>
      </c>
      <c r="P10" s="87">
        <v>8</v>
      </c>
      <c r="Q10" s="86">
        <v>7.4</v>
      </c>
      <c r="R10" s="86">
        <v>6.9</v>
      </c>
      <c r="S10" s="86">
        <v>7.5</v>
      </c>
      <c r="T10" s="86">
        <v>7.8</v>
      </c>
      <c r="U10" s="86">
        <v>6.6</v>
      </c>
      <c r="V10" s="31">
        <v>8.8000000000000007</v>
      </c>
      <c r="W10" s="31">
        <v>9.1999999999999993</v>
      </c>
      <c r="X10" s="31">
        <v>6.8</v>
      </c>
      <c r="Y10" s="31">
        <v>9</v>
      </c>
      <c r="Z10" s="31">
        <v>8.4</v>
      </c>
      <c r="AA10" s="31">
        <v>7.9</v>
      </c>
      <c r="AB10" s="31">
        <v>8.4</v>
      </c>
      <c r="AC10" s="31">
        <v>6.1</v>
      </c>
      <c r="AD10" s="31">
        <v>7.9</v>
      </c>
      <c r="AE10" s="31">
        <v>9.3000000000000007</v>
      </c>
      <c r="AF10" s="31">
        <v>6.6</v>
      </c>
      <c r="AG10" s="31">
        <v>7.6</v>
      </c>
      <c r="AH10" s="31">
        <v>10</v>
      </c>
      <c r="AI10" s="31">
        <v>8.1</v>
      </c>
      <c r="AJ10" s="31">
        <v>7.2</v>
      </c>
      <c r="AK10" s="31">
        <v>9.3000000000000007</v>
      </c>
      <c r="AL10" s="31">
        <v>8.6</v>
      </c>
      <c r="AM10" s="31">
        <v>8</v>
      </c>
      <c r="AN10" s="31">
        <v>8</v>
      </c>
      <c r="AO10" s="63">
        <v>6.3</v>
      </c>
      <c r="AP10" s="63">
        <v>7</v>
      </c>
      <c r="AQ10" s="63">
        <v>8.9</v>
      </c>
      <c r="AR10" s="63">
        <v>6.8</v>
      </c>
      <c r="AS10" s="63">
        <v>8.8000000000000007</v>
      </c>
      <c r="AT10" s="63">
        <v>8.1</v>
      </c>
      <c r="AU10" s="63">
        <v>8.6</v>
      </c>
      <c r="AV10" s="63"/>
      <c r="AW10" s="63"/>
      <c r="AX10" s="63">
        <v>9</v>
      </c>
      <c r="AY10" s="151">
        <f t="shared" si="1"/>
        <v>7.9</v>
      </c>
      <c r="AZ10" s="142" t="s">
        <v>1465</v>
      </c>
      <c r="BA10" s="14"/>
      <c r="BB10" s="133">
        <f t="shared" si="2"/>
        <v>2</v>
      </c>
      <c r="BC10" s="133" t="str">
        <f t="shared" si="3"/>
        <v>15D4021006</v>
      </c>
      <c r="BD10" s="134" t="str">
        <f t="shared" si="4"/>
        <v>Nguyễn Lê Quỳnh</v>
      </c>
      <c r="BE10" s="134" t="str">
        <f t="shared" si="5"/>
        <v>Anh</v>
      </c>
      <c r="BF10" s="176" t="str">
        <f t="shared" si="6"/>
        <v>18/11/1997</v>
      </c>
      <c r="BG10" s="171">
        <f t="shared" si="7"/>
        <v>3</v>
      </c>
      <c r="BH10" s="171">
        <f t="shared" si="8"/>
        <v>3</v>
      </c>
      <c r="BI10" s="171">
        <f t="shared" si="9"/>
        <v>3</v>
      </c>
      <c r="BJ10" s="171">
        <f t="shared" si="10"/>
        <v>3</v>
      </c>
      <c r="BK10" s="171">
        <f t="shared" si="11"/>
        <v>2</v>
      </c>
      <c r="BL10" s="171">
        <f t="shared" si="12"/>
        <v>3</v>
      </c>
      <c r="BM10" s="171">
        <f t="shared" si="13"/>
        <v>2</v>
      </c>
      <c r="BN10" s="171">
        <f t="shared" si="14"/>
        <v>3</v>
      </c>
      <c r="BO10" s="171">
        <f t="shared" si="15"/>
        <v>3</v>
      </c>
      <c r="BP10" s="171">
        <f t="shared" si="16"/>
        <v>3</v>
      </c>
      <c r="BQ10" s="171">
        <f t="shared" si="17"/>
        <v>3</v>
      </c>
      <c r="BR10" s="171">
        <f t="shared" si="18"/>
        <v>3</v>
      </c>
      <c r="BS10" s="171">
        <f t="shared" si="19"/>
        <v>2</v>
      </c>
      <c r="BT10" s="171">
        <f t="shared" si="20"/>
        <v>3</v>
      </c>
      <c r="BU10" s="171">
        <f t="shared" si="21"/>
        <v>3</v>
      </c>
      <c r="BV10" s="171">
        <f t="shared" si="22"/>
        <v>2</v>
      </c>
      <c r="BW10" s="171">
        <f t="shared" si="23"/>
        <v>4</v>
      </c>
      <c r="BX10" s="171">
        <f t="shared" si="24"/>
        <v>4</v>
      </c>
      <c r="BY10" s="171">
        <f t="shared" si="25"/>
        <v>2</v>
      </c>
      <c r="BZ10" s="171">
        <f t="shared" si="26"/>
        <v>4</v>
      </c>
      <c r="CA10" s="171">
        <f t="shared" si="27"/>
        <v>3</v>
      </c>
      <c r="CB10" s="171">
        <f t="shared" si="28"/>
        <v>3</v>
      </c>
      <c r="CC10" s="171">
        <f t="shared" si="29"/>
        <v>3</v>
      </c>
      <c r="CD10" s="171">
        <f t="shared" si="30"/>
        <v>2</v>
      </c>
      <c r="CE10" s="171">
        <f t="shared" si="31"/>
        <v>3</v>
      </c>
      <c r="CF10" s="171">
        <f t="shared" si="32"/>
        <v>4</v>
      </c>
      <c r="CG10" s="171">
        <f t="shared" si="33"/>
        <v>2</v>
      </c>
      <c r="CH10" s="171">
        <f t="shared" si="34"/>
        <v>3</v>
      </c>
      <c r="CI10" s="171">
        <f t="shared" si="35"/>
        <v>4</v>
      </c>
      <c r="CJ10" s="171">
        <f t="shared" si="36"/>
        <v>3</v>
      </c>
      <c r="CK10" s="171">
        <f t="shared" si="37"/>
        <v>3</v>
      </c>
      <c r="CL10" s="171">
        <f t="shared" si="38"/>
        <v>4</v>
      </c>
      <c r="CM10" s="171">
        <f t="shared" si="39"/>
        <v>4</v>
      </c>
      <c r="CN10" s="171">
        <f t="shared" si="40"/>
        <v>3</v>
      </c>
      <c r="CO10" s="171">
        <f t="shared" si="41"/>
        <v>3</v>
      </c>
      <c r="CP10" s="171">
        <f t="shared" si="42"/>
        <v>2</v>
      </c>
      <c r="CQ10" s="171">
        <f t="shared" si="43"/>
        <v>3</v>
      </c>
      <c r="CR10" s="171">
        <f t="shared" si="44"/>
        <v>4</v>
      </c>
      <c r="CS10" s="171">
        <f t="shared" si="45"/>
        <v>2</v>
      </c>
      <c r="CT10" s="171">
        <f t="shared" si="46"/>
        <v>4</v>
      </c>
      <c r="CU10" s="171">
        <f t="shared" si="47"/>
        <v>3</v>
      </c>
      <c r="CV10" s="171">
        <f t="shared" si="48"/>
        <v>4</v>
      </c>
      <c r="CW10" s="171">
        <f t="shared" si="49"/>
        <v>0</v>
      </c>
      <c r="CX10" s="171">
        <f t="shared" si="50"/>
        <v>0</v>
      </c>
      <c r="CY10" s="171">
        <f t="shared" si="51"/>
        <v>4</v>
      </c>
      <c r="CZ10" s="180">
        <f t="shared" si="52"/>
        <v>3.05</v>
      </c>
      <c r="DA10" s="142" t="str">
        <f t="shared" si="53"/>
        <v>Khá</v>
      </c>
    </row>
    <row r="11" spans="1:105" s="142" customFormat="1" ht="15" x14ac:dyDescent="0.25">
      <c r="A11" s="139">
        <v>3</v>
      </c>
      <c r="B11" s="140" t="s">
        <v>1019</v>
      </c>
      <c r="C11" s="213" t="s">
        <v>402</v>
      </c>
      <c r="D11" s="214" t="s">
        <v>5</v>
      </c>
      <c r="E11" s="141" t="s">
        <v>518</v>
      </c>
      <c r="F11" s="86">
        <v>6.8</v>
      </c>
      <c r="G11" s="87">
        <v>8.5</v>
      </c>
      <c r="H11" s="86">
        <v>4.8</v>
      </c>
      <c r="I11" s="86">
        <v>6.7</v>
      </c>
      <c r="J11" s="86">
        <v>5.2</v>
      </c>
      <c r="K11" s="87">
        <v>9</v>
      </c>
      <c r="L11" s="86">
        <v>8.6</v>
      </c>
      <c r="M11" s="86">
        <v>4</v>
      </c>
      <c r="N11" s="86">
        <v>8.1999999999999993</v>
      </c>
      <c r="O11" s="86">
        <v>7.2</v>
      </c>
      <c r="P11" s="87">
        <v>8</v>
      </c>
      <c r="Q11" s="86">
        <v>8.8000000000000007</v>
      </c>
      <c r="R11" s="87">
        <v>7.3</v>
      </c>
      <c r="S11" s="86">
        <v>6.8</v>
      </c>
      <c r="T11" s="86">
        <v>8.1999999999999993</v>
      </c>
      <c r="U11" s="86">
        <v>7.7</v>
      </c>
      <c r="V11" s="31">
        <v>7.7</v>
      </c>
      <c r="W11" s="31">
        <v>8.6999999999999993</v>
      </c>
      <c r="X11" s="31">
        <v>7.8</v>
      </c>
      <c r="Y11" s="31">
        <v>8</v>
      </c>
      <c r="Z11" s="31">
        <v>8.1999999999999993</v>
      </c>
      <c r="AA11" s="31">
        <v>8</v>
      </c>
      <c r="AB11" s="31">
        <v>8</v>
      </c>
      <c r="AC11" s="31">
        <v>8.8000000000000007</v>
      </c>
      <c r="AD11" s="31">
        <v>7.9</v>
      </c>
      <c r="AE11" s="31">
        <v>9.6</v>
      </c>
      <c r="AF11" s="31">
        <v>8.4</v>
      </c>
      <c r="AG11" s="31">
        <v>9.4</v>
      </c>
      <c r="AH11" s="31">
        <v>10</v>
      </c>
      <c r="AI11" s="31">
        <v>8.9</v>
      </c>
      <c r="AJ11" s="31">
        <v>6.9</v>
      </c>
      <c r="AK11" s="31">
        <v>8.3000000000000007</v>
      </c>
      <c r="AL11" s="31">
        <v>9</v>
      </c>
      <c r="AM11" s="31">
        <v>9.4</v>
      </c>
      <c r="AN11" s="31">
        <v>9.3000000000000007</v>
      </c>
      <c r="AO11" s="63">
        <v>7.5</v>
      </c>
      <c r="AP11" s="63">
        <v>6.5</v>
      </c>
      <c r="AQ11" s="63">
        <v>8.8000000000000007</v>
      </c>
      <c r="AR11" s="63">
        <v>9.5</v>
      </c>
      <c r="AS11" s="63">
        <v>9.3000000000000007</v>
      </c>
      <c r="AT11" s="63">
        <v>9.1</v>
      </c>
      <c r="AU11" s="63">
        <v>7.9</v>
      </c>
      <c r="AV11" s="63">
        <v>7.6</v>
      </c>
      <c r="AW11" s="63">
        <v>8.9</v>
      </c>
      <c r="AX11" s="63"/>
      <c r="AY11" s="151">
        <f t="shared" si="1"/>
        <v>8.1</v>
      </c>
      <c r="AZ11" s="142" t="s">
        <v>1464</v>
      </c>
      <c r="BA11" s="14"/>
      <c r="BB11" s="133">
        <f t="shared" si="2"/>
        <v>3</v>
      </c>
      <c r="BC11" s="133" t="str">
        <f t="shared" si="3"/>
        <v>15D4021007</v>
      </c>
      <c r="BD11" s="134" t="str">
        <f t="shared" si="4"/>
        <v>Nguyễn Thị Kim</v>
      </c>
      <c r="BE11" s="134" t="str">
        <f t="shared" si="5"/>
        <v>Anh</v>
      </c>
      <c r="BF11" s="176" t="str">
        <f t="shared" si="6"/>
        <v>21/08/1997</v>
      </c>
      <c r="BG11" s="171">
        <f t="shared" si="7"/>
        <v>2</v>
      </c>
      <c r="BH11" s="171">
        <f t="shared" si="8"/>
        <v>4</v>
      </c>
      <c r="BI11" s="171">
        <f t="shared" si="9"/>
        <v>1</v>
      </c>
      <c r="BJ11" s="171">
        <f t="shared" si="10"/>
        <v>2</v>
      </c>
      <c r="BK11" s="171">
        <f t="shared" si="11"/>
        <v>1</v>
      </c>
      <c r="BL11" s="171">
        <f t="shared" si="12"/>
        <v>4</v>
      </c>
      <c r="BM11" s="171">
        <f t="shared" si="13"/>
        <v>4</v>
      </c>
      <c r="BN11" s="171">
        <f t="shared" si="14"/>
        <v>1</v>
      </c>
      <c r="BO11" s="171">
        <f t="shared" si="15"/>
        <v>3</v>
      </c>
      <c r="BP11" s="171">
        <f t="shared" si="16"/>
        <v>3</v>
      </c>
      <c r="BQ11" s="171">
        <f t="shared" si="17"/>
        <v>3</v>
      </c>
      <c r="BR11" s="171">
        <f t="shared" si="18"/>
        <v>4</v>
      </c>
      <c r="BS11" s="171">
        <f t="shared" si="19"/>
        <v>3</v>
      </c>
      <c r="BT11" s="171">
        <f t="shared" si="20"/>
        <v>2</v>
      </c>
      <c r="BU11" s="171">
        <f t="shared" si="21"/>
        <v>3</v>
      </c>
      <c r="BV11" s="171">
        <f t="shared" si="22"/>
        <v>3</v>
      </c>
      <c r="BW11" s="171">
        <f t="shared" si="23"/>
        <v>3</v>
      </c>
      <c r="BX11" s="171">
        <f t="shared" si="24"/>
        <v>4</v>
      </c>
      <c r="BY11" s="171">
        <f t="shared" si="25"/>
        <v>3</v>
      </c>
      <c r="BZ11" s="171">
        <f t="shared" si="26"/>
        <v>3</v>
      </c>
      <c r="CA11" s="171">
        <f t="shared" si="27"/>
        <v>3</v>
      </c>
      <c r="CB11" s="171">
        <f t="shared" si="28"/>
        <v>3</v>
      </c>
      <c r="CC11" s="171">
        <f t="shared" si="29"/>
        <v>3</v>
      </c>
      <c r="CD11" s="171">
        <f t="shared" si="30"/>
        <v>4</v>
      </c>
      <c r="CE11" s="171">
        <f t="shared" si="31"/>
        <v>3</v>
      </c>
      <c r="CF11" s="171">
        <f t="shared" si="32"/>
        <v>4</v>
      </c>
      <c r="CG11" s="171">
        <f t="shared" si="33"/>
        <v>3</v>
      </c>
      <c r="CH11" s="171">
        <f t="shared" si="34"/>
        <v>4</v>
      </c>
      <c r="CI11" s="171">
        <f t="shared" si="35"/>
        <v>4</v>
      </c>
      <c r="CJ11" s="171">
        <f t="shared" si="36"/>
        <v>4</v>
      </c>
      <c r="CK11" s="171">
        <f t="shared" si="37"/>
        <v>2</v>
      </c>
      <c r="CL11" s="171">
        <f t="shared" si="38"/>
        <v>3</v>
      </c>
      <c r="CM11" s="171">
        <f t="shared" si="39"/>
        <v>4</v>
      </c>
      <c r="CN11" s="171">
        <f t="shared" si="40"/>
        <v>4</v>
      </c>
      <c r="CO11" s="171">
        <f t="shared" si="41"/>
        <v>4</v>
      </c>
      <c r="CP11" s="171">
        <f t="shared" si="42"/>
        <v>3</v>
      </c>
      <c r="CQ11" s="171">
        <f t="shared" si="43"/>
        <v>2</v>
      </c>
      <c r="CR11" s="171">
        <f t="shared" si="44"/>
        <v>4</v>
      </c>
      <c r="CS11" s="171">
        <f t="shared" si="45"/>
        <v>4</v>
      </c>
      <c r="CT11" s="171">
        <f t="shared" si="46"/>
        <v>4</v>
      </c>
      <c r="CU11" s="171">
        <f t="shared" si="47"/>
        <v>4</v>
      </c>
      <c r="CV11" s="171">
        <f t="shared" si="48"/>
        <v>3</v>
      </c>
      <c r="CW11" s="171">
        <f t="shared" si="49"/>
        <v>3</v>
      </c>
      <c r="CX11" s="171">
        <f t="shared" si="50"/>
        <v>4</v>
      </c>
      <c r="CY11" s="171">
        <f t="shared" si="51"/>
        <v>0</v>
      </c>
      <c r="CZ11" s="180">
        <f t="shared" si="52"/>
        <v>3.18</v>
      </c>
      <c r="DA11" s="142" t="str">
        <f t="shared" si="53"/>
        <v>Khá</v>
      </c>
    </row>
    <row r="12" spans="1:105" s="142" customFormat="1" ht="15" x14ac:dyDescent="0.25">
      <c r="A12" s="139">
        <v>4</v>
      </c>
      <c r="B12" s="144" t="s">
        <v>1020</v>
      </c>
      <c r="C12" s="161" t="s">
        <v>1021</v>
      </c>
      <c r="D12" s="162" t="s">
        <v>22</v>
      </c>
      <c r="E12" s="145" t="s">
        <v>795</v>
      </c>
      <c r="F12" s="86">
        <v>6.3</v>
      </c>
      <c r="G12" s="86">
        <v>7.9</v>
      </c>
      <c r="H12" s="86">
        <v>5.8</v>
      </c>
      <c r="I12" s="87">
        <v>4.9000000000000004</v>
      </c>
      <c r="J12" s="86">
        <v>6.3</v>
      </c>
      <c r="K12" s="86">
        <v>6</v>
      </c>
      <c r="L12" s="86">
        <v>6.6</v>
      </c>
      <c r="M12" s="86">
        <v>4.4000000000000004</v>
      </c>
      <c r="N12" s="86">
        <v>6.3</v>
      </c>
      <c r="O12" s="86">
        <v>7.1</v>
      </c>
      <c r="P12" s="87">
        <v>7.3</v>
      </c>
      <c r="Q12" s="86">
        <v>8.3000000000000007</v>
      </c>
      <c r="R12" s="86">
        <v>6.6</v>
      </c>
      <c r="S12" s="86">
        <v>8</v>
      </c>
      <c r="T12" s="86">
        <v>7.7</v>
      </c>
      <c r="U12" s="86">
        <v>5.2</v>
      </c>
      <c r="V12" s="31">
        <v>8</v>
      </c>
      <c r="W12" s="31">
        <v>8.4</v>
      </c>
      <c r="X12" s="31">
        <v>7.2</v>
      </c>
      <c r="Y12" s="31">
        <v>8.4</v>
      </c>
      <c r="Z12" s="31">
        <v>7.9</v>
      </c>
      <c r="AA12" s="31">
        <v>7.8</v>
      </c>
      <c r="AB12" s="31">
        <v>8.6999999999999993</v>
      </c>
      <c r="AC12" s="31">
        <v>9</v>
      </c>
      <c r="AD12" s="31">
        <v>8</v>
      </c>
      <c r="AE12" s="31">
        <v>9.5</v>
      </c>
      <c r="AF12" s="31">
        <v>8</v>
      </c>
      <c r="AG12" s="31">
        <v>9.3000000000000007</v>
      </c>
      <c r="AH12" s="31">
        <v>9</v>
      </c>
      <c r="AI12" s="31">
        <v>9.4</v>
      </c>
      <c r="AJ12" s="31">
        <v>6.9</v>
      </c>
      <c r="AK12" s="31">
        <v>9.4</v>
      </c>
      <c r="AL12" s="31">
        <v>9.3000000000000007</v>
      </c>
      <c r="AM12" s="31">
        <v>9.8000000000000007</v>
      </c>
      <c r="AN12" s="31">
        <v>9.3000000000000007</v>
      </c>
      <c r="AO12" s="63">
        <v>7.2</v>
      </c>
      <c r="AP12" s="63">
        <v>6.8</v>
      </c>
      <c r="AQ12" s="63">
        <v>8.6</v>
      </c>
      <c r="AR12" s="63">
        <v>9.3000000000000007</v>
      </c>
      <c r="AS12" s="63">
        <v>9.6</v>
      </c>
      <c r="AT12" s="63">
        <v>8.9</v>
      </c>
      <c r="AU12" s="63">
        <v>8.4</v>
      </c>
      <c r="AV12" s="63">
        <v>7.6</v>
      </c>
      <c r="AW12" s="63">
        <v>7.9</v>
      </c>
      <c r="AX12" s="63"/>
      <c r="AY12" s="151">
        <f t="shared" si="1"/>
        <v>7.8</v>
      </c>
      <c r="AZ12" s="142" t="s">
        <v>1464</v>
      </c>
      <c r="BA12" s="14"/>
      <c r="BB12" s="133">
        <f t="shared" si="2"/>
        <v>4</v>
      </c>
      <c r="BC12" s="133" t="str">
        <f t="shared" si="3"/>
        <v>15D4021013</v>
      </c>
      <c r="BD12" s="134" t="str">
        <f t="shared" si="4"/>
        <v>Phan Dư Ngọc</v>
      </c>
      <c r="BE12" s="134" t="str">
        <f t="shared" si="5"/>
        <v>Ánh</v>
      </c>
      <c r="BF12" s="176" t="str">
        <f t="shared" si="6"/>
        <v>20/11/1997</v>
      </c>
      <c r="BG12" s="171">
        <f t="shared" si="7"/>
        <v>2</v>
      </c>
      <c r="BH12" s="171">
        <f t="shared" si="8"/>
        <v>3</v>
      </c>
      <c r="BI12" s="171">
        <f t="shared" si="9"/>
        <v>2</v>
      </c>
      <c r="BJ12" s="171">
        <f t="shared" si="10"/>
        <v>1</v>
      </c>
      <c r="BK12" s="171">
        <f t="shared" si="11"/>
        <v>2</v>
      </c>
      <c r="BL12" s="171">
        <f t="shared" si="12"/>
        <v>2</v>
      </c>
      <c r="BM12" s="171">
        <f t="shared" si="13"/>
        <v>2</v>
      </c>
      <c r="BN12" s="171">
        <f t="shared" si="14"/>
        <v>1</v>
      </c>
      <c r="BO12" s="171">
        <f t="shared" si="15"/>
        <v>2</v>
      </c>
      <c r="BP12" s="171">
        <f t="shared" si="16"/>
        <v>3</v>
      </c>
      <c r="BQ12" s="171">
        <f t="shared" si="17"/>
        <v>3</v>
      </c>
      <c r="BR12" s="171">
        <f t="shared" si="18"/>
        <v>3</v>
      </c>
      <c r="BS12" s="171">
        <f t="shared" si="19"/>
        <v>2</v>
      </c>
      <c r="BT12" s="171">
        <f t="shared" si="20"/>
        <v>3</v>
      </c>
      <c r="BU12" s="171">
        <f t="shared" si="21"/>
        <v>3</v>
      </c>
      <c r="BV12" s="171">
        <f t="shared" si="22"/>
        <v>1</v>
      </c>
      <c r="BW12" s="171">
        <f t="shared" si="23"/>
        <v>3</v>
      </c>
      <c r="BX12" s="171">
        <f t="shared" si="24"/>
        <v>3</v>
      </c>
      <c r="BY12" s="171">
        <f t="shared" si="25"/>
        <v>3</v>
      </c>
      <c r="BZ12" s="171">
        <f t="shared" si="26"/>
        <v>3</v>
      </c>
      <c r="CA12" s="171">
        <f t="shared" si="27"/>
        <v>3</v>
      </c>
      <c r="CB12" s="171">
        <f t="shared" si="28"/>
        <v>3</v>
      </c>
      <c r="CC12" s="171">
        <f t="shared" si="29"/>
        <v>4</v>
      </c>
      <c r="CD12" s="171">
        <f t="shared" si="30"/>
        <v>4</v>
      </c>
      <c r="CE12" s="171">
        <f t="shared" si="31"/>
        <v>3</v>
      </c>
      <c r="CF12" s="171">
        <f t="shared" si="32"/>
        <v>4</v>
      </c>
      <c r="CG12" s="171">
        <f t="shared" si="33"/>
        <v>3</v>
      </c>
      <c r="CH12" s="171">
        <f t="shared" si="34"/>
        <v>4</v>
      </c>
      <c r="CI12" s="171">
        <f t="shared" si="35"/>
        <v>4</v>
      </c>
      <c r="CJ12" s="171">
        <f t="shared" si="36"/>
        <v>4</v>
      </c>
      <c r="CK12" s="171">
        <f t="shared" si="37"/>
        <v>2</v>
      </c>
      <c r="CL12" s="171">
        <f t="shared" si="38"/>
        <v>4</v>
      </c>
      <c r="CM12" s="171">
        <f t="shared" si="39"/>
        <v>4</v>
      </c>
      <c r="CN12" s="171">
        <f t="shared" si="40"/>
        <v>4</v>
      </c>
      <c r="CO12" s="171">
        <f t="shared" si="41"/>
        <v>4</v>
      </c>
      <c r="CP12" s="171">
        <f t="shared" si="42"/>
        <v>3</v>
      </c>
      <c r="CQ12" s="171">
        <f t="shared" si="43"/>
        <v>2</v>
      </c>
      <c r="CR12" s="171">
        <f t="shared" si="44"/>
        <v>4</v>
      </c>
      <c r="CS12" s="171">
        <f t="shared" si="45"/>
        <v>4</v>
      </c>
      <c r="CT12" s="171">
        <f t="shared" si="46"/>
        <v>4</v>
      </c>
      <c r="CU12" s="171">
        <f t="shared" si="47"/>
        <v>4</v>
      </c>
      <c r="CV12" s="171">
        <f t="shared" si="48"/>
        <v>3</v>
      </c>
      <c r="CW12" s="171">
        <f t="shared" si="49"/>
        <v>3</v>
      </c>
      <c r="CX12" s="171">
        <f t="shared" si="50"/>
        <v>3</v>
      </c>
      <c r="CY12" s="171">
        <f t="shared" si="51"/>
        <v>0</v>
      </c>
      <c r="CZ12" s="180">
        <f t="shared" si="52"/>
        <v>2.97</v>
      </c>
      <c r="DA12" s="142" t="str">
        <f t="shared" si="53"/>
        <v>Khá</v>
      </c>
    </row>
    <row r="13" spans="1:105" s="142" customFormat="1" ht="15" x14ac:dyDescent="0.25">
      <c r="A13" s="139">
        <v>5</v>
      </c>
      <c r="B13" s="140" t="s">
        <v>1022</v>
      </c>
      <c r="C13" s="213" t="s">
        <v>1023</v>
      </c>
      <c r="D13" s="214" t="s">
        <v>1024</v>
      </c>
      <c r="E13" s="141" t="s">
        <v>507</v>
      </c>
      <c r="F13" s="86">
        <v>6.8</v>
      </c>
      <c r="G13" s="87">
        <v>9.5</v>
      </c>
      <c r="H13" s="86">
        <v>8.1999999999999993</v>
      </c>
      <c r="I13" s="86">
        <v>7.5</v>
      </c>
      <c r="J13" s="86">
        <v>8.3000000000000007</v>
      </c>
      <c r="K13" s="86">
        <v>7.6</v>
      </c>
      <c r="L13" s="86">
        <v>8.4</v>
      </c>
      <c r="M13" s="86">
        <v>8.9</v>
      </c>
      <c r="N13" s="86">
        <v>6.8</v>
      </c>
      <c r="O13" s="86">
        <v>7.9</v>
      </c>
      <c r="P13" s="86">
        <v>5.9</v>
      </c>
      <c r="Q13" s="86">
        <v>8</v>
      </c>
      <c r="R13" s="87">
        <v>6.6</v>
      </c>
      <c r="S13" s="86">
        <v>8</v>
      </c>
      <c r="T13" s="86">
        <v>6.5</v>
      </c>
      <c r="U13" s="86">
        <v>7.8</v>
      </c>
      <c r="V13" s="31">
        <v>7.9</v>
      </c>
      <c r="W13" s="37">
        <v>8.1999999999999993</v>
      </c>
      <c r="X13" s="31">
        <v>8.3000000000000007</v>
      </c>
      <c r="Y13" s="31">
        <v>9</v>
      </c>
      <c r="Z13" s="31">
        <v>8.5</v>
      </c>
      <c r="AA13" s="31">
        <v>8.9</v>
      </c>
      <c r="AB13" s="31">
        <v>8.4</v>
      </c>
      <c r="AC13" s="31">
        <v>9.6</v>
      </c>
      <c r="AD13" s="31">
        <v>8.3000000000000007</v>
      </c>
      <c r="AE13" s="31">
        <v>8.9</v>
      </c>
      <c r="AF13" s="31">
        <v>7.5</v>
      </c>
      <c r="AG13" s="31">
        <v>9.3000000000000007</v>
      </c>
      <c r="AH13" s="31">
        <v>10</v>
      </c>
      <c r="AI13" s="31">
        <v>8.4</v>
      </c>
      <c r="AJ13" s="31">
        <v>6.1</v>
      </c>
      <c r="AK13" s="31">
        <v>8.6</v>
      </c>
      <c r="AL13" s="31">
        <v>9.3000000000000007</v>
      </c>
      <c r="AM13" s="31">
        <v>9.4</v>
      </c>
      <c r="AN13" s="31">
        <v>9.5</v>
      </c>
      <c r="AO13" s="63">
        <v>8.1</v>
      </c>
      <c r="AP13" s="63">
        <v>5.2</v>
      </c>
      <c r="AQ13" s="63">
        <v>8.5</v>
      </c>
      <c r="AR13" s="63">
        <v>9.3000000000000007</v>
      </c>
      <c r="AS13" s="63">
        <v>9.4</v>
      </c>
      <c r="AT13" s="63">
        <v>9.1</v>
      </c>
      <c r="AU13" s="63">
        <v>8.4</v>
      </c>
      <c r="AV13" s="63"/>
      <c r="AW13" s="63"/>
      <c r="AX13" s="63">
        <v>9.1999999999999993</v>
      </c>
      <c r="AY13" s="151">
        <f t="shared" si="1"/>
        <v>8.1999999999999993</v>
      </c>
      <c r="AZ13" s="142" t="s">
        <v>1465</v>
      </c>
      <c r="BA13" s="14"/>
      <c r="BB13" s="133">
        <f t="shared" si="2"/>
        <v>5</v>
      </c>
      <c r="BC13" s="133" t="str">
        <f t="shared" si="3"/>
        <v>15D4021016</v>
      </c>
      <c r="BD13" s="134" t="str">
        <f t="shared" si="4"/>
        <v>Nguyễn Quỳnh</v>
      </c>
      <c r="BE13" s="134" t="str">
        <f t="shared" si="5"/>
        <v>Ân</v>
      </c>
      <c r="BF13" s="176" t="str">
        <f t="shared" si="6"/>
        <v>06/12/1997</v>
      </c>
      <c r="BG13" s="171">
        <f t="shared" si="7"/>
        <v>2</v>
      </c>
      <c r="BH13" s="171">
        <f t="shared" si="8"/>
        <v>4</v>
      </c>
      <c r="BI13" s="171">
        <f t="shared" si="9"/>
        <v>3</v>
      </c>
      <c r="BJ13" s="171">
        <f t="shared" si="10"/>
        <v>3</v>
      </c>
      <c r="BK13" s="171">
        <f t="shared" si="11"/>
        <v>3</v>
      </c>
      <c r="BL13" s="171">
        <f t="shared" si="12"/>
        <v>3</v>
      </c>
      <c r="BM13" s="171">
        <f t="shared" si="13"/>
        <v>3</v>
      </c>
      <c r="BN13" s="171">
        <f t="shared" si="14"/>
        <v>4</v>
      </c>
      <c r="BO13" s="171">
        <f t="shared" si="15"/>
        <v>2</v>
      </c>
      <c r="BP13" s="171">
        <f t="shared" si="16"/>
        <v>3</v>
      </c>
      <c r="BQ13" s="171">
        <f t="shared" si="17"/>
        <v>2</v>
      </c>
      <c r="BR13" s="171">
        <f t="shared" si="18"/>
        <v>3</v>
      </c>
      <c r="BS13" s="171">
        <f t="shared" si="19"/>
        <v>2</v>
      </c>
      <c r="BT13" s="171">
        <f t="shared" si="20"/>
        <v>3</v>
      </c>
      <c r="BU13" s="171">
        <f t="shared" si="21"/>
        <v>2</v>
      </c>
      <c r="BV13" s="171">
        <f t="shared" si="22"/>
        <v>3</v>
      </c>
      <c r="BW13" s="171">
        <f t="shared" si="23"/>
        <v>3</v>
      </c>
      <c r="BX13" s="171">
        <f t="shared" si="24"/>
        <v>3</v>
      </c>
      <c r="BY13" s="171">
        <f t="shared" si="25"/>
        <v>3</v>
      </c>
      <c r="BZ13" s="171">
        <f t="shared" si="26"/>
        <v>4</v>
      </c>
      <c r="CA13" s="171">
        <f t="shared" si="27"/>
        <v>4</v>
      </c>
      <c r="CB13" s="171">
        <f t="shared" si="28"/>
        <v>4</v>
      </c>
      <c r="CC13" s="171">
        <f t="shared" si="29"/>
        <v>3</v>
      </c>
      <c r="CD13" s="171">
        <f t="shared" si="30"/>
        <v>4</v>
      </c>
      <c r="CE13" s="171">
        <f t="shared" si="31"/>
        <v>3</v>
      </c>
      <c r="CF13" s="171">
        <f t="shared" si="32"/>
        <v>4</v>
      </c>
      <c r="CG13" s="171">
        <f t="shared" si="33"/>
        <v>3</v>
      </c>
      <c r="CH13" s="171">
        <f t="shared" si="34"/>
        <v>4</v>
      </c>
      <c r="CI13" s="171">
        <f t="shared" si="35"/>
        <v>4</v>
      </c>
      <c r="CJ13" s="171">
        <f t="shared" si="36"/>
        <v>3</v>
      </c>
      <c r="CK13" s="171">
        <f t="shared" si="37"/>
        <v>2</v>
      </c>
      <c r="CL13" s="171">
        <f t="shared" si="38"/>
        <v>4</v>
      </c>
      <c r="CM13" s="171">
        <f t="shared" si="39"/>
        <v>4</v>
      </c>
      <c r="CN13" s="171">
        <f t="shared" si="40"/>
        <v>4</v>
      </c>
      <c r="CO13" s="171">
        <f t="shared" si="41"/>
        <v>4</v>
      </c>
      <c r="CP13" s="171">
        <f t="shared" si="42"/>
        <v>3</v>
      </c>
      <c r="CQ13" s="171">
        <f t="shared" si="43"/>
        <v>1</v>
      </c>
      <c r="CR13" s="171">
        <f t="shared" si="44"/>
        <v>4</v>
      </c>
      <c r="CS13" s="171">
        <f t="shared" si="45"/>
        <v>4</v>
      </c>
      <c r="CT13" s="171">
        <f t="shared" si="46"/>
        <v>4</v>
      </c>
      <c r="CU13" s="171">
        <f t="shared" si="47"/>
        <v>4</v>
      </c>
      <c r="CV13" s="171">
        <f t="shared" si="48"/>
        <v>3</v>
      </c>
      <c r="CW13" s="171">
        <f t="shared" si="49"/>
        <v>0</v>
      </c>
      <c r="CX13" s="171">
        <f t="shared" si="50"/>
        <v>0</v>
      </c>
      <c r="CY13" s="171">
        <f t="shared" si="51"/>
        <v>4</v>
      </c>
      <c r="CZ13" s="180">
        <f t="shared" si="52"/>
        <v>3.25</v>
      </c>
      <c r="DA13" s="142" t="str">
        <f t="shared" si="53"/>
        <v>Giỏi</v>
      </c>
    </row>
    <row r="14" spans="1:105" s="142" customFormat="1" ht="15" x14ac:dyDescent="0.25">
      <c r="A14" s="139">
        <v>6</v>
      </c>
      <c r="B14" s="140" t="s">
        <v>1025</v>
      </c>
      <c r="C14" s="213" t="s">
        <v>37</v>
      </c>
      <c r="D14" s="214" t="s">
        <v>54</v>
      </c>
      <c r="E14" s="141" t="s">
        <v>1026</v>
      </c>
      <c r="F14" s="86">
        <v>5.8</v>
      </c>
      <c r="G14" s="87">
        <v>8.3000000000000007</v>
      </c>
      <c r="H14" s="86">
        <v>8.1</v>
      </c>
      <c r="I14" s="86">
        <v>6.8</v>
      </c>
      <c r="J14" s="86">
        <v>6.5</v>
      </c>
      <c r="K14" s="86">
        <v>7.4</v>
      </c>
      <c r="L14" s="87">
        <v>7.9</v>
      </c>
      <c r="M14" s="86">
        <v>4.5</v>
      </c>
      <c r="N14" s="86">
        <v>5.9</v>
      </c>
      <c r="O14" s="86">
        <v>5.2</v>
      </c>
      <c r="P14" s="86">
        <v>4.7</v>
      </c>
      <c r="Q14" s="86">
        <v>8.3000000000000007</v>
      </c>
      <c r="R14" s="86">
        <v>6.6</v>
      </c>
      <c r="S14" s="86">
        <v>6.6</v>
      </c>
      <c r="T14" s="86">
        <v>6.8</v>
      </c>
      <c r="U14" s="86">
        <v>7.5</v>
      </c>
      <c r="V14" s="31">
        <v>8.4</v>
      </c>
      <c r="W14" s="31">
        <v>8.3000000000000007</v>
      </c>
      <c r="X14" s="31">
        <v>7.3</v>
      </c>
      <c r="Y14" s="31">
        <v>9</v>
      </c>
      <c r="Z14" s="31">
        <v>8.1</v>
      </c>
      <c r="AA14" s="31">
        <v>8.6</v>
      </c>
      <c r="AB14" s="31">
        <v>8.6999999999999993</v>
      </c>
      <c r="AC14" s="31">
        <v>8.5</v>
      </c>
      <c r="AD14" s="31">
        <v>7.9</v>
      </c>
      <c r="AE14" s="31">
        <v>9.4</v>
      </c>
      <c r="AF14" s="31">
        <v>7.1</v>
      </c>
      <c r="AG14" s="31">
        <v>9.1</v>
      </c>
      <c r="AH14" s="31">
        <v>8.5</v>
      </c>
      <c r="AI14" s="31">
        <v>9.1</v>
      </c>
      <c r="AJ14" s="31">
        <v>5.6</v>
      </c>
      <c r="AK14" s="31">
        <v>9.3000000000000007</v>
      </c>
      <c r="AL14" s="31">
        <v>8.3000000000000007</v>
      </c>
      <c r="AM14" s="31">
        <v>9.9</v>
      </c>
      <c r="AN14" s="31">
        <v>9.4</v>
      </c>
      <c r="AO14" s="63">
        <v>7.2</v>
      </c>
      <c r="AP14" s="63">
        <v>6</v>
      </c>
      <c r="AQ14" s="63">
        <v>8.6</v>
      </c>
      <c r="AR14" s="63">
        <v>8.3000000000000007</v>
      </c>
      <c r="AS14" s="63">
        <v>8</v>
      </c>
      <c r="AT14" s="63">
        <v>8.6</v>
      </c>
      <c r="AU14" s="63">
        <v>9</v>
      </c>
      <c r="AV14" s="63">
        <v>7.9</v>
      </c>
      <c r="AW14" s="63">
        <v>8.6999999999999993</v>
      </c>
      <c r="AX14" s="63"/>
      <c r="AY14" s="151">
        <f t="shared" si="1"/>
        <v>7.7</v>
      </c>
      <c r="AZ14" s="142" t="s">
        <v>1464</v>
      </c>
      <c r="BA14" s="14"/>
      <c r="BB14" s="133">
        <f t="shared" si="2"/>
        <v>6</v>
      </c>
      <c r="BC14" s="133" t="str">
        <f t="shared" si="3"/>
        <v>15D4021017</v>
      </c>
      <c r="BD14" s="134" t="str">
        <f t="shared" si="4"/>
        <v>Nguyễn Văn</v>
      </c>
      <c r="BE14" s="134" t="str">
        <f t="shared" si="5"/>
        <v>Bình</v>
      </c>
      <c r="BF14" s="176" t="str">
        <f t="shared" si="6"/>
        <v>29/08/1997</v>
      </c>
      <c r="BG14" s="171">
        <f t="shared" si="7"/>
        <v>2</v>
      </c>
      <c r="BH14" s="171">
        <f t="shared" si="8"/>
        <v>3</v>
      </c>
      <c r="BI14" s="171">
        <f t="shared" si="9"/>
        <v>3</v>
      </c>
      <c r="BJ14" s="171">
        <f t="shared" si="10"/>
        <v>2</v>
      </c>
      <c r="BK14" s="171">
        <f t="shared" si="11"/>
        <v>2</v>
      </c>
      <c r="BL14" s="171">
        <f t="shared" si="12"/>
        <v>3</v>
      </c>
      <c r="BM14" s="171">
        <f t="shared" si="13"/>
        <v>3</v>
      </c>
      <c r="BN14" s="171">
        <f t="shared" si="14"/>
        <v>1</v>
      </c>
      <c r="BO14" s="171">
        <f t="shared" si="15"/>
        <v>2</v>
      </c>
      <c r="BP14" s="171">
        <f t="shared" si="16"/>
        <v>1</v>
      </c>
      <c r="BQ14" s="171">
        <f t="shared" si="17"/>
        <v>1</v>
      </c>
      <c r="BR14" s="171">
        <f t="shared" si="18"/>
        <v>3</v>
      </c>
      <c r="BS14" s="171">
        <f t="shared" si="19"/>
        <v>2</v>
      </c>
      <c r="BT14" s="171">
        <f t="shared" si="20"/>
        <v>2</v>
      </c>
      <c r="BU14" s="171">
        <f t="shared" si="21"/>
        <v>2</v>
      </c>
      <c r="BV14" s="171">
        <f t="shared" si="22"/>
        <v>3</v>
      </c>
      <c r="BW14" s="171">
        <f t="shared" si="23"/>
        <v>3</v>
      </c>
      <c r="BX14" s="171">
        <f t="shared" si="24"/>
        <v>3</v>
      </c>
      <c r="BY14" s="171">
        <f t="shared" si="25"/>
        <v>3</v>
      </c>
      <c r="BZ14" s="171">
        <f t="shared" si="26"/>
        <v>4</v>
      </c>
      <c r="CA14" s="171">
        <f t="shared" si="27"/>
        <v>3</v>
      </c>
      <c r="CB14" s="171">
        <f t="shared" si="28"/>
        <v>4</v>
      </c>
      <c r="CC14" s="171">
        <f t="shared" si="29"/>
        <v>4</v>
      </c>
      <c r="CD14" s="171">
        <f t="shared" si="30"/>
        <v>4</v>
      </c>
      <c r="CE14" s="171">
        <f t="shared" si="31"/>
        <v>3</v>
      </c>
      <c r="CF14" s="171">
        <f t="shared" si="32"/>
        <v>4</v>
      </c>
      <c r="CG14" s="171">
        <f t="shared" si="33"/>
        <v>3</v>
      </c>
      <c r="CH14" s="171">
        <f t="shared" si="34"/>
        <v>4</v>
      </c>
      <c r="CI14" s="171">
        <f t="shared" si="35"/>
        <v>4</v>
      </c>
      <c r="CJ14" s="171">
        <f t="shared" si="36"/>
        <v>4</v>
      </c>
      <c r="CK14" s="171">
        <f t="shared" si="37"/>
        <v>2</v>
      </c>
      <c r="CL14" s="171">
        <f t="shared" si="38"/>
        <v>4</v>
      </c>
      <c r="CM14" s="171">
        <f t="shared" si="39"/>
        <v>3</v>
      </c>
      <c r="CN14" s="171">
        <f t="shared" si="40"/>
        <v>4</v>
      </c>
      <c r="CO14" s="171">
        <f t="shared" si="41"/>
        <v>4</v>
      </c>
      <c r="CP14" s="171">
        <f t="shared" si="42"/>
        <v>3</v>
      </c>
      <c r="CQ14" s="171">
        <f t="shared" si="43"/>
        <v>2</v>
      </c>
      <c r="CR14" s="171">
        <f t="shared" si="44"/>
        <v>4</v>
      </c>
      <c r="CS14" s="171">
        <f t="shared" si="45"/>
        <v>3</v>
      </c>
      <c r="CT14" s="171">
        <f t="shared" si="46"/>
        <v>3</v>
      </c>
      <c r="CU14" s="171">
        <f t="shared" si="47"/>
        <v>4</v>
      </c>
      <c r="CV14" s="171">
        <f t="shared" si="48"/>
        <v>4</v>
      </c>
      <c r="CW14" s="171">
        <f t="shared" si="49"/>
        <v>3</v>
      </c>
      <c r="CX14" s="171">
        <f t="shared" si="50"/>
        <v>4</v>
      </c>
      <c r="CY14" s="171">
        <f t="shared" si="51"/>
        <v>0</v>
      </c>
      <c r="CZ14" s="180">
        <f t="shared" si="52"/>
        <v>3.02</v>
      </c>
      <c r="DA14" s="142" t="str">
        <f t="shared" si="53"/>
        <v>Khá</v>
      </c>
    </row>
    <row r="15" spans="1:105" s="142" customFormat="1" ht="15" x14ac:dyDescent="0.25">
      <c r="A15" s="139">
        <v>7</v>
      </c>
      <c r="B15" s="140" t="s">
        <v>1027</v>
      </c>
      <c r="C15" s="213" t="s">
        <v>1028</v>
      </c>
      <c r="D15" s="214" t="s">
        <v>65</v>
      </c>
      <c r="E15" s="141" t="s">
        <v>1029</v>
      </c>
      <c r="F15" s="86">
        <v>5.4</v>
      </c>
      <c r="G15" s="86">
        <v>5.6</v>
      </c>
      <c r="H15" s="86">
        <v>7.5</v>
      </c>
      <c r="I15" s="86">
        <v>8.6</v>
      </c>
      <c r="J15" s="86">
        <v>7.4</v>
      </c>
      <c r="K15" s="86">
        <v>8.6</v>
      </c>
      <c r="L15" s="86">
        <v>7.6</v>
      </c>
      <c r="M15" s="86">
        <v>8.6999999999999993</v>
      </c>
      <c r="N15" s="86">
        <v>7.5</v>
      </c>
      <c r="O15" s="86">
        <v>6.7</v>
      </c>
      <c r="P15" s="86">
        <v>8.6999999999999993</v>
      </c>
      <c r="Q15" s="86">
        <v>9.1</v>
      </c>
      <c r="R15" s="86">
        <v>7.9</v>
      </c>
      <c r="S15" s="86">
        <v>8.1999999999999993</v>
      </c>
      <c r="T15" s="86">
        <v>7.9</v>
      </c>
      <c r="U15" s="86">
        <v>8.9</v>
      </c>
      <c r="V15" s="31">
        <v>8.6</v>
      </c>
      <c r="W15" s="31">
        <v>8.5</v>
      </c>
      <c r="X15" s="31">
        <v>7.8</v>
      </c>
      <c r="Y15" s="31">
        <v>8.9</v>
      </c>
      <c r="Z15" s="31">
        <v>8</v>
      </c>
      <c r="AA15" s="31">
        <v>8.9</v>
      </c>
      <c r="AB15" s="31">
        <v>9.1</v>
      </c>
      <c r="AC15" s="31">
        <v>9.9</v>
      </c>
      <c r="AD15" s="31">
        <v>8</v>
      </c>
      <c r="AE15" s="31">
        <v>8.3000000000000007</v>
      </c>
      <c r="AF15" s="31">
        <v>9.3000000000000007</v>
      </c>
      <c r="AG15" s="31">
        <v>9.6999999999999993</v>
      </c>
      <c r="AH15" s="31">
        <v>9.5</v>
      </c>
      <c r="AI15" s="31">
        <v>9.1</v>
      </c>
      <c r="AJ15" s="31">
        <v>7.6</v>
      </c>
      <c r="AK15" s="31">
        <v>9.4</v>
      </c>
      <c r="AL15" s="31">
        <v>9.3000000000000007</v>
      </c>
      <c r="AM15" s="31">
        <v>9.4</v>
      </c>
      <c r="AN15" s="31">
        <v>9</v>
      </c>
      <c r="AO15" s="63">
        <v>9.3000000000000007</v>
      </c>
      <c r="AP15" s="63">
        <v>7.3</v>
      </c>
      <c r="AQ15" s="63">
        <v>9.1</v>
      </c>
      <c r="AR15" s="63">
        <v>8.3000000000000007</v>
      </c>
      <c r="AS15" s="63">
        <v>9.4</v>
      </c>
      <c r="AT15" s="63">
        <v>8.6</v>
      </c>
      <c r="AU15" s="63">
        <v>9</v>
      </c>
      <c r="AV15" s="63"/>
      <c r="AW15" s="63"/>
      <c r="AX15" s="63">
        <v>9.3000000000000007</v>
      </c>
      <c r="AY15" s="151">
        <f t="shared" si="1"/>
        <v>8.5</v>
      </c>
      <c r="AZ15" s="142" t="s">
        <v>1465</v>
      </c>
      <c r="BA15" s="14"/>
      <c r="BB15" s="133">
        <f t="shared" si="2"/>
        <v>7</v>
      </c>
      <c r="BC15" s="133" t="str">
        <f t="shared" si="3"/>
        <v>15D4021026</v>
      </c>
      <c r="BD15" s="134" t="str">
        <f t="shared" si="4"/>
        <v>Lê Thị Xuân</v>
      </c>
      <c r="BE15" s="134" t="str">
        <f t="shared" si="5"/>
        <v>Diệp</v>
      </c>
      <c r="BF15" s="176" t="str">
        <f t="shared" si="6"/>
        <v>27/03/1997</v>
      </c>
      <c r="BG15" s="171">
        <f t="shared" si="7"/>
        <v>1</v>
      </c>
      <c r="BH15" s="171">
        <f t="shared" si="8"/>
        <v>2</v>
      </c>
      <c r="BI15" s="171">
        <f t="shared" si="9"/>
        <v>3</v>
      </c>
      <c r="BJ15" s="171">
        <f t="shared" si="10"/>
        <v>4</v>
      </c>
      <c r="BK15" s="171">
        <f t="shared" si="11"/>
        <v>3</v>
      </c>
      <c r="BL15" s="171">
        <f t="shared" si="12"/>
        <v>4</v>
      </c>
      <c r="BM15" s="171">
        <f t="shared" si="13"/>
        <v>3</v>
      </c>
      <c r="BN15" s="171">
        <f t="shared" si="14"/>
        <v>4</v>
      </c>
      <c r="BO15" s="171">
        <f t="shared" si="15"/>
        <v>3</v>
      </c>
      <c r="BP15" s="171">
        <f t="shared" si="16"/>
        <v>2</v>
      </c>
      <c r="BQ15" s="171">
        <f t="shared" si="17"/>
        <v>4</v>
      </c>
      <c r="BR15" s="171">
        <f t="shared" si="18"/>
        <v>4</v>
      </c>
      <c r="BS15" s="171">
        <f t="shared" si="19"/>
        <v>3</v>
      </c>
      <c r="BT15" s="171">
        <f t="shared" si="20"/>
        <v>3</v>
      </c>
      <c r="BU15" s="171">
        <f t="shared" si="21"/>
        <v>3</v>
      </c>
      <c r="BV15" s="171">
        <f t="shared" si="22"/>
        <v>4</v>
      </c>
      <c r="BW15" s="171">
        <f t="shared" si="23"/>
        <v>4</v>
      </c>
      <c r="BX15" s="171">
        <f t="shared" si="24"/>
        <v>4</v>
      </c>
      <c r="BY15" s="171">
        <f t="shared" si="25"/>
        <v>3</v>
      </c>
      <c r="BZ15" s="171">
        <f t="shared" si="26"/>
        <v>4</v>
      </c>
      <c r="CA15" s="171">
        <f t="shared" si="27"/>
        <v>3</v>
      </c>
      <c r="CB15" s="171">
        <f t="shared" si="28"/>
        <v>4</v>
      </c>
      <c r="CC15" s="171">
        <f t="shared" si="29"/>
        <v>4</v>
      </c>
      <c r="CD15" s="171">
        <f t="shared" si="30"/>
        <v>4</v>
      </c>
      <c r="CE15" s="171">
        <f t="shared" si="31"/>
        <v>3</v>
      </c>
      <c r="CF15" s="171">
        <f t="shared" si="32"/>
        <v>3</v>
      </c>
      <c r="CG15" s="171">
        <f t="shared" si="33"/>
        <v>4</v>
      </c>
      <c r="CH15" s="171">
        <f t="shared" si="34"/>
        <v>4</v>
      </c>
      <c r="CI15" s="171">
        <f t="shared" si="35"/>
        <v>4</v>
      </c>
      <c r="CJ15" s="171">
        <f t="shared" si="36"/>
        <v>4</v>
      </c>
      <c r="CK15" s="171">
        <f t="shared" si="37"/>
        <v>3</v>
      </c>
      <c r="CL15" s="171">
        <f t="shared" si="38"/>
        <v>4</v>
      </c>
      <c r="CM15" s="171">
        <f t="shared" si="39"/>
        <v>4</v>
      </c>
      <c r="CN15" s="171">
        <f t="shared" si="40"/>
        <v>4</v>
      </c>
      <c r="CO15" s="171">
        <f t="shared" si="41"/>
        <v>4</v>
      </c>
      <c r="CP15" s="171">
        <f t="shared" si="42"/>
        <v>4</v>
      </c>
      <c r="CQ15" s="171">
        <f t="shared" si="43"/>
        <v>3</v>
      </c>
      <c r="CR15" s="171">
        <f t="shared" si="44"/>
        <v>4</v>
      </c>
      <c r="CS15" s="171">
        <f t="shared" si="45"/>
        <v>3</v>
      </c>
      <c r="CT15" s="171">
        <f t="shared" si="46"/>
        <v>4</v>
      </c>
      <c r="CU15" s="171">
        <f t="shared" si="47"/>
        <v>4</v>
      </c>
      <c r="CV15" s="171">
        <f t="shared" si="48"/>
        <v>4</v>
      </c>
      <c r="CW15" s="171">
        <f t="shared" si="49"/>
        <v>0</v>
      </c>
      <c r="CX15" s="171">
        <f t="shared" si="50"/>
        <v>0</v>
      </c>
      <c r="CY15" s="171">
        <f t="shared" si="51"/>
        <v>4</v>
      </c>
      <c r="CZ15" s="180">
        <f t="shared" si="52"/>
        <v>3.54</v>
      </c>
      <c r="DA15" s="142" t="str">
        <f t="shared" si="53"/>
        <v>Giỏi</v>
      </c>
    </row>
    <row r="16" spans="1:105" s="142" customFormat="1" ht="15" x14ac:dyDescent="0.25">
      <c r="A16" s="139">
        <v>8</v>
      </c>
      <c r="B16" s="140" t="s">
        <v>1030</v>
      </c>
      <c r="C16" s="213" t="s">
        <v>1031</v>
      </c>
      <c r="D16" s="214" t="s">
        <v>65</v>
      </c>
      <c r="E16" s="141" t="s">
        <v>1032</v>
      </c>
      <c r="F16" s="86">
        <v>8.8000000000000007</v>
      </c>
      <c r="G16" s="86">
        <v>4.2</v>
      </c>
      <c r="H16" s="86">
        <v>4</v>
      </c>
      <c r="I16" s="87">
        <v>7.2</v>
      </c>
      <c r="J16" s="86">
        <v>5.6</v>
      </c>
      <c r="K16" s="87">
        <v>8.3000000000000007</v>
      </c>
      <c r="L16" s="86">
        <v>8.8000000000000007</v>
      </c>
      <c r="M16" s="86">
        <v>6.8</v>
      </c>
      <c r="N16" s="86">
        <v>6.6</v>
      </c>
      <c r="O16" s="86">
        <v>5.5</v>
      </c>
      <c r="P16" s="87">
        <v>6.2</v>
      </c>
      <c r="Q16" s="86">
        <v>7.3</v>
      </c>
      <c r="R16" s="86">
        <v>6.5</v>
      </c>
      <c r="S16" s="86">
        <v>7.5</v>
      </c>
      <c r="T16" s="86">
        <v>6</v>
      </c>
      <c r="U16" s="86">
        <v>5</v>
      </c>
      <c r="V16" s="31">
        <v>8.6999999999999993</v>
      </c>
      <c r="W16" s="31">
        <v>8.6999999999999993</v>
      </c>
      <c r="X16" s="31">
        <v>7.5</v>
      </c>
      <c r="Y16" s="31">
        <v>8.3000000000000007</v>
      </c>
      <c r="Z16" s="31">
        <v>7.9</v>
      </c>
      <c r="AA16" s="31">
        <v>7.9</v>
      </c>
      <c r="AB16" s="31">
        <v>8.4</v>
      </c>
      <c r="AC16" s="31">
        <v>7.4</v>
      </c>
      <c r="AD16" s="31">
        <v>6.6</v>
      </c>
      <c r="AE16" s="31">
        <v>8.4</v>
      </c>
      <c r="AF16" s="31">
        <v>5.5</v>
      </c>
      <c r="AG16" s="31">
        <v>8.5</v>
      </c>
      <c r="AH16" s="31">
        <v>10</v>
      </c>
      <c r="AI16" s="31">
        <v>7.1</v>
      </c>
      <c r="AJ16" s="31">
        <v>6.3</v>
      </c>
      <c r="AK16" s="31">
        <v>9</v>
      </c>
      <c r="AL16" s="31">
        <v>7.6</v>
      </c>
      <c r="AM16" s="31">
        <v>8.5</v>
      </c>
      <c r="AN16" s="31">
        <v>8.8000000000000007</v>
      </c>
      <c r="AO16" s="63">
        <v>6.8</v>
      </c>
      <c r="AP16" s="63">
        <v>5.8</v>
      </c>
      <c r="AQ16" s="63">
        <v>8.1999999999999993</v>
      </c>
      <c r="AR16" s="63">
        <v>8.6999999999999993</v>
      </c>
      <c r="AS16" s="63">
        <v>8.6999999999999993</v>
      </c>
      <c r="AT16" s="63">
        <v>8.1</v>
      </c>
      <c r="AU16" s="63">
        <v>7.9</v>
      </c>
      <c r="AV16" s="63">
        <v>8.1</v>
      </c>
      <c r="AW16" s="63">
        <v>8.4</v>
      </c>
      <c r="AX16" s="63"/>
      <c r="AY16" s="151">
        <f t="shared" si="1"/>
        <v>7.4</v>
      </c>
      <c r="AZ16" s="142" t="s">
        <v>1464</v>
      </c>
      <c r="BA16" s="14"/>
      <c r="BB16" s="133">
        <f t="shared" si="2"/>
        <v>8</v>
      </c>
      <c r="BC16" s="133" t="str">
        <f t="shared" si="3"/>
        <v>15D4021027</v>
      </c>
      <c r="BD16" s="134" t="str">
        <f t="shared" si="4"/>
        <v>Văn Thị Ngọc Thanh</v>
      </c>
      <c r="BE16" s="134" t="str">
        <f t="shared" si="5"/>
        <v>Diệp</v>
      </c>
      <c r="BF16" s="176" t="str">
        <f t="shared" si="6"/>
        <v>05/05/1997</v>
      </c>
      <c r="BG16" s="171">
        <f t="shared" si="7"/>
        <v>4</v>
      </c>
      <c r="BH16" s="171">
        <f t="shared" si="8"/>
        <v>1</v>
      </c>
      <c r="BI16" s="171">
        <f t="shared" si="9"/>
        <v>1</v>
      </c>
      <c r="BJ16" s="171">
        <f t="shared" si="10"/>
        <v>3</v>
      </c>
      <c r="BK16" s="171">
        <f t="shared" si="11"/>
        <v>2</v>
      </c>
      <c r="BL16" s="171">
        <f t="shared" si="12"/>
        <v>3</v>
      </c>
      <c r="BM16" s="171">
        <f t="shared" si="13"/>
        <v>4</v>
      </c>
      <c r="BN16" s="171">
        <f t="shared" si="14"/>
        <v>2</v>
      </c>
      <c r="BO16" s="171">
        <f t="shared" si="15"/>
        <v>2</v>
      </c>
      <c r="BP16" s="171">
        <f t="shared" si="16"/>
        <v>2</v>
      </c>
      <c r="BQ16" s="171">
        <f t="shared" si="17"/>
        <v>2</v>
      </c>
      <c r="BR16" s="171">
        <f t="shared" si="18"/>
        <v>3</v>
      </c>
      <c r="BS16" s="171">
        <f t="shared" si="19"/>
        <v>2</v>
      </c>
      <c r="BT16" s="171">
        <f t="shared" si="20"/>
        <v>3</v>
      </c>
      <c r="BU16" s="171">
        <f t="shared" si="21"/>
        <v>2</v>
      </c>
      <c r="BV16" s="171">
        <f t="shared" si="22"/>
        <v>1</v>
      </c>
      <c r="BW16" s="171">
        <f t="shared" si="23"/>
        <v>4</v>
      </c>
      <c r="BX16" s="171">
        <f t="shared" si="24"/>
        <v>4</v>
      </c>
      <c r="BY16" s="171">
        <f t="shared" si="25"/>
        <v>3</v>
      </c>
      <c r="BZ16" s="171">
        <f t="shared" si="26"/>
        <v>3</v>
      </c>
      <c r="CA16" s="171">
        <f t="shared" si="27"/>
        <v>3</v>
      </c>
      <c r="CB16" s="171">
        <f t="shared" si="28"/>
        <v>3</v>
      </c>
      <c r="CC16" s="171">
        <f t="shared" si="29"/>
        <v>3</v>
      </c>
      <c r="CD16" s="171">
        <f t="shared" si="30"/>
        <v>3</v>
      </c>
      <c r="CE16" s="171">
        <f t="shared" si="31"/>
        <v>2</v>
      </c>
      <c r="CF16" s="171">
        <f t="shared" si="32"/>
        <v>3</v>
      </c>
      <c r="CG16" s="171">
        <f t="shared" si="33"/>
        <v>2</v>
      </c>
      <c r="CH16" s="171">
        <f t="shared" si="34"/>
        <v>4</v>
      </c>
      <c r="CI16" s="171">
        <f t="shared" si="35"/>
        <v>4</v>
      </c>
      <c r="CJ16" s="171">
        <f t="shared" si="36"/>
        <v>3</v>
      </c>
      <c r="CK16" s="171">
        <f t="shared" si="37"/>
        <v>2</v>
      </c>
      <c r="CL16" s="171">
        <f t="shared" si="38"/>
        <v>4</v>
      </c>
      <c r="CM16" s="171">
        <f t="shared" si="39"/>
        <v>3</v>
      </c>
      <c r="CN16" s="171">
        <f t="shared" si="40"/>
        <v>4</v>
      </c>
      <c r="CO16" s="171">
        <f t="shared" si="41"/>
        <v>4</v>
      </c>
      <c r="CP16" s="171">
        <f t="shared" si="42"/>
        <v>2</v>
      </c>
      <c r="CQ16" s="171">
        <f t="shared" si="43"/>
        <v>2</v>
      </c>
      <c r="CR16" s="171">
        <f t="shared" si="44"/>
        <v>3</v>
      </c>
      <c r="CS16" s="171">
        <f t="shared" si="45"/>
        <v>4</v>
      </c>
      <c r="CT16" s="171">
        <f t="shared" si="46"/>
        <v>4</v>
      </c>
      <c r="CU16" s="171">
        <f t="shared" si="47"/>
        <v>3</v>
      </c>
      <c r="CV16" s="171">
        <f t="shared" si="48"/>
        <v>3</v>
      </c>
      <c r="CW16" s="171">
        <f t="shared" si="49"/>
        <v>3</v>
      </c>
      <c r="CX16" s="171">
        <f t="shared" si="50"/>
        <v>3</v>
      </c>
      <c r="CY16" s="171">
        <f t="shared" si="51"/>
        <v>0</v>
      </c>
      <c r="CZ16" s="180">
        <f t="shared" si="52"/>
        <v>2.84</v>
      </c>
      <c r="DA16" s="142" t="str">
        <f t="shared" si="53"/>
        <v>Khá</v>
      </c>
    </row>
    <row r="17" spans="1:105" s="142" customFormat="1" ht="15" x14ac:dyDescent="0.25">
      <c r="A17" s="139">
        <v>9</v>
      </c>
      <c r="B17" s="140" t="s">
        <v>1033</v>
      </c>
      <c r="C17" s="213" t="s">
        <v>1034</v>
      </c>
      <c r="D17" s="214" t="s">
        <v>7</v>
      </c>
      <c r="E17" s="141" t="s">
        <v>59</v>
      </c>
      <c r="F17" s="86">
        <v>7.5</v>
      </c>
      <c r="G17" s="86">
        <v>5.5</v>
      </c>
      <c r="H17" s="86">
        <v>6</v>
      </c>
      <c r="I17" s="86">
        <v>7.7</v>
      </c>
      <c r="J17" s="86">
        <v>6</v>
      </c>
      <c r="K17" s="87">
        <v>8.6999999999999993</v>
      </c>
      <c r="L17" s="86">
        <v>8.1999999999999993</v>
      </c>
      <c r="M17" s="86">
        <v>6.5</v>
      </c>
      <c r="N17" s="86">
        <v>8.1999999999999993</v>
      </c>
      <c r="O17" s="86">
        <v>5.4</v>
      </c>
      <c r="P17" s="87">
        <v>8</v>
      </c>
      <c r="Q17" s="86">
        <v>8.5</v>
      </c>
      <c r="R17" s="86">
        <v>6.5</v>
      </c>
      <c r="S17" s="86">
        <v>6.7</v>
      </c>
      <c r="T17" s="86">
        <v>7.4</v>
      </c>
      <c r="U17" s="86">
        <v>8.3000000000000007</v>
      </c>
      <c r="V17" s="31">
        <v>7.7</v>
      </c>
      <c r="W17" s="31">
        <v>8.6999999999999993</v>
      </c>
      <c r="X17" s="31">
        <v>8.3000000000000007</v>
      </c>
      <c r="Y17" s="31">
        <v>8</v>
      </c>
      <c r="Z17" s="31">
        <v>7.3</v>
      </c>
      <c r="AA17" s="31">
        <v>7.3</v>
      </c>
      <c r="AB17" s="31">
        <v>8</v>
      </c>
      <c r="AC17" s="31">
        <v>5.7</v>
      </c>
      <c r="AD17" s="31">
        <v>7.7</v>
      </c>
      <c r="AE17" s="31">
        <v>9.4</v>
      </c>
      <c r="AF17" s="31">
        <v>7.7</v>
      </c>
      <c r="AG17" s="31">
        <v>7.6</v>
      </c>
      <c r="AH17" s="31">
        <v>10</v>
      </c>
      <c r="AI17" s="31">
        <v>9.1999999999999993</v>
      </c>
      <c r="AJ17" s="31">
        <v>7</v>
      </c>
      <c r="AK17" s="31">
        <v>9</v>
      </c>
      <c r="AL17" s="31">
        <v>9.3000000000000007</v>
      </c>
      <c r="AM17" s="31">
        <v>9.4</v>
      </c>
      <c r="AN17" s="31">
        <v>9.3000000000000007</v>
      </c>
      <c r="AO17" s="63">
        <v>7.2</v>
      </c>
      <c r="AP17" s="63">
        <v>6.5</v>
      </c>
      <c r="AQ17" s="63">
        <v>8.8000000000000007</v>
      </c>
      <c r="AR17" s="63">
        <v>9.1999999999999993</v>
      </c>
      <c r="AS17" s="63">
        <v>9.5</v>
      </c>
      <c r="AT17" s="63">
        <v>8.5</v>
      </c>
      <c r="AU17" s="63">
        <v>7.9</v>
      </c>
      <c r="AV17" s="63"/>
      <c r="AW17" s="63"/>
      <c r="AX17" s="63">
        <v>9.3000000000000007</v>
      </c>
      <c r="AY17" s="151">
        <f t="shared" si="1"/>
        <v>7.9</v>
      </c>
      <c r="AZ17" s="142" t="s">
        <v>1465</v>
      </c>
      <c r="BA17" s="14"/>
      <c r="BB17" s="133">
        <f t="shared" si="2"/>
        <v>9</v>
      </c>
      <c r="BC17" s="133" t="str">
        <f t="shared" si="3"/>
        <v>15D4021028</v>
      </c>
      <c r="BD17" s="134" t="str">
        <f t="shared" si="4"/>
        <v>Nguyễn Đăng Thuỳ</v>
      </c>
      <c r="BE17" s="134" t="str">
        <f t="shared" si="5"/>
        <v>Dung</v>
      </c>
      <c r="BF17" s="176" t="str">
        <f t="shared" si="6"/>
        <v>29/10/1997</v>
      </c>
      <c r="BG17" s="171">
        <f t="shared" si="7"/>
        <v>3</v>
      </c>
      <c r="BH17" s="171">
        <f t="shared" si="8"/>
        <v>2</v>
      </c>
      <c r="BI17" s="171">
        <f t="shared" si="9"/>
        <v>2</v>
      </c>
      <c r="BJ17" s="171">
        <f t="shared" si="10"/>
        <v>3</v>
      </c>
      <c r="BK17" s="171">
        <f t="shared" si="11"/>
        <v>2</v>
      </c>
      <c r="BL17" s="171">
        <f t="shared" si="12"/>
        <v>4</v>
      </c>
      <c r="BM17" s="171">
        <f t="shared" si="13"/>
        <v>3</v>
      </c>
      <c r="BN17" s="171">
        <f t="shared" si="14"/>
        <v>2</v>
      </c>
      <c r="BO17" s="171">
        <f t="shared" si="15"/>
        <v>3</v>
      </c>
      <c r="BP17" s="171">
        <f t="shared" si="16"/>
        <v>1</v>
      </c>
      <c r="BQ17" s="171">
        <f t="shared" si="17"/>
        <v>3</v>
      </c>
      <c r="BR17" s="171">
        <f t="shared" si="18"/>
        <v>4</v>
      </c>
      <c r="BS17" s="171">
        <f t="shared" si="19"/>
        <v>2</v>
      </c>
      <c r="BT17" s="171">
        <f t="shared" si="20"/>
        <v>2</v>
      </c>
      <c r="BU17" s="171">
        <f t="shared" si="21"/>
        <v>3</v>
      </c>
      <c r="BV17" s="171">
        <f t="shared" si="22"/>
        <v>3</v>
      </c>
      <c r="BW17" s="171">
        <f t="shared" si="23"/>
        <v>3</v>
      </c>
      <c r="BX17" s="171">
        <f t="shared" si="24"/>
        <v>4</v>
      </c>
      <c r="BY17" s="171">
        <f t="shared" si="25"/>
        <v>3</v>
      </c>
      <c r="BZ17" s="171">
        <f t="shared" si="26"/>
        <v>3</v>
      </c>
      <c r="CA17" s="171">
        <f t="shared" si="27"/>
        <v>3</v>
      </c>
      <c r="CB17" s="171">
        <f t="shared" si="28"/>
        <v>3</v>
      </c>
      <c r="CC17" s="171">
        <f t="shared" si="29"/>
        <v>3</v>
      </c>
      <c r="CD17" s="171">
        <f t="shared" si="30"/>
        <v>2</v>
      </c>
      <c r="CE17" s="171">
        <f t="shared" si="31"/>
        <v>3</v>
      </c>
      <c r="CF17" s="171">
        <f t="shared" si="32"/>
        <v>4</v>
      </c>
      <c r="CG17" s="171">
        <f t="shared" si="33"/>
        <v>3</v>
      </c>
      <c r="CH17" s="171">
        <f t="shared" si="34"/>
        <v>3</v>
      </c>
      <c r="CI17" s="171">
        <f t="shared" si="35"/>
        <v>4</v>
      </c>
      <c r="CJ17" s="171">
        <f t="shared" si="36"/>
        <v>4</v>
      </c>
      <c r="CK17" s="171">
        <f t="shared" si="37"/>
        <v>3</v>
      </c>
      <c r="CL17" s="171">
        <f t="shared" si="38"/>
        <v>4</v>
      </c>
      <c r="CM17" s="171">
        <f t="shared" si="39"/>
        <v>4</v>
      </c>
      <c r="CN17" s="171">
        <f t="shared" si="40"/>
        <v>4</v>
      </c>
      <c r="CO17" s="171">
        <f t="shared" si="41"/>
        <v>4</v>
      </c>
      <c r="CP17" s="171">
        <f t="shared" si="42"/>
        <v>3</v>
      </c>
      <c r="CQ17" s="171">
        <f t="shared" si="43"/>
        <v>2</v>
      </c>
      <c r="CR17" s="171">
        <f t="shared" si="44"/>
        <v>4</v>
      </c>
      <c r="CS17" s="171">
        <f t="shared" si="45"/>
        <v>4</v>
      </c>
      <c r="CT17" s="171">
        <f t="shared" si="46"/>
        <v>4</v>
      </c>
      <c r="CU17" s="171">
        <f t="shared" si="47"/>
        <v>4</v>
      </c>
      <c r="CV17" s="171">
        <f t="shared" si="48"/>
        <v>3</v>
      </c>
      <c r="CW17" s="171">
        <f t="shared" si="49"/>
        <v>0</v>
      </c>
      <c r="CX17" s="171">
        <f t="shared" si="50"/>
        <v>0</v>
      </c>
      <c r="CY17" s="171">
        <f t="shared" si="51"/>
        <v>4</v>
      </c>
      <c r="CZ17" s="180">
        <f t="shared" si="52"/>
        <v>3.15</v>
      </c>
      <c r="DA17" s="142" t="str">
        <f t="shared" si="53"/>
        <v>Khá</v>
      </c>
    </row>
    <row r="18" spans="1:105" s="142" customFormat="1" ht="15" x14ac:dyDescent="0.25">
      <c r="A18" s="139">
        <v>10</v>
      </c>
      <c r="B18" s="140" t="s">
        <v>1035</v>
      </c>
      <c r="C18" s="213" t="s">
        <v>1036</v>
      </c>
      <c r="D18" s="214" t="s">
        <v>79</v>
      </c>
      <c r="E18" s="141" t="s">
        <v>368</v>
      </c>
      <c r="F18" s="86">
        <v>8.9</v>
      </c>
      <c r="G18" s="86">
        <v>5.5</v>
      </c>
      <c r="H18" s="86">
        <v>9</v>
      </c>
      <c r="I18" s="86">
        <v>6.9</v>
      </c>
      <c r="J18" s="86">
        <v>7.2</v>
      </c>
      <c r="K18" s="86">
        <v>8.1999999999999993</v>
      </c>
      <c r="L18" s="86">
        <v>7.5</v>
      </c>
      <c r="M18" s="86">
        <v>7.2</v>
      </c>
      <c r="N18" s="86">
        <v>5.5</v>
      </c>
      <c r="O18" s="86">
        <v>7.3</v>
      </c>
      <c r="P18" s="86">
        <v>7.9</v>
      </c>
      <c r="Q18" s="86">
        <v>8.8000000000000007</v>
      </c>
      <c r="R18" s="86">
        <v>6.8</v>
      </c>
      <c r="S18" s="86">
        <v>9</v>
      </c>
      <c r="T18" s="86">
        <v>8.3000000000000007</v>
      </c>
      <c r="U18" s="86">
        <v>7.4</v>
      </c>
      <c r="V18" s="31">
        <v>8.6</v>
      </c>
      <c r="W18" s="31">
        <v>8.5</v>
      </c>
      <c r="X18" s="31">
        <v>7.6</v>
      </c>
      <c r="Y18" s="31">
        <v>9.9</v>
      </c>
      <c r="Z18" s="31">
        <v>8.8000000000000007</v>
      </c>
      <c r="AA18" s="31">
        <v>8.6999999999999993</v>
      </c>
      <c r="AB18" s="31">
        <v>8.6999999999999993</v>
      </c>
      <c r="AC18" s="31">
        <v>4.8</v>
      </c>
      <c r="AD18" s="31">
        <v>6.8</v>
      </c>
      <c r="AE18" s="31">
        <v>8.9</v>
      </c>
      <c r="AF18" s="31">
        <v>8.6999999999999993</v>
      </c>
      <c r="AG18" s="31">
        <v>8.5</v>
      </c>
      <c r="AH18" s="31">
        <v>9.5</v>
      </c>
      <c r="AI18" s="31">
        <v>9.1</v>
      </c>
      <c r="AJ18" s="31">
        <v>8.1999999999999993</v>
      </c>
      <c r="AK18" s="31">
        <v>9</v>
      </c>
      <c r="AL18" s="31">
        <v>9.3000000000000007</v>
      </c>
      <c r="AM18" s="31">
        <v>9.3000000000000007</v>
      </c>
      <c r="AN18" s="31">
        <v>9</v>
      </c>
      <c r="AO18" s="63">
        <v>7.2</v>
      </c>
      <c r="AP18" s="63">
        <v>6.6</v>
      </c>
      <c r="AQ18" s="63">
        <v>9.1</v>
      </c>
      <c r="AR18" s="63">
        <v>8.3000000000000007</v>
      </c>
      <c r="AS18" s="63">
        <v>9.1</v>
      </c>
      <c r="AT18" s="63">
        <v>9.1999999999999993</v>
      </c>
      <c r="AU18" s="63">
        <v>9</v>
      </c>
      <c r="AV18" s="63"/>
      <c r="AW18" s="63"/>
      <c r="AX18" s="63">
        <v>9</v>
      </c>
      <c r="AY18" s="151">
        <f t="shared" si="1"/>
        <v>8.1999999999999993</v>
      </c>
      <c r="AZ18" s="142" t="s">
        <v>1465</v>
      </c>
      <c r="BA18" s="14"/>
      <c r="BB18" s="133">
        <f t="shared" si="2"/>
        <v>10</v>
      </c>
      <c r="BC18" s="133" t="str">
        <f t="shared" si="3"/>
        <v>15D4021035</v>
      </c>
      <c r="BD18" s="134" t="str">
        <f t="shared" si="4"/>
        <v>Chu Thị</v>
      </c>
      <c r="BE18" s="134" t="str">
        <f t="shared" si="5"/>
        <v>Giang</v>
      </c>
      <c r="BF18" s="176" t="str">
        <f t="shared" si="6"/>
        <v>29/01/1997</v>
      </c>
      <c r="BG18" s="171">
        <f t="shared" si="7"/>
        <v>4</v>
      </c>
      <c r="BH18" s="171">
        <f t="shared" si="8"/>
        <v>2</v>
      </c>
      <c r="BI18" s="171">
        <f t="shared" si="9"/>
        <v>4</v>
      </c>
      <c r="BJ18" s="171">
        <f t="shared" si="10"/>
        <v>2</v>
      </c>
      <c r="BK18" s="171">
        <f t="shared" si="11"/>
        <v>3</v>
      </c>
      <c r="BL18" s="171">
        <f t="shared" si="12"/>
        <v>3</v>
      </c>
      <c r="BM18" s="171">
        <f t="shared" si="13"/>
        <v>3</v>
      </c>
      <c r="BN18" s="171">
        <f t="shared" si="14"/>
        <v>3</v>
      </c>
      <c r="BO18" s="171">
        <f t="shared" si="15"/>
        <v>2</v>
      </c>
      <c r="BP18" s="171">
        <f t="shared" si="16"/>
        <v>3</v>
      </c>
      <c r="BQ18" s="171">
        <f t="shared" si="17"/>
        <v>3</v>
      </c>
      <c r="BR18" s="171">
        <f t="shared" si="18"/>
        <v>4</v>
      </c>
      <c r="BS18" s="171">
        <f t="shared" si="19"/>
        <v>2</v>
      </c>
      <c r="BT18" s="171">
        <f t="shared" si="20"/>
        <v>4</v>
      </c>
      <c r="BU18" s="171">
        <f t="shared" si="21"/>
        <v>3</v>
      </c>
      <c r="BV18" s="171">
        <f t="shared" si="22"/>
        <v>3</v>
      </c>
      <c r="BW18" s="171">
        <f t="shared" si="23"/>
        <v>4</v>
      </c>
      <c r="BX18" s="171">
        <f t="shared" si="24"/>
        <v>4</v>
      </c>
      <c r="BY18" s="171">
        <f t="shared" si="25"/>
        <v>3</v>
      </c>
      <c r="BZ18" s="171">
        <f t="shared" si="26"/>
        <v>4</v>
      </c>
      <c r="CA18" s="171">
        <f t="shared" si="27"/>
        <v>4</v>
      </c>
      <c r="CB18" s="171">
        <f t="shared" si="28"/>
        <v>4</v>
      </c>
      <c r="CC18" s="171">
        <f t="shared" si="29"/>
        <v>4</v>
      </c>
      <c r="CD18" s="171">
        <f t="shared" si="30"/>
        <v>1</v>
      </c>
      <c r="CE18" s="171">
        <f t="shared" si="31"/>
        <v>2</v>
      </c>
      <c r="CF18" s="171">
        <f t="shared" si="32"/>
        <v>4</v>
      </c>
      <c r="CG18" s="171">
        <f t="shared" si="33"/>
        <v>4</v>
      </c>
      <c r="CH18" s="171">
        <f t="shared" si="34"/>
        <v>4</v>
      </c>
      <c r="CI18" s="171">
        <f t="shared" si="35"/>
        <v>4</v>
      </c>
      <c r="CJ18" s="171">
        <f t="shared" si="36"/>
        <v>4</v>
      </c>
      <c r="CK18" s="171">
        <f t="shared" si="37"/>
        <v>3</v>
      </c>
      <c r="CL18" s="171">
        <f t="shared" si="38"/>
        <v>4</v>
      </c>
      <c r="CM18" s="171">
        <f t="shared" si="39"/>
        <v>4</v>
      </c>
      <c r="CN18" s="171">
        <f t="shared" si="40"/>
        <v>4</v>
      </c>
      <c r="CO18" s="171">
        <f t="shared" si="41"/>
        <v>4</v>
      </c>
      <c r="CP18" s="171">
        <f t="shared" si="42"/>
        <v>3</v>
      </c>
      <c r="CQ18" s="171">
        <f t="shared" si="43"/>
        <v>2</v>
      </c>
      <c r="CR18" s="171">
        <f t="shared" si="44"/>
        <v>4</v>
      </c>
      <c r="CS18" s="171">
        <f t="shared" si="45"/>
        <v>3</v>
      </c>
      <c r="CT18" s="171">
        <f t="shared" si="46"/>
        <v>4</v>
      </c>
      <c r="CU18" s="171">
        <f t="shared" si="47"/>
        <v>4</v>
      </c>
      <c r="CV18" s="171">
        <f t="shared" si="48"/>
        <v>4</v>
      </c>
      <c r="CW18" s="171">
        <f t="shared" si="49"/>
        <v>0</v>
      </c>
      <c r="CX18" s="171">
        <f t="shared" si="50"/>
        <v>0</v>
      </c>
      <c r="CY18" s="171">
        <f t="shared" si="51"/>
        <v>4</v>
      </c>
      <c r="CZ18" s="180">
        <f t="shared" si="52"/>
        <v>3.39</v>
      </c>
      <c r="DA18" s="142" t="str">
        <f t="shared" si="53"/>
        <v>Giỏi</v>
      </c>
    </row>
    <row r="19" spans="1:105" s="142" customFormat="1" ht="15" x14ac:dyDescent="0.25">
      <c r="A19" s="139">
        <v>11</v>
      </c>
      <c r="B19" s="140" t="s">
        <v>1037</v>
      </c>
      <c r="C19" s="213" t="s">
        <v>1038</v>
      </c>
      <c r="D19" s="214" t="s">
        <v>273</v>
      </c>
      <c r="E19" s="141" t="s">
        <v>1039</v>
      </c>
      <c r="F19" s="86">
        <v>7.5</v>
      </c>
      <c r="G19" s="86">
        <v>4.9000000000000004</v>
      </c>
      <c r="H19" s="86">
        <v>6.5</v>
      </c>
      <c r="I19" s="86">
        <v>7.9</v>
      </c>
      <c r="J19" s="86">
        <v>6.5</v>
      </c>
      <c r="K19" s="86">
        <v>6.5</v>
      </c>
      <c r="L19" s="86">
        <v>6.4</v>
      </c>
      <c r="M19" s="86">
        <v>4.5999999999999996</v>
      </c>
      <c r="N19" s="86">
        <v>5.5</v>
      </c>
      <c r="O19" s="86">
        <v>6</v>
      </c>
      <c r="P19" s="86">
        <v>5.9</v>
      </c>
      <c r="Q19" s="86">
        <v>9.1</v>
      </c>
      <c r="R19" s="86">
        <v>6.4</v>
      </c>
      <c r="S19" s="86">
        <v>7.4</v>
      </c>
      <c r="T19" s="86">
        <v>6.5</v>
      </c>
      <c r="U19" s="86">
        <v>5.9</v>
      </c>
      <c r="V19" s="31">
        <v>8</v>
      </c>
      <c r="W19" s="31">
        <v>8.5</v>
      </c>
      <c r="X19" s="31">
        <v>7.3</v>
      </c>
      <c r="Y19" s="31">
        <v>9.4</v>
      </c>
      <c r="Z19" s="31">
        <v>8</v>
      </c>
      <c r="AA19" s="31">
        <v>7.3</v>
      </c>
      <c r="AB19" s="31">
        <v>8.6999999999999993</v>
      </c>
      <c r="AC19" s="31">
        <v>8.5</v>
      </c>
      <c r="AD19" s="31">
        <v>7.9</v>
      </c>
      <c r="AE19" s="31">
        <v>8.4</v>
      </c>
      <c r="AF19" s="31">
        <v>7.6</v>
      </c>
      <c r="AG19" s="31">
        <v>9.1</v>
      </c>
      <c r="AH19" s="31">
        <v>10</v>
      </c>
      <c r="AI19" s="31">
        <v>8.1999999999999993</v>
      </c>
      <c r="AJ19" s="31">
        <v>6.8</v>
      </c>
      <c r="AK19" s="31">
        <v>8.8000000000000007</v>
      </c>
      <c r="AL19" s="31">
        <v>8.3000000000000007</v>
      </c>
      <c r="AM19" s="31">
        <v>9.3000000000000007</v>
      </c>
      <c r="AN19" s="31">
        <v>9</v>
      </c>
      <c r="AO19" s="63">
        <v>8.6</v>
      </c>
      <c r="AP19" s="63">
        <v>4.7</v>
      </c>
      <c r="AQ19" s="63">
        <v>8.8000000000000007</v>
      </c>
      <c r="AR19" s="63">
        <v>7.1</v>
      </c>
      <c r="AS19" s="63">
        <v>8.8000000000000007</v>
      </c>
      <c r="AT19" s="63">
        <v>8.5</v>
      </c>
      <c r="AU19" s="63">
        <v>8.4</v>
      </c>
      <c r="AV19" s="63"/>
      <c r="AW19" s="63"/>
      <c r="AX19" s="63">
        <v>9.6</v>
      </c>
      <c r="AY19" s="151">
        <f t="shared" si="1"/>
        <v>7.7</v>
      </c>
      <c r="AZ19" s="142" t="s">
        <v>1465</v>
      </c>
      <c r="BA19" s="14"/>
      <c r="BB19" s="133">
        <f t="shared" si="2"/>
        <v>11</v>
      </c>
      <c r="BC19" s="133" t="str">
        <f t="shared" si="3"/>
        <v>15D4021039</v>
      </c>
      <c r="BD19" s="134" t="str">
        <f t="shared" si="4"/>
        <v>Trương Thị Thanh</v>
      </c>
      <c r="BE19" s="134" t="str">
        <f t="shared" si="5"/>
        <v>Hà</v>
      </c>
      <c r="BF19" s="176" t="str">
        <f t="shared" si="6"/>
        <v>21/01/1996</v>
      </c>
      <c r="BG19" s="171">
        <f t="shared" si="7"/>
        <v>3</v>
      </c>
      <c r="BH19" s="171">
        <f t="shared" si="8"/>
        <v>1</v>
      </c>
      <c r="BI19" s="171">
        <f t="shared" si="9"/>
        <v>2</v>
      </c>
      <c r="BJ19" s="171">
        <f t="shared" si="10"/>
        <v>3</v>
      </c>
      <c r="BK19" s="171">
        <f t="shared" si="11"/>
        <v>2</v>
      </c>
      <c r="BL19" s="171">
        <f t="shared" si="12"/>
        <v>2</v>
      </c>
      <c r="BM19" s="171">
        <f t="shared" si="13"/>
        <v>2</v>
      </c>
      <c r="BN19" s="171">
        <f t="shared" si="14"/>
        <v>1</v>
      </c>
      <c r="BO19" s="171">
        <f t="shared" si="15"/>
        <v>2</v>
      </c>
      <c r="BP19" s="171">
        <f t="shared" si="16"/>
        <v>2</v>
      </c>
      <c r="BQ19" s="171">
        <f t="shared" si="17"/>
        <v>2</v>
      </c>
      <c r="BR19" s="171">
        <f t="shared" si="18"/>
        <v>4</v>
      </c>
      <c r="BS19" s="171">
        <f t="shared" si="19"/>
        <v>2</v>
      </c>
      <c r="BT19" s="171">
        <f t="shared" si="20"/>
        <v>3</v>
      </c>
      <c r="BU19" s="171">
        <f t="shared" si="21"/>
        <v>2</v>
      </c>
      <c r="BV19" s="171">
        <f t="shared" si="22"/>
        <v>2</v>
      </c>
      <c r="BW19" s="171">
        <f t="shared" si="23"/>
        <v>3</v>
      </c>
      <c r="BX19" s="171">
        <f t="shared" si="24"/>
        <v>4</v>
      </c>
      <c r="BY19" s="171">
        <f t="shared" si="25"/>
        <v>3</v>
      </c>
      <c r="BZ19" s="171">
        <f t="shared" si="26"/>
        <v>4</v>
      </c>
      <c r="CA19" s="171">
        <f t="shared" si="27"/>
        <v>3</v>
      </c>
      <c r="CB19" s="171">
        <f t="shared" si="28"/>
        <v>3</v>
      </c>
      <c r="CC19" s="171">
        <f t="shared" si="29"/>
        <v>4</v>
      </c>
      <c r="CD19" s="171">
        <f t="shared" si="30"/>
        <v>4</v>
      </c>
      <c r="CE19" s="171">
        <f t="shared" si="31"/>
        <v>3</v>
      </c>
      <c r="CF19" s="171">
        <f t="shared" si="32"/>
        <v>3</v>
      </c>
      <c r="CG19" s="171">
        <f t="shared" si="33"/>
        <v>3</v>
      </c>
      <c r="CH19" s="171">
        <f t="shared" si="34"/>
        <v>4</v>
      </c>
      <c r="CI19" s="171">
        <f t="shared" si="35"/>
        <v>4</v>
      </c>
      <c r="CJ19" s="171">
        <f t="shared" si="36"/>
        <v>3</v>
      </c>
      <c r="CK19" s="171">
        <f t="shared" si="37"/>
        <v>2</v>
      </c>
      <c r="CL19" s="171">
        <f t="shared" si="38"/>
        <v>4</v>
      </c>
      <c r="CM19" s="171">
        <f t="shared" si="39"/>
        <v>3</v>
      </c>
      <c r="CN19" s="171">
        <f t="shared" si="40"/>
        <v>4</v>
      </c>
      <c r="CO19" s="171">
        <f t="shared" si="41"/>
        <v>4</v>
      </c>
      <c r="CP19" s="171">
        <f t="shared" si="42"/>
        <v>4</v>
      </c>
      <c r="CQ19" s="171">
        <f t="shared" si="43"/>
        <v>1</v>
      </c>
      <c r="CR19" s="171">
        <f t="shared" si="44"/>
        <v>4</v>
      </c>
      <c r="CS19" s="171">
        <f t="shared" si="45"/>
        <v>3</v>
      </c>
      <c r="CT19" s="171">
        <f t="shared" si="46"/>
        <v>4</v>
      </c>
      <c r="CU19" s="171">
        <f t="shared" si="47"/>
        <v>4</v>
      </c>
      <c r="CV19" s="171">
        <f t="shared" si="48"/>
        <v>3</v>
      </c>
      <c r="CW19" s="171">
        <f t="shared" si="49"/>
        <v>0</v>
      </c>
      <c r="CX19" s="171">
        <f t="shared" si="50"/>
        <v>0</v>
      </c>
      <c r="CY19" s="171">
        <f t="shared" si="51"/>
        <v>4</v>
      </c>
      <c r="CZ19" s="180">
        <f t="shared" si="52"/>
        <v>2.99</v>
      </c>
      <c r="DA19" s="142" t="str">
        <f t="shared" si="53"/>
        <v>Khá</v>
      </c>
    </row>
    <row r="20" spans="1:105" s="142" customFormat="1" ht="15" x14ac:dyDescent="0.25">
      <c r="A20" s="139">
        <v>13</v>
      </c>
      <c r="B20" s="140" t="s">
        <v>1041</v>
      </c>
      <c r="C20" s="213" t="s">
        <v>1042</v>
      </c>
      <c r="D20" s="214" t="s">
        <v>1043</v>
      </c>
      <c r="E20" s="141" t="s">
        <v>1044</v>
      </c>
      <c r="F20" s="86">
        <v>8.1</v>
      </c>
      <c r="G20" s="87">
        <v>9.1</v>
      </c>
      <c r="H20" s="86">
        <v>9.6</v>
      </c>
      <c r="I20" s="86">
        <v>8.4</v>
      </c>
      <c r="J20" s="86">
        <v>7.4</v>
      </c>
      <c r="K20" s="87">
        <v>8.9</v>
      </c>
      <c r="L20" s="86">
        <v>5.7</v>
      </c>
      <c r="M20" s="86">
        <v>6.5</v>
      </c>
      <c r="N20" s="86">
        <v>8.3000000000000007</v>
      </c>
      <c r="O20" s="86">
        <v>6.7</v>
      </c>
      <c r="P20" s="86">
        <v>9.1999999999999993</v>
      </c>
      <c r="Q20" s="86">
        <v>8.8000000000000007</v>
      </c>
      <c r="R20" s="86">
        <v>7.1</v>
      </c>
      <c r="S20" s="86">
        <v>7.9</v>
      </c>
      <c r="T20" s="86">
        <v>6.8</v>
      </c>
      <c r="U20" s="86">
        <v>9.3000000000000007</v>
      </c>
      <c r="V20" s="31">
        <v>7.7</v>
      </c>
      <c r="W20" s="31">
        <v>9</v>
      </c>
      <c r="X20" s="31">
        <v>7.6</v>
      </c>
      <c r="Y20" s="31">
        <v>8.6999999999999993</v>
      </c>
      <c r="Z20" s="31">
        <v>8</v>
      </c>
      <c r="AA20" s="31">
        <v>8.4</v>
      </c>
      <c r="AB20" s="31">
        <v>8.4</v>
      </c>
      <c r="AC20" s="31">
        <v>7.9</v>
      </c>
      <c r="AD20" s="31">
        <v>8.1</v>
      </c>
      <c r="AE20" s="31">
        <v>8.8000000000000007</v>
      </c>
      <c r="AF20" s="31">
        <v>7.3</v>
      </c>
      <c r="AG20" s="31">
        <v>9.1</v>
      </c>
      <c r="AH20" s="31">
        <v>9</v>
      </c>
      <c r="AI20" s="31">
        <v>9</v>
      </c>
      <c r="AJ20" s="31">
        <v>8.1</v>
      </c>
      <c r="AK20" s="31">
        <v>9.6999999999999993</v>
      </c>
      <c r="AL20" s="31">
        <v>9.3000000000000007</v>
      </c>
      <c r="AM20" s="31">
        <v>9.3000000000000007</v>
      </c>
      <c r="AN20" s="31">
        <v>8.5</v>
      </c>
      <c r="AO20" s="63">
        <v>7.6</v>
      </c>
      <c r="AP20" s="63">
        <v>8.1999999999999993</v>
      </c>
      <c r="AQ20" s="63">
        <v>8.6</v>
      </c>
      <c r="AR20" s="63">
        <v>9.1999999999999993</v>
      </c>
      <c r="AS20" s="63">
        <v>9.1</v>
      </c>
      <c r="AT20" s="63">
        <v>8.8000000000000007</v>
      </c>
      <c r="AU20" s="63">
        <v>8.6</v>
      </c>
      <c r="AV20" s="63"/>
      <c r="AW20" s="63"/>
      <c r="AX20" s="63">
        <v>9.1</v>
      </c>
      <c r="AY20" s="151">
        <f t="shared" si="1"/>
        <v>8.3000000000000007</v>
      </c>
      <c r="AZ20" s="142" t="s">
        <v>1465</v>
      </c>
      <c r="BA20" s="14"/>
      <c r="BB20" s="133">
        <f t="shared" si="2"/>
        <v>13</v>
      </c>
      <c r="BC20" s="133" t="str">
        <f t="shared" si="3"/>
        <v>15D4021044</v>
      </c>
      <c r="BD20" s="134" t="str">
        <f t="shared" si="4"/>
        <v>Lương Gia</v>
      </c>
      <c r="BE20" s="134" t="str">
        <f t="shared" si="5"/>
        <v>Hân</v>
      </c>
      <c r="BF20" s="176" t="str">
        <f t="shared" si="6"/>
        <v>23/03/1997</v>
      </c>
      <c r="BG20" s="171">
        <f t="shared" si="7"/>
        <v>3</v>
      </c>
      <c r="BH20" s="171">
        <f t="shared" si="8"/>
        <v>4</v>
      </c>
      <c r="BI20" s="171">
        <f t="shared" si="9"/>
        <v>4</v>
      </c>
      <c r="BJ20" s="171">
        <f t="shared" si="10"/>
        <v>3</v>
      </c>
      <c r="BK20" s="171">
        <f t="shared" si="11"/>
        <v>3</v>
      </c>
      <c r="BL20" s="171">
        <f t="shared" si="12"/>
        <v>4</v>
      </c>
      <c r="BM20" s="171">
        <f t="shared" si="13"/>
        <v>2</v>
      </c>
      <c r="BN20" s="171">
        <f t="shared" si="14"/>
        <v>2</v>
      </c>
      <c r="BO20" s="171">
        <f t="shared" si="15"/>
        <v>3</v>
      </c>
      <c r="BP20" s="171">
        <f t="shared" si="16"/>
        <v>2</v>
      </c>
      <c r="BQ20" s="171">
        <f t="shared" si="17"/>
        <v>4</v>
      </c>
      <c r="BR20" s="171">
        <f t="shared" si="18"/>
        <v>4</v>
      </c>
      <c r="BS20" s="171">
        <f t="shared" si="19"/>
        <v>3</v>
      </c>
      <c r="BT20" s="171">
        <f t="shared" si="20"/>
        <v>3</v>
      </c>
      <c r="BU20" s="171">
        <f t="shared" si="21"/>
        <v>2</v>
      </c>
      <c r="BV20" s="171">
        <f t="shared" si="22"/>
        <v>4</v>
      </c>
      <c r="BW20" s="171">
        <f t="shared" si="23"/>
        <v>3</v>
      </c>
      <c r="BX20" s="171">
        <f t="shared" si="24"/>
        <v>4</v>
      </c>
      <c r="BY20" s="171">
        <f t="shared" si="25"/>
        <v>3</v>
      </c>
      <c r="BZ20" s="171">
        <f t="shared" si="26"/>
        <v>4</v>
      </c>
      <c r="CA20" s="171">
        <f t="shared" si="27"/>
        <v>3</v>
      </c>
      <c r="CB20" s="171">
        <f t="shared" si="28"/>
        <v>3</v>
      </c>
      <c r="CC20" s="171">
        <f t="shared" si="29"/>
        <v>3</v>
      </c>
      <c r="CD20" s="171">
        <f t="shared" si="30"/>
        <v>3</v>
      </c>
      <c r="CE20" s="171">
        <f t="shared" si="31"/>
        <v>3</v>
      </c>
      <c r="CF20" s="171">
        <f t="shared" si="32"/>
        <v>4</v>
      </c>
      <c r="CG20" s="171">
        <f t="shared" si="33"/>
        <v>3</v>
      </c>
      <c r="CH20" s="171">
        <f t="shared" si="34"/>
        <v>4</v>
      </c>
      <c r="CI20" s="171">
        <f t="shared" si="35"/>
        <v>4</v>
      </c>
      <c r="CJ20" s="171">
        <f t="shared" si="36"/>
        <v>4</v>
      </c>
      <c r="CK20" s="171">
        <f t="shared" si="37"/>
        <v>3</v>
      </c>
      <c r="CL20" s="171">
        <f t="shared" si="38"/>
        <v>4</v>
      </c>
      <c r="CM20" s="171">
        <f t="shared" si="39"/>
        <v>4</v>
      </c>
      <c r="CN20" s="171">
        <f t="shared" si="40"/>
        <v>4</v>
      </c>
      <c r="CO20" s="171">
        <f t="shared" si="41"/>
        <v>4</v>
      </c>
      <c r="CP20" s="171">
        <f t="shared" si="42"/>
        <v>3</v>
      </c>
      <c r="CQ20" s="171">
        <f t="shared" si="43"/>
        <v>3</v>
      </c>
      <c r="CR20" s="171">
        <f t="shared" si="44"/>
        <v>4</v>
      </c>
      <c r="CS20" s="171">
        <f t="shared" si="45"/>
        <v>4</v>
      </c>
      <c r="CT20" s="171">
        <f t="shared" si="46"/>
        <v>4</v>
      </c>
      <c r="CU20" s="171">
        <f t="shared" si="47"/>
        <v>4</v>
      </c>
      <c r="CV20" s="171">
        <f t="shared" si="48"/>
        <v>4</v>
      </c>
      <c r="CW20" s="171">
        <f t="shared" si="49"/>
        <v>0</v>
      </c>
      <c r="CX20" s="171">
        <f t="shared" si="50"/>
        <v>0</v>
      </c>
      <c r="CY20" s="171">
        <f t="shared" si="51"/>
        <v>4</v>
      </c>
      <c r="CZ20" s="180">
        <f t="shared" si="52"/>
        <v>3.42</v>
      </c>
      <c r="DA20" s="142" t="str">
        <f t="shared" si="53"/>
        <v>Giỏi</v>
      </c>
    </row>
    <row r="21" spans="1:105" s="142" customFormat="1" ht="15" x14ac:dyDescent="0.25">
      <c r="A21" s="139">
        <v>14</v>
      </c>
      <c r="B21" s="140" t="s">
        <v>1045</v>
      </c>
      <c r="C21" s="213" t="s">
        <v>279</v>
      </c>
      <c r="D21" s="214" t="s">
        <v>434</v>
      </c>
      <c r="E21" s="141" t="s">
        <v>537</v>
      </c>
      <c r="F21" s="86">
        <v>6.8</v>
      </c>
      <c r="G21" s="86">
        <v>6.7</v>
      </c>
      <c r="H21" s="86">
        <v>6.6</v>
      </c>
      <c r="I21" s="86">
        <v>5.2</v>
      </c>
      <c r="J21" s="86">
        <v>6.5</v>
      </c>
      <c r="K21" s="86">
        <v>6.4</v>
      </c>
      <c r="L21" s="86">
        <v>6.3</v>
      </c>
      <c r="M21" s="86">
        <v>8.9</v>
      </c>
      <c r="N21" s="86">
        <v>5.6</v>
      </c>
      <c r="O21" s="86">
        <v>6.1</v>
      </c>
      <c r="P21" s="86">
        <v>4.7</v>
      </c>
      <c r="Q21" s="86">
        <v>8.1999999999999993</v>
      </c>
      <c r="R21" s="86">
        <v>6.5</v>
      </c>
      <c r="S21" s="86">
        <v>6.4</v>
      </c>
      <c r="T21" s="86">
        <v>7.8</v>
      </c>
      <c r="U21" s="86">
        <v>5.3</v>
      </c>
      <c r="V21" s="31">
        <v>8.4</v>
      </c>
      <c r="W21" s="31">
        <v>8.5</v>
      </c>
      <c r="X21" s="31">
        <v>6.8</v>
      </c>
      <c r="Y21" s="31">
        <v>8.3000000000000007</v>
      </c>
      <c r="Z21" s="31">
        <v>7.7</v>
      </c>
      <c r="AA21" s="31">
        <v>8.1999999999999993</v>
      </c>
      <c r="AB21" s="31">
        <v>8.6999999999999993</v>
      </c>
      <c r="AC21" s="31">
        <v>7.2</v>
      </c>
      <c r="AD21" s="31">
        <v>6.8</v>
      </c>
      <c r="AE21" s="31">
        <v>9.5</v>
      </c>
      <c r="AF21" s="31">
        <v>7.1</v>
      </c>
      <c r="AG21" s="31">
        <v>6.7</v>
      </c>
      <c r="AH21" s="31">
        <v>8</v>
      </c>
      <c r="AI21" s="31">
        <v>8.5</v>
      </c>
      <c r="AJ21" s="31">
        <v>8.6999999999999993</v>
      </c>
      <c r="AK21" s="31">
        <v>8</v>
      </c>
      <c r="AL21" s="31">
        <v>7.6</v>
      </c>
      <c r="AM21" s="31">
        <v>9.3000000000000007</v>
      </c>
      <c r="AN21" s="31">
        <v>9.3000000000000007</v>
      </c>
      <c r="AO21" s="63">
        <v>8.6999999999999993</v>
      </c>
      <c r="AP21" s="63">
        <v>5.2</v>
      </c>
      <c r="AQ21" s="63">
        <v>8.1999999999999993</v>
      </c>
      <c r="AR21" s="63">
        <v>7.5</v>
      </c>
      <c r="AS21" s="63">
        <v>7.9</v>
      </c>
      <c r="AT21" s="63">
        <v>7.6</v>
      </c>
      <c r="AU21" s="63">
        <v>9</v>
      </c>
      <c r="AV21" s="63"/>
      <c r="AW21" s="63"/>
      <c r="AX21" s="63">
        <v>9</v>
      </c>
      <c r="AY21" s="151">
        <f t="shared" si="1"/>
        <v>7.5</v>
      </c>
      <c r="AZ21" s="142" t="s">
        <v>1465</v>
      </c>
      <c r="BA21" s="14"/>
      <c r="BB21" s="133">
        <f t="shared" si="2"/>
        <v>14</v>
      </c>
      <c r="BC21" s="133" t="str">
        <f t="shared" si="3"/>
        <v>15D4021049</v>
      </c>
      <c r="BD21" s="134" t="str">
        <f t="shared" si="4"/>
        <v>Nguyễn Thị Mỹ</v>
      </c>
      <c r="BE21" s="134" t="str">
        <f t="shared" si="5"/>
        <v>Hằng</v>
      </c>
      <c r="BF21" s="176" t="str">
        <f t="shared" si="6"/>
        <v>12/06/1997</v>
      </c>
      <c r="BG21" s="171">
        <f t="shared" si="7"/>
        <v>2</v>
      </c>
      <c r="BH21" s="171">
        <f t="shared" si="8"/>
        <v>2</v>
      </c>
      <c r="BI21" s="171">
        <f t="shared" si="9"/>
        <v>2</v>
      </c>
      <c r="BJ21" s="171">
        <f t="shared" si="10"/>
        <v>1</v>
      </c>
      <c r="BK21" s="171">
        <f t="shared" si="11"/>
        <v>2</v>
      </c>
      <c r="BL21" s="171">
        <f t="shared" si="12"/>
        <v>2</v>
      </c>
      <c r="BM21" s="171">
        <f t="shared" si="13"/>
        <v>2</v>
      </c>
      <c r="BN21" s="171">
        <f t="shared" si="14"/>
        <v>4</v>
      </c>
      <c r="BO21" s="171">
        <f t="shared" si="15"/>
        <v>2</v>
      </c>
      <c r="BP21" s="171">
        <f t="shared" si="16"/>
        <v>2</v>
      </c>
      <c r="BQ21" s="171">
        <f t="shared" si="17"/>
        <v>1</v>
      </c>
      <c r="BR21" s="171">
        <f t="shared" si="18"/>
        <v>3</v>
      </c>
      <c r="BS21" s="171">
        <f t="shared" si="19"/>
        <v>2</v>
      </c>
      <c r="BT21" s="171">
        <f t="shared" si="20"/>
        <v>2</v>
      </c>
      <c r="BU21" s="171">
        <f t="shared" si="21"/>
        <v>3</v>
      </c>
      <c r="BV21" s="171">
        <f t="shared" si="22"/>
        <v>1</v>
      </c>
      <c r="BW21" s="171">
        <f t="shared" si="23"/>
        <v>3</v>
      </c>
      <c r="BX21" s="171">
        <f t="shared" si="24"/>
        <v>4</v>
      </c>
      <c r="BY21" s="171">
        <f t="shared" si="25"/>
        <v>2</v>
      </c>
      <c r="BZ21" s="171">
        <f t="shared" si="26"/>
        <v>3</v>
      </c>
      <c r="CA21" s="171">
        <f t="shared" si="27"/>
        <v>3</v>
      </c>
      <c r="CB21" s="171">
        <f t="shared" si="28"/>
        <v>3</v>
      </c>
      <c r="CC21" s="171">
        <f t="shared" si="29"/>
        <v>4</v>
      </c>
      <c r="CD21" s="171">
        <f t="shared" si="30"/>
        <v>3</v>
      </c>
      <c r="CE21" s="171">
        <f t="shared" si="31"/>
        <v>2</v>
      </c>
      <c r="CF21" s="171">
        <f t="shared" si="32"/>
        <v>4</v>
      </c>
      <c r="CG21" s="171">
        <f t="shared" si="33"/>
        <v>3</v>
      </c>
      <c r="CH21" s="171">
        <f t="shared" si="34"/>
        <v>2</v>
      </c>
      <c r="CI21" s="171">
        <f t="shared" si="35"/>
        <v>3</v>
      </c>
      <c r="CJ21" s="171">
        <f t="shared" si="36"/>
        <v>4</v>
      </c>
      <c r="CK21" s="171">
        <f t="shared" si="37"/>
        <v>4</v>
      </c>
      <c r="CL21" s="171">
        <f t="shared" si="38"/>
        <v>3</v>
      </c>
      <c r="CM21" s="171">
        <f t="shared" si="39"/>
        <v>3</v>
      </c>
      <c r="CN21" s="171">
        <f t="shared" si="40"/>
        <v>4</v>
      </c>
      <c r="CO21" s="171">
        <f t="shared" si="41"/>
        <v>4</v>
      </c>
      <c r="CP21" s="171">
        <f t="shared" si="42"/>
        <v>4</v>
      </c>
      <c r="CQ21" s="171">
        <f t="shared" si="43"/>
        <v>1</v>
      </c>
      <c r="CR21" s="171">
        <f t="shared" si="44"/>
        <v>3</v>
      </c>
      <c r="CS21" s="171">
        <f t="shared" si="45"/>
        <v>3</v>
      </c>
      <c r="CT21" s="171">
        <f t="shared" si="46"/>
        <v>3</v>
      </c>
      <c r="CU21" s="171">
        <f t="shared" si="47"/>
        <v>3</v>
      </c>
      <c r="CV21" s="171">
        <f t="shared" si="48"/>
        <v>4</v>
      </c>
      <c r="CW21" s="171">
        <f t="shared" si="49"/>
        <v>0</v>
      </c>
      <c r="CX21" s="171">
        <f t="shared" si="50"/>
        <v>0</v>
      </c>
      <c r="CY21" s="171">
        <f t="shared" si="51"/>
        <v>4</v>
      </c>
      <c r="CZ21" s="180">
        <f t="shared" si="52"/>
        <v>2.8</v>
      </c>
      <c r="DA21" s="142" t="str">
        <f t="shared" si="53"/>
        <v>Khá</v>
      </c>
    </row>
    <row r="22" spans="1:105" s="142" customFormat="1" ht="15" x14ac:dyDescent="0.25">
      <c r="A22" s="139">
        <v>15</v>
      </c>
      <c r="B22" s="140" t="s">
        <v>1046</v>
      </c>
      <c r="C22" s="213" t="s">
        <v>816</v>
      </c>
      <c r="D22" s="214" t="s">
        <v>434</v>
      </c>
      <c r="E22" s="141" t="s">
        <v>268</v>
      </c>
      <c r="F22" s="86">
        <v>6.1</v>
      </c>
      <c r="G22" s="87">
        <v>7.9</v>
      </c>
      <c r="H22" s="86">
        <v>7.3</v>
      </c>
      <c r="I22" s="86">
        <v>5.2</v>
      </c>
      <c r="J22" s="86">
        <v>8.5</v>
      </c>
      <c r="K22" s="86">
        <v>6.5</v>
      </c>
      <c r="L22" s="86">
        <v>5.5</v>
      </c>
      <c r="M22" s="86">
        <v>7.7</v>
      </c>
      <c r="N22" s="86">
        <v>6.8</v>
      </c>
      <c r="O22" s="86">
        <v>6.4</v>
      </c>
      <c r="P22" s="86">
        <v>5.3</v>
      </c>
      <c r="Q22" s="86">
        <v>7.6</v>
      </c>
      <c r="R22" s="87">
        <v>6.6</v>
      </c>
      <c r="S22" s="86">
        <v>6</v>
      </c>
      <c r="T22" s="86">
        <v>6.7</v>
      </c>
      <c r="U22" s="87">
        <v>6.7</v>
      </c>
      <c r="V22" s="31">
        <v>7.9</v>
      </c>
      <c r="W22" s="31">
        <v>8.6999999999999993</v>
      </c>
      <c r="X22" s="31">
        <v>7</v>
      </c>
      <c r="Y22" s="31">
        <v>7.7</v>
      </c>
      <c r="Z22" s="31">
        <v>7.6</v>
      </c>
      <c r="AA22" s="31">
        <v>8.1</v>
      </c>
      <c r="AB22" s="31">
        <v>8.6999999999999993</v>
      </c>
      <c r="AC22" s="31">
        <v>5.8</v>
      </c>
      <c r="AD22" s="31">
        <v>7.5</v>
      </c>
      <c r="AE22" s="31">
        <v>8.6999999999999993</v>
      </c>
      <c r="AF22" s="31">
        <v>6.1</v>
      </c>
      <c r="AG22" s="31">
        <v>8.6</v>
      </c>
      <c r="AH22" s="31">
        <v>10</v>
      </c>
      <c r="AI22" s="31">
        <v>7.9</v>
      </c>
      <c r="AJ22" s="31">
        <v>6.6</v>
      </c>
      <c r="AK22" s="31">
        <v>8.6999999999999993</v>
      </c>
      <c r="AL22" s="31">
        <v>8.3000000000000007</v>
      </c>
      <c r="AM22" s="31">
        <v>9.4</v>
      </c>
      <c r="AN22" s="31">
        <v>9.3000000000000007</v>
      </c>
      <c r="AO22" s="63">
        <v>7.3</v>
      </c>
      <c r="AP22" s="63">
        <v>5.0999999999999996</v>
      </c>
      <c r="AQ22" s="63">
        <v>8.1999999999999993</v>
      </c>
      <c r="AR22" s="63">
        <v>7.9</v>
      </c>
      <c r="AS22" s="63">
        <v>9</v>
      </c>
      <c r="AT22" s="63">
        <v>8.6999999999999993</v>
      </c>
      <c r="AU22" s="63">
        <v>8.8000000000000007</v>
      </c>
      <c r="AV22" s="63">
        <v>7.7</v>
      </c>
      <c r="AW22" s="63">
        <v>8.8000000000000007</v>
      </c>
      <c r="AX22" s="63"/>
      <c r="AY22" s="151">
        <f t="shared" si="1"/>
        <v>7.5</v>
      </c>
      <c r="AZ22" s="142" t="s">
        <v>1464</v>
      </c>
      <c r="BA22" s="14"/>
      <c r="BB22" s="133">
        <f t="shared" si="2"/>
        <v>15</v>
      </c>
      <c r="BC22" s="133" t="str">
        <f t="shared" si="3"/>
        <v>15D4021052</v>
      </c>
      <c r="BD22" s="134" t="str">
        <f t="shared" si="4"/>
        <v>Trần Thị Ngọc</v>
      </c>
      <c r="BE22" s="134" t="str">
        <f t="shared" si="5"/>
        <v>Hằng</v>
      </c>
      <c r="BF22" s="176" t="str">
        <f t="shared" si="6"/>
        <v>01/07/1997</v>
      </c>
      <c r="BG22" s="171">
        <f t="shared" si="7"/>
        <v>2</v>
      </c>
      <c r="BH22" s="171">
        <f t="shared" si="8"/>
        <v>3</v>
      </c>
      <c r="BI22" s="171">
        <f t="shared" si="9"/>
        <v>3</v>
      </c>
      <c r="BJ22" s="171">
        <f t="shared" si="10"/>
        <v>1</v>
      </c>
      <c r="BK22" s="171">
        <f t="shared" si="11"/>
        <v>4</v>
      </c>
      <c r="BL22" s="171">
        <f t="shared" si="12"/>
        <v>2</v>
      </c>
      <c r="BM22" s="171">
        <f t="shared" si="13"/>
        <v>2</v>
      </c>
      <c r="BN22" s="171">
        <f t="shared" si="14"/>
        <v>3</v>
      </c>
      <c r="BO22" s="171">
        <f t="shared" si="15"/>
        <v>2</v>
      </c>
      <c r="BP22" s="171">
        <f t="shared" si="16"/>
        <v>2</v>
      </c>
      <c r="BQ22" s="171">
        <f t="shared" si="17"/>
        <v>1</v>
      </c>
      <c r="BR22" s="171">
        <f t="shared" si="18"/>
        <v>3</v>
      </c>
      <c r="BS22" s="171">
        <f t="shared" si="19"/>
        <v>2</v>
      </c>
      <c r="BT22" s="171">
        <f t="shared" si="20"/>
        <v>2</v>
      </c>
      <c r="BU22" s="171">
        <f t="shared" si="21"/>
        <v>2</v>
      </c>
      <c r="BV22" s="171">
        <f t="shared" si="22"/>
        <v>2</v>
      </c>
      <c r="BW22" s="171">
        <f t="shared" si="23"/>
        <v>3</v>
      </c>
      <c r="BX22" s="171">
        <f t="shared" si="24"/>
        <v>4</v>
      </c>
      <c r="BY22" s="171">
        <f t="shared" si="25"/>
        <v>3</v>
      </c>
      <c r="BZ22" s="171">
        <f t="shared" si="26"/>
        <v>3</v>
      </c>
      <c r="CA22" s="171">
        <f t="shared" si="27"/>
        <v>3</v>
      </c>
      <c r="CB22" s="171">
        <f t="shared" si="28"/>
        <v>3</v>
      </c>
      <c r="CC22" s="171">
        <f t="shared" si="29"/>
        <v>4</v>
      </c>
      <c r="CD22" s="171">
        <f t="shared" si="30"/>
        <v>2</v>
      </c>
      <c r="CE22" s="171">
        <f t="shared" si="31"/>
        <v>3</v>
      </c>
      <c r="CF22" s="171">
        <f t="shared" si="32"/>
        <v>4</v>
      </c>
      <c r="CG22" s="171">
        <f t="shared" si="33"/>
        <v>2</v>
      </c>
      <c r="CH22" s="171">
        <f t="shared" si="34"/>
        <v>4</v>
      </c>
      <c r="CI22" s="171">
        <f t="shared" si="35"/>
        <v>4</v>
      </c>
      <c r="CJ22" s="171">
        <f t="shared" si="36"/>
        <v>3</v>
      </c>
      <c r="CK22" s="171">
        <f t="shared" si="37"/>
        <v>2</v>
      </c>
      <c r="CL22" s="171">
        <f t="shared" si="38"/>
        <v>4</v>
      </c>
      <c r="CM22" s="171">
        <f t="shared" si="39"/>
        <v>3</v>
      </c>
      <c r="CN22" s="171">
        <f t="shared" si="40"/>
        <v>4</v>
      </c>
      <c r="CO22" s="171">
        <f t="shared" si="41"/>
        <v>4</v>
      </c>
      <c r="CP22" s="171">
        <f t="shared" si="42"/>
        <v>3</v>
      </c>
      <c r="CQ22" s="171">
        <f t="shared" si="43"/>
        <v>1</v>
      </c>
      <c r="CR22" s="171">
        <f t="shared" si="44"/>
        <v>3</v>
      </c>
      <c r="CS22" s="171">
        <f t="shared" si="45"/>
        <v>3</v>
      </c>
      <c r="CT22" s="171">
        <f t="shared" si="46"/>
        <v>4</v>
      </c>
      <c r="CU22" s="171">
        <f t="shared" si="47"/>
        <v>4</v>
      </c>
      <c r="CV22" s="171">
        <f t="shared" si="48"/>
        <v>4</v>
      </c>
      <c r="CW22" s="171">
        <f t="shared" si="49"/>
        <v>3</v>
      </c>
      <c r="CX22" s="171">
        <f t="shared" si="50"/>
        <v>4</v>
      </c>
      <c r="CY22" s="171">
        <f t="shared" si="51"/>
        <v>0</v>
      </c>
      <c r="CZ22" s="180">
        <f t="shared" si="52"/>
        <v>2.89</v>
      </c>
      <c r="DA22" s="142" t="str">
        <f t="shared" si="53"/>
        <v>Khá</v>
      </c>
    </row>
    <row r="23" spans="1:105" s="142" customFormat="1" ht="15" x14ac:dyDescent="0.25">
      <c r="A23" s="139">
        <v>16</v>
      </c>
      <c r="B23" s="140" t="s">
        <v>1047</v>
      </c>
      <c r="C23" s="213" t="s">
        <v>727</v>
      </c>
      <c r="D23" s="214" t="s">
        <v>286</v>
      </c>
      <c r="E23" s="141" t="s">
        <v>1048</v>
      </c>
      <c r="F23" s="86">
        <v>6.8</v>
      </c>
      <c r="G23" s="86">
        <v>6.1</v>
      </c>
      <c r="H23" s="86">
        <v>7.1</v>
      </c>
      <c r="I23" s="86">
        <v>5.9</v>
      </c>
      <c r="J23" s="86">
        <v>7.4</v>
      </c>
      <c r="K23" s="86">
        <v>6.8</v>
      </c>
      <c r="L23" s="86">
        <v>8.5</v>
      </c>
      <c r="M23" s="86">
        <v>8.9</v>
      </c>
      <c r="N23" s="86">
        <v>6.5</v>
      </c>
      <c r="O23" s="86">
        <v>7.9</v>
      </c>
      <c r="P23" s="86">
        <v>6.9</v>
      </c>
      <c r="Q23" s="86">
        <v>8.5</v>
      </c>
      <c r="R23" s="86">
        <v>6.6</v>
      </c>
      <c r="S23" s="86">
        <v>6.5</v>
      </c>
      <c r="T23" s="86">
        <v>6.6</v>
      </c>
      <c r="U23" s="86">
        <v>7.5</v>
      </c>
      <c r="V23" s="31">
        <v>7.9</v>
      </c>
      <c r="W23" s="31">
        <v>8.6999999999999993</v>
      </c>
      <c r="X23" s="31">
        <v>7.1</v>
      </c>
      <c r="Y23" s="31">
        <v>8.3000000000000007</v>
      </c>
      <c r="Z23" s="31">
        <v>8.5</v>
      </c>
      <c r="AA23" s="31">
        <v>8.9</v>
      </c>
      <c r="AB23" s="31">
        <v>8.4</v>
      </c>
      <c r="AC23" s="31">
        <v>10</v>
      </c>
      <c r="AD23" s="31">
        <v>8</v>
      </c>
      <c r="AE23" s="31">
        <v>9.1</v>
      </c>
      <c r="AF23" s="31">
        <v>7.9</v>
      </c>
      <c r="AG23" s="31">
        <v>8.9</v>
      </c>
      <c r="AH23" s="31">
        <v>10</v>
      </c>
      <c r="AI23" s="31">
        <v>8.6999999999999993</v>
      </c>
      <c r="AJ23" s="31">
        <v>6.6</v>
      </c>
      <c r="AK23" s="31">
        <v>9.6999999999999993</v>
      </c>
      <c r="AL23" s="31">
        <v>8.6999999999999993</v>
      </c>
      <c r="AM23" s="31">
        <v>9.4</v>
      </c>
      <c r="AN23" s="31">
        <v>9.3000000000000007</v>
      </c>
      <c r="AO23" s="63">
        <v>6.7</v>
      </c>
      <c r="AP23" s="63">
        <v>5.4</v>
      </c>
      <c r="AQ23" s="63">
        <v>8.6</v>
      </c>
      <c r="AR23" s="63">
        <v>8.6</v>
      </c>
      <c r="AS23" s="63">
        <v>9.4</v>
      </c>
      <c r="AT23" s="63">
        <v>8.6999999999999993</v>
      </c>
      <c r="AU23" s="63">
        <v>8.4</v>
      </c>
      <c r="AV23" s="63"/>
      <c r="AW23" s="63"/>
      <c r="AX23" s="63">
        <v>9.1999999999999993</v>
      </c>
      <c r="AY23" s="151">
        <f t="shared" si="1"/>
        <v>8</v>
      </c>
      <c r="AZ23" s="142" t="s">
        <v>1465</v>
      </c>
      <c r="BA23" s="14"/>
      <c r="BB23" s="133">
        <f t="shared" si="2"/>
        <v>16</v>
      </c>
      <c r="BC23" s="133" t="str">
        <f t="shared" si="3"/>
        <v>15D4021058</v>
      </c>
      <c r="BD23" s="134" t="str">
        <f t="shared" si="4"/>
        <v>Trần Thị Thanh</v>
      </c>
      <c r="BE23" s="134" t="str">
        <f t="shared" si="5"/>
        <v>Hòa</v>
      </c>
      <c r="BF23" s="176" t="str">
        <f t="shared" si="6"/>
        <v>11/11/1997</v>
      </c>
      <c r="BG23" s="171">
        <f t="shared" si="7"/>
        <v>2</v>
      </c>
      <c r="BH23" s="171">
        <f t="shared" si="8"/>
        <v>2</v>
      </c>
      <c r="BI23" s="171">
        <f t="shared" si="9"/>
        <v>3</v>
      </c>
      <c r="BJ23" s="171">
        <f t="shared" si="10"/>
        <v>2</v>
      </c>
      <c r="BK23" s="171">
        <f t="shared" si="11"/>
        <v>3</v>
      </c>
      <c r="BL23" s="171">
        <f t="shared" si="12"/>
        <v>2</v>
      </c>
      <c r="BM23" s="171">
        <f t="shared" si="13"/>
        <v>4</v>
      </c>
      <c r="BN23" s="171">
        <f t="shared" si="14"/>
        <v>4</v>
      </c>
      <c r="BO23" s="171">
        <f t="shared" si="15"/>
        <v>2</v>
      </c>
      <c r="BP23" s="171">
        <f t="shared" si="16"/>
        <v>3</v>
      </c>
      <c r="BQ23" s="171">
        <f t="shared" si="17"/>
        <v>2</v>
      </c>
      <c r="BR23" s="171">
        <f t="shared" si="18"/>
        <v>4</v>
      </c>
      <c r="BS23" s="171">
        <f t="shared" si="19"/>
        <v>2</v>
      </c>
      <c r="BT23" s="171">
        <f t="shared" si="20"/>
        <v>2</v>
      </c>
      <c r="BU23" s="171">
        <f t="shared" si="21"/>
        <v>2</v>
      </c>
      <c r="BV23" s="171">
        <f t="shared" si="22"/>
        <v>3</v>
      </c>
      <c r="BW23" s="171">
        <f t="shared" si="23"/>
        <v>3</v>
      </c>
      <c r="BX23" s="171">
        <f t="shared" si="24"/>
        <v>4</v>
      </c>
      <c r="BY23" s="171">
        <f t="shared" si="25"/>
        <v>3</v>
      </c>
      <c r="BZ23" s="171">
        <f t="shared" si="26"/>
        <v>3</v>
      </c>
      <c r="CA23" s="171">
        <f t="shared" si="27"/>
        <v>4</v>
      </c>
      <c r="CB23" s="171">
        <f t="shared" si="28"/>
        <v>4</v>
      </c>
      <c r="CC23" s="171">
        <f t="shared" si="29"/>
        <v>3</v>
      </c>
      <c r="CD23" s="171">
        <f t="shared" si="30"/>
        <v>4</v>
      </c>
      <c r="CE23" s="171">
        <f t="shared" si="31"/>
        <v>3</v>
      </c>
      <c r="CF23" s="171">
        <f t="shared" si="32"/>
        <v>4</v>
      </c>
      <c r="CG23" s="171">
        <f t="shared" si="33"/>
        <v>3</v>
      </c>
      <c r="CH23" s="171">
        <f t="shared" si="34"/>
        <v>4</v>
      </c>
      <c r="CI23" s="171">
        <f t="shared" si="35"/>
        <v>4</v>
      </c>
      <c r="CJ23" s="171">
        <f t="shared" si="36"/>
        <v>4</v>
      </c>
      <c r="CK23" s="171">
        <f t="shared" si="37"/>
        <v>2</v>
      </c>
      <c r="CL23" s="171">
        <f t="shared" si="38"/>
        <v>4</v>
      </c>
      <c r="CM23" s="171">
        <f t="shared" si="39"/>
        <v>4</v>
      </c>
      <c r="CN23" s="171">
        <f t="shared" si="40"/>
        <v>4</v>
      </c>
      <c r="CO23" s="171">
        <f t="shared" si="41"/>
        <v>4</v>
      </c>
      <c r="CP23" s="171">
        <f t="shared" si="42"/>
        <v>2</v>
      </c>
      <c r="CQ23" s="171">
        <f t="shared" si="43"/>
        <v>1</v>
      </c>
      <c r="CR23" s="171">
        <f t="shared" si="44"/>
        <v>4</v>
      </c>
      <c r="CS23" s="171">
        <f t="shared" si="45"/>
        <v>4</v>
      </c>
      <c r="CT23" s="171">
        <f t="shared" si="46"/>
        <v>4</v>
      </c>
      <c r="CU23" s="171">
        <f t="shared" si="47"/>
        <v>4</v>
      </c>
      <c r="CV23" s="171">
        <f t="shared" si="48"/>
        <v>3</v>
      </c>
      <c r="CW23" s="171">
        <f t="shared" si="49"/>
        <v>0</v>
      </c>
      <c r="CX23" s="171">
        <f t="shared" si="50"/>
        <v>0</v>
      </c>
      <c r="CY23" s="171">
        <f t="shared" si="51"/>
        <v>4</v>
      </c>
      <c r="CZ23" s="180">
        <f t="shared" si="52"/>
        <v>3.19</v>
      </c>
      <c r="DA23" s="142" t="str">
        <f t="shared" si="53"/>
        <v>Khá</v>
      </c>
    </row>
    <row r="24" spans="1:105" s="142" customFormat="1" ht="15" x14ac:dyDescent="0.25">
      <c r="A24" s="139">
        <v>17</v>
      </c>
      <c r="B24" s="140" t="s">
        <v>1049</v>
      </c>
      <c r="C24" s="213" t="s">
        <v>1050</v>
      </c>
      <c r="D24" s="214" t="s">
        <v>1051</v>
      </c>
      <c r="E24" s="141" t="s">
        <v>71</v>
      </c>
      <c r="F24" s="86">
        <v>7</v>
      </c>
      <c r="G24" s="86">
        <v>5.5</v>
      </c>
      <c r="H24" s="86">
        <v>6.3</v>
      </c>
      <c r="I24" s="86">
        <v>6.1</v>
      </c>
      <c r="J24" s="86">
        <v>7.1</v>
      </c>
      <c r="K24" s="86">
        <v>6.4</v>
      </c>
      <c r="L24" s="86">
        <v>5.2</v>
      </c>
      <c r="M24" s="86">
        <v>8</v>
      </c>
      <c r="N24" s="86">
        <v>5.9</v>
      </c>
      <c r="O24" s="86">
        <v>7</v>
      </c>
      <c r="P24" s="86">
        <v>5.2</v>
      </c>
      <c r="Q24" s="86">
        <v>7.3</v>
      </c>
      <c r="R24" s="86">
        <v>6.9</v>
      </c>
      <c r="S24" s="86">
        <v>6.9</v>
      </c>
      <c r="T24" s="86">
        <v>6.5</v>
      </c>
      <c r="U24" s="86">
        <v>6.9</v>
      </c>
      <c r="V24" s="31">
        <v>8.4</v>
      </c>
      <c r="W24" s="31">
        <v>8.1999999999999993</v>
      </c>
      <c r="X24" s="31">
        <v>6.8</v>
      </c>
      <c r="Y24" s="31">
        <v>7.7</v>
      </c>
      <c r="Z24" s="31">
        <v>8.1</v>
      </c>
      <c r="AA24" s="31">
        <v>7.7</v>
      </c>
      <c r="AB24" s="31">
        <v>9.4</v>
      </c>
      <c r="AC24" s="31">
        <v>8.1</v>
      </c>
      <c r="AD24" s="31">
        <v>7.5</v>
      </c>
      <c r="AE24" s="31">
        <v>9.3000000000000007</v>
      </c>
      <c r="AF24" s="31">
        <v>7.1</v>
      </c>
      <c r="AG24" s="31">
        <v>7.6</v>
      </c>
      <c r="AH24" s="31">
        <v>10</v>
      </c>
      <c r="AI24" s="31">
        <v>8.6999999999999993</v>
      </c>
      <c r="AJ24" s="31">
        <v>6.6</v>
      </c>
      <c r="AK24" s="31">
        <v>9.3000000000000007</v>
      </c>
      <c r="AL24" s="31">
        <v>7.6</v>
      </c>
      <c r="AM24" s="31">
        <v>9.8000000000000007</v>
      </c>
      <c r="AN24" s="31">
        <v>9.8000000000000007</v>
      </c>
      <c r="AO24" s="63">
        <v>6.2</v>
      </c>
      <c r="AP24" s="63">
        <v>6.5</v>
      </c>
      <c r="AQ24" s="63">
        <v>8.8000000000000007</v>
      </c>
      <c r="AR24" s="63">
        <v>7.2</v>
      </c>
      <c r="AS24" s="63">
        <v>8.9</v>
      </c>
      <c r="AT24" s="63">
        <v>8.1</v>
      </c>
      <c r="AU24" s="63">
        <v>8.4</v>
      </c>
      <c r="AV24" s="63"/>
      <c r="AW24" s="63"/>
      <c r="AX24" s="63">
        <v>9</v>
      </c>
      <c r="AY24" s="151">
        <f t="shared" si="1"/>
        <v>7.6</v>
      </c>
      <c r="AZ24" s="142" t="s">
        <v>1465</v>
      </c>
      <c r="BA24" s="14"/>
      <c r="BB24" s="133">
        <f t="shared" si="2"/>
        <v>17</v>
      </c>
      <c r="BC24" s="133" t="str">
        <f t="shared" si="3"/>
        <v>15D4021059</v>
      </c>
      <c r="BD24" s="134" t="str">
        <f t="shared" si="4"/>
        <v>Đoàn Kim</v>
      </c>
      <c r="BE24" s="134" t="str">
        <f t="shared" si="5"/>
        <v>Hóa</v>
      </c>
      <c r="BF24" s="176" t="str">
        <f t="shared" si="6"/>
        <v>04/07/1997</v>
      </c>
      <c r="BG24" s="171">
        <f t="shared" si="7"/>
        <v>3</v>
      </c>
      <c r="BH24" s="171">
        <f t="shared" si="8"/>
        <v>2</v>
      </c>
      <c r="BI24" s="171">
        <f t="shared" si="9"/>
        <v>2</v>
      </c>
      <c r="BJ24" s="171">
        <f t="shared" si="10"/>
        <v>2</v>
      </c>
      <c r="BK24" s="171">
        <f t="shared" si="11"/>
        <v>3</v>
      </c>
      <c r="BL24" s="171">
        <f t="shared" si="12"/>
        <v>2</v>
      </c>
      <c r="BM24" s="171">
        <f t="shared" si="13"/>
        <v>1</v>
      </c>
      <c r="BN24" s="171">
        <f t="shared" si="14"/>
        <v>3</v>
      </c>
      <c r="BO24" s="171">
        <f t="shared" si="15"/>
        <v>2</v>
      </c>
      <c r="BP24" s="171">
        <f t="shared" si="16"/>
        <v>3</v>
      </c>
      <c r="BQ24" s="171">
        <f t="shared" si="17"/>
        <v>1</v>
      </c>
      <c r="BR24" s="171">
        <f t="shared" si="18"/>
        <v>3</v>
      </c>
      <c r="BS24" s="171">
        <f t="shared" si="19"/>
        <v>2</v>
      </c>
      <c r="BT24" s="171">
        <f t="shared" si="20"/>
        <v>2</v>
      </c>
      <c r="BU24" s="171">
        <f t="shared" si="21"/>
        <v>2</v>
      </c>
      <c r="BV24" s="171">
        <f t="shared" si="22"/>
        <v>2</v>
      </c>
      <c r="BW24" s="171">
        <f t="shared" si="23"/>
        <v>3</v>
      </c>
      <c r="BX24" s="171">
        <f t="shared" si="24"/>
        <v>3</v>
      </c>
      <c r="BY24" s="171">
        <f t="shared" si="25"/>
        <v>2</v>
      </c>
      <c r="BZ24" s="171">
        <f t="shared" si="26"/>
        <v>3</v>
      </c>
      <c r="CA24" s="171">
        <f t="shared" si="27"/>
        <v>3</v>
      </c>
      <c r="CB24" s="171">
        <f t="shared" si="28"/>
        <v>3</v>
      </c>
      <c r="CC24" s="171">
        <f t="shared" si="29"/>
        <v>4</v>
      </c>
      <c r="CD24" s="171">
        <f t="shared" si="30"/>
        <v>3</v>
      </c>
      <c r="CE24" s="171">
        <f t="shared" si="31"/>
        <v>3</v>
      </c>
      <c r="CF24" s="171">
        <f t="shared" si="32"/>
        <v>4</v>
      </c>
      <c r="CG24" s="171">
        <f t="shared" si="33"/>
        <v>3</v>
      </c>
      <c r="CH24" s="171">
        <f t="shared" si="34"/>
        <v>3</v>
      </c>
      <c r="CI24" s="171">
        <f t="shared" si="35"/>
        <v>4</v>
      </c>
      <c r="CJ24" s="171">
        <f t="shared" si="36"/>
        <v>4</v>
      </c>
      <c r="CK24" s="171">
        <f t="shared" si="37"/>
        <v>2</v>
      </c>
      <c r="CL24" s="171">
        <f t="shared" si="38"/>
        <v>4</v>
      </c>
      <c r="CM24" s="171">
        <f t="shared" si="39"/>
        <v>3</v>
      </c>
      <c r="CN24" s="171">
        <f t="shared" si="40"/>
        <v>4</v>
      </c>
      <c r="CO24" s="171">
        <f t="shared" si="41"/>
        <v>4</v>
      </c>
      <c r="CP24" s="171">
        <f t="shared" si="42"/>
        <v>2</v>
      </c>
      <c r="CQ24" s="171">
        <f t="shared" si="43"/>
        <v>2</v>
      </c>
      <c r="CR24" s="171">
        <f t="shared" si="44"/>
        <v>4</v>
      </c>
      <c r="CS24" s="171">
        <f t="shared" si="45"/>
        <v>3</v>
      </c>
      <c r="CT24" s="171">
        <f t="shared" si="46"/>
        <v>4</v>
      </c>
      <c r="CU24" s="171">
        <f t="shared" si="47"/>
        <v>3</v>
      </c>
      <c r="CV24" s="171">
        <f t="shared" si="48"/>
        <v>3</v>
      </c>
      <c r="CW24" s="171">
        <f t="shared" si="49"/>
        <v>0</v>
      </c>
      <c r="CX24" s="171">
        <f t="shared" si="50"/>
        <v>0</v>
      </c>
      <c r="CY24" s="171">
        <f t="shared" si="51"/>
        <v>4</v>
      </c>
      <c r="CZ24" s="180">
        <f t="shared" si="52"/>
        <v>2.86</v>
      </c>
      <c r="DA24" s="142" t="str">
        <f t="shared" si="53"/>
        <v>Khá</v>
      </c>
    </row>
    <row r="25" spans="1:105" s="142" customFormat="1" ht="15" x14ac:dyDescent="0.25">
      <c r="A25" s="139">
        <v>18</v>
      </c>
      <c r="B25" s="140" t="s">
        <v>1052</v>
      </c>
      <c r="C25" s="213" t="s">
        <v>402</v>
      </c>
      <c r="D25" s="214" t="s">
        <v>11</v>
      </c>
      <c r="E25" s="141" t="s">
        <v>261</v>
      </c>
      <c r="F25" s="86">
        <v>6.1</v>
      </c>
      <c r="G25" s="86">
        <v>4</v>
      </c>
      <c r="H25" s="86">
        <v>6.5</v>
      </c>
      <c r="I25" s="86">
        <v>5.5</v>
      </c>
      <c r="J25" s="86">
        <v>6.7</v>
      </c>
      <c r="K25" s="86">
        <v>8.4</v>
      </c>
      <c r="L25" s="86">
        <v>6.1</v>
      </c>
      <c r="M25" s="86">
        <v>5.0999999999999996</v>
      </c>
      <c r="N25" s="86">
        <v>4.9000000000000004</v>
      </c>
      <c r="O25" s="86">
        <v>5.2</v>
      </c>
      <c r="P25" s="86">
        <v>6.2</v>
      </c>
      <c r="Q25" s="86">
        <v>9.1</v>
      </c>
      <c r="R25" s="86">
        <v>6.8</v>
      </c>
      <c r="S25" s="86">
        <v>7.8</v>
      </c>
      <c r="T25" s="86">
        <v>5.9</v>
      </c>
      <c r="U25" s="86">
        <v>7.9</v>
      </c>
      <c r="V25" s="31">
        <v>7.7</v>
      </c>
      <c r="W25" s="31">
        <v>8.8000000000000007</v>
      </c>
      <c r="X25" s="31">
        <v>7.6</v>
      </c>
      <c r="Y25" s="31">
        <v>8.1</v>
      </c>
      <c r="Z25" s="31">
        <v>8.1999999999999993</v>
      </c>
      <c r="AA25" s="31">
        <v>7</v>
      </c>
      <c r="AB25" s="31">
        <v>8.6999999999999993</v>
      </c>
      <c r="AC25" s="31">
        <v>6.4</v>
      </c>
      <c r="AD25" s="31">
        <v>6.5</v>
      </c>
      <c r="AE25" s="31">
        <v>9.1</v>
      </c>
      <c r="AF25" s="31">
        <v>7.3</v>
      </c>
      <c r="AG25" s="31">
        <v>8.5</v>
      </c>
      <c r="AH25" s="31">
        <v>10</v>
      </c>
      <c r="AI25" s="31">
        <v>7.7</v>
      </c>
      <c r="AJ25" s="31">
        <v>5.9</v>
      </c>
      <c r="AK25" s="31">
        <v>8.6</v>
      </c>
      <c r="AL25" s="31">
        <v>5.9</v>
      </c>
      <c r="AM25" s="31">
        <v>9.4</v>
      </c>
      <c r="AN25" s="31">
        <v>9.5</v>
      </c>
      <c r="AO25" s="63">
        <v>6.9</v>
      </c>
      <c r="AP25" s="63">
        <v>5.4</v>
      </c>
      <c r="AQ25" s="63">
        <v>8.8000000000000007</v>
      </c>
      <c r="AR25" s="63">
        <v>8.1</v>
      </c>
      <c r="AS25" s="63">
        <v>8.8000000000000007</v>
      </c>
      <c r="AT25" s="63">
        <v>9.3000000000000007</v>
      </c>
      <c r="AU25" s="63">
        <v>9.3000000000000007</v>
      </c>
      <c r="AV25" s="63">
        <v>7.7</v>
      </c>
      <c r="AW25" s="63">
        <v>8.6</v>
      </c>
      <c r="AX25" s="63"/>
      <c r="AY25" s="151">
        <f t="shared" si="1"/>
        <v>7.5</v>
      </c>
      <c r="AZ25" s="142" t="s">
        <v>1464</v>
      </c>
      <c r="BA25" s="14"/>
      <c r="BB25" s="133">
        <f t="shared" si="2"/>
        <v>18</v>
      </c>
      <c r="BC25" s="133" t="str">
        <f t="shared" si="3"/>
        <v>15D4021061</v>
      </c>
      <c r="BD25" s="134" t="str">
        <f t="shared" si="4"/>
        <v>Nguyễn Thị Kim</v>
      </c>
      <c r="BE25" s="134" t="str">
        <f t="shared" si="5"/>
        <v>Huyền</v>
      </c>
      <c r="BF25" s="176" t="str">
        <f t="shared" si="6"/>
        <v>15/12/1997</v>
      </c>
      <c r="BG25" s="171">
        <f t="shared" si="7"/>
        <v>2</v>
      </c>
      <c r="BH25" s="171">
        <f t="shared" si="8"/>
        <v>1</v>
      </c>
      <c r="BI25" s="171">
        <f t="shared" si="9"/>
        <v>2</v>
      </c>
      <c r="BJ25" s="171">
        <f t="shared" si="10"/>
        <v>2</v>
      </c>
      <c r="BK25" s="171">
        <f t="shared" si="11"/>
        <v>2</v>
      </c>
      <c r="BL25" s="171">
        <f t="shared" si="12"/>
        <v>3</v>
      </c>
      <c r="BM25" s="171">
        <f t="shared" si="13"/>
        <v>2</v>
      </c>
      <c r="BN25" s="171">
        <f t="shared" si="14"/>
        <v>1</v>
      </c>
      <c r="BO25" s="171">
        <f t="shared" si="15"/>
        <v>1</v>
      </c>
      <c r="BP25" s="171">
        <f t="shared" si="16"/>
        <v>1</v>
      </c>
      <c r="BQ25" s="171">
        <f t="shared" si="17"/>
        <v>2</v>
      </c>
      <c r="BR25" s="171">
        <f t="shared" si="18"/>
        <v>4</v>
      </c>
      <c r="BS25" s="171">
        <f t="shared" si="19"/>
        <v>2</v>
      </c>
      <c r="BT25" s="171">
        <f t="shared" si="20"/>
        <v>3</v>
      </c>
      <c r="BU25" s="171">
        <f t="shared" si="21"/>
        <v>2</v>
      </c>
      <c r="BV25" s="171">
        <f t="shared" si="22"/>
        <v>3</v>
      </c>
      <c r="BW25" s="171">
        <f t="shared" si="23"/>
        <v>3</v>
      </c>
      <c r="BX25" s="171">
        <f t="shared" si="24"/>
        <v>4</v>
      </c>
      <c r="BY25" s="171">
        <f t="shared" si="25"/>
        <v>3</v>
      </c>
      <c r="BZ25" s="171">
        <f t="shared" si="26"/>
        <v>3</v>
      </c>
      <c r="CA25" s="171">
        <f t="shared" si="27"/>
        <v>3</v>
      </c>
      <c r="CB25" s="171">
        <f t="shared" si="28"/>
        <v>3</v>
      </c>
      <c r="CC25" s="171">
        <f t="shared" si="29"/>
        <v>4</v>
      </c>
      <c r="CD25" s="171">
        <f t="shared" si="30"/>
        <v>2</v>
      </c>
      <c r="CE25" s="171">
        <f t="shared" si="31"/>
        <v>2</v>
      </c>
      <c r="CF25" s="171">
        <f t="shared" si="32"/>
        <v>4</v>
      </c>
      <c r="CG25" s="171">
        <f t="shared" si="33"/>
        <v>3</v>
      </c>
      <c r="CH25" s="171">
        <f t="shared" si="34"/>
        <v>4</v>
      </c>
      <c r="CI25" s="171">
        <f t="shared" si="35"/>
        <v>4</v>
      </c>
      <c r="CJ25" s="171">
        <f t="shared" si="36"/>
        <v>3</v>
      </c>
      <c r="CK25" s="171">
        <f t="shared" si="37"/>
        <v>2</v>
      </c>
      <c r="CL25" s="171">
        <f t="shared" si="38"/>
        <v>4</v>
      </c>
      <c r="CM25" s="171">
        <f t="shared" si="39"/>
        <v>2</v>
      </c>
      <c r="CN25" s="171">
        <f t="shared" si="40"/>
        <v>4</v>
      </c>
      <c r="CO25" s="171">
        <f t="shared" si="41"/>
        <v>4</v>
      </c>
      <c r="CP25" s="171">
        <f t="shared" si="42"/>
        <v>2</v>
      </c>
      <c r="CQ25" s="171">
        <f t="shared" si="43"/>
        <v>1</v>
      </c>
      <c r="CR25" s="171">
        <f t="shared" si="44"/>
        <v>4</v>
      </c>
      <c r="CS25" s="171">
        <f t="shared" si="45"/>
        <v>3</v>
      </c>
      <c r="CT25" s="171">
        <f t="shared" si="46"/>
        <v>4</v>
      </c>
      <c r="CU25" s="171">
        <f t="shared" si="47"/>
        <v>4</v>
      </c>
      <c r="CV25" s="171">
        <f t="shared" si="48"/>
        <v>4</v>
      </c>
      <c r="CW25" s="171">
        <f t="shared" si="49"/>
        <v>3</v>
      </c>
      <c r="CX25" s="171">
        <f t="shared" si="50"/>
        <v>4</v>
      </c>
      <c r="CY25" s="171">
        <f t="shared" si="51"/>
        <v>0</v>
      </c>
      <c r="CZ25" s="180">
        <f t="shared" si="52"/>
        <v>2.84</v>
      </c>
      <c r="DA25" s="142" t="str">
        <f t="shared" si="53"/>
        <v>Khá</v>
      </c>
    </row>
    <row r="26" spans="1:105" s="142" customFormat="1" ht="15" x14ac:dyDescent="0.25">
      <c r="A26" s="139">
        <v>19</v>
      </c>
      <c r="B26" s="140" t="s">
        <v>1053</v>
      </c>
      <c r="C26" s="213" t="s">
        <v>1054</v>
      </c>
      <c r="D26" s="214" t="s">
        <v>113</v>
      </c>
      <c r="E26" s="141" t="s">
        <v>1055</v>
      </c>
      <c r="F26" s="86">
        <v>8.1999999999999993</v>
      </c>
      <c r="G26" s="86">
        <v>4.5999999999999996</v>
      </c>
      <c r="H26" s="86">
        <v>4.2</v>
      </c>
      <c r="I26" s="86">
        <v>7</v>
      </c>
      <c r="J26" s="86">
        <v>6.2</v>
      </c>
      <c r="K26" s="87">
        <v>7.5</v>
      </c>
      <c r="L26" s="86">
        <v>5.2</v>
      </c>
      <c r="M26" s="86">
        <v>7</v>
      </c>
      <c r="N26" s="86">
        <v>8.4</v>
      </c>
      <c r="O26" s="86">
        <v>5.8</v>
      </c>
      <c r="P26" s="86">
        <v>4.4000000000000004</v>
      </c>
      <c r="Q26" s="86">
        <v>9.1</v>
      </c>
      <c r="R26" s="86">
        <v>6.3</v>
      </c>
      <c r="S26" s="86">
        <v>6.3</v>
      </c>
      <c r="T26" s="86">
        <v>7</v>
      </c>
      <c r="U26" s="86">
        <v>7.2</v>
      </c>
      <c r="V26" s="31">
        <v>8.4</v>
      </c>
      <c r="W26" s="31">
        <v>9.1999999999999993</v>
      </c>
      <c r="X26" s="31">
        <v>7.3</v>
      </c>
      <c r="Y26" s="31">
        <v>8.6999999999999993</v>
      </c>
      <c r="Z26" s="31">
        <v>8.3000000000000007</v>
      </c>
      <c r="AA26" s="31">
        <v>8.1</v>
      </c>
      <c r="AB26" s="31">
        <v>8.6999999999999993</v>
      </c>
      <c r="AC26" s="31">
        <v>7.2</v>
      </c>
      <c r="AD26" s="31">
        <v>5.6</v>
      </c>
      <c r="AE26" s="31">
        <v>7.9</v>
      </c>
      <c r="AF26" s="31">
        <v>7.3</v>
      </c>
      <c r="AG26" s="31">
        <v>8.8000000000000007</v>
      </c>
      <c r="AH26" s="31">
        <v>9</v>
      </c>
      <c r="AI26" s="31">
        <v>9</v>
      </c>
      <c r="AJ26" s="31">
        <v>6.2</v>
      </c>
      <c r="AK26" s="31">
        <v>8</v>
      </c>
      <c r="AL26" s="31">
        <v>8.6999999999999993</v>
      </c>
      <c r="AM26" s="31">
        <v>8.5</v>
      </c>
      <c r="AN26" s="31">
        <v>9.5</v>
      </c>
      <c r="AO26" s="63">
        <v>7.2</v>
      </c>
      <c r="AP26" s="63">
        <v>5.0999999999999996</v>
      </c>
      <c r="AQ26" s="63">
        <v>8.3000000000000007</v>
      </c>
      <c r="AR26" s="63">
        <v>9.4</v>
      </c>
      <c r="AS26" s="63">
        <v>9.1</v>
      </c>
      <c r="AT26" s="63">
        <v>8.1</v>
      </c>
      <c r="AU26" s="63">
        <v>8.6</v>
      </c>
      <c r="AV26" s="63">
        <v>8.1999999999999993</v>
      </c>
      <c r="AW26" s="63">
        <v>8.4</v>
      </c>
      <c r="AX26" s="63"/>
      <c r="AY26" s="151">
        <f t="shared" si="1"/>
        <v>7.5</v>
      </c>
      <c r="AZ26" s="142" t="s">
        <v>1464</v>
      </c>
      <c r="BA26" s="14"/>
      <c r="BB26" s="133">
        <f t="shared" si="2"/>
        <v>19</v>
      </c>
      <c r="BC26" s="133" t="str">
        <f t="shared" si="3"/>
        <v>15D4021066</v>
      </c>
      <c r="BD26" s="134" t="str">
        <f t="shared" si="4"/>
        <v>Hồ Thị Mỹ</v>
      </c>
      <c r="BE26" s="134" t="str">
        <f t="shared" si="5"/>
        <v>Hương</v>
      </c>
      <c r="BF26" s="176" t="str">
        <f t="shared" si="6"/>
        <v>23/04/1997</v>
      </c>
      <c r="BG26" s="171">
        <f t="shared" si="7"/>
        <v>3</v>
      </c>
      <c r="BH26" s="171">
        <f t="shared" si="8"/>
        <v>1</v>
      </c>
      <c r="BI26" s="171">
        <f t="shared" si="9"/>
        <v>1</v>
      </c>
      <c r="BJ26" s="171">
        <f t="shared" si="10"/>
        <v>3</v>
      </c>
      <c r="BK26" s="171">
        <f t="shared" si="11"/>
        <v>2</v>
      </c>
      <c r="BL26" s="171">
        <f t="shared" si="12"/>
        <v>3</v>
      </c>
      <c r="BM26" s="171">
        <f t="shared" si="13"/>
        <v>1</v>
      </c>
      <c r="BN26" s="171">
        <f t="shared" si="14"/>
        <v>3</v>
      </c>
      <c r="BO26" s="171">
        <f t="shared" si="15"/>
        <v>3</v>
      </c>
      <c r="BP26" s="171">
        <f t="shared" si="16"/>
        <v>2</v>
      </c>
      <c r="BQ26" s="171">
        <f t="shared" si="17"/>
        <v>1</v>
      </c>
      <c r="BR26" s="171">
        <f t="shared" si="18"/>
        <v>4</v>
      </c>
      <c r="BS26" s="171">
        <f t="shared" si="19"/>
        <v>2</v>
      </c>
      <c r="BT26" s="171">
        <f t="shared" si="20"/>
        <v>2</v>
      </c>
      <c r="BU26" s="171">
        <f t="shared" si="21"/>
        <v>3</v>
      </c>
      <c r="BV26" s="171">
        <f t="shared" si="22"/>
        <v>3</v>
      </c>
      <c r="BW26" s="171">
        <f t="shared" si="23"/>
        <v>3</v>
      </c>
      <c r="BX26" s="171">
        <f t="shared" si="24"/>
        <v>4</v>
      </c>
      <c r="BY26" s="171">
        <f t="shared" si="25"/>
        <v>3</v>
      </c>
      <c r="BZ26" s="171">
        <f t="shared" si="26"/>
        <v>4</v>
      </c>
      <c r="CA26" s="171">
        <f t="shared" si="27"/>
        <v>3</v>
      </c>
      <c r="CB26" s="171">
        <f t="shared" si="28"/>
        <v>3</v>
      </c>
      <c r="CC26" s="171">
        <f t="shared" si="29"/>
        <v>4</v>
      </c>
      <c r="CD26" s="171">
        <f t="shared" si="30"/>
        <v>3</v>
      </c>
      <c r="CE26" s="171">
        <f t="shared" si="31"/>
        <v>2</v>
      </c>
      <c r="CF26" s="171">
        <f t="shared" si="32"/>
        <v>3</v>
      </c>
      <c r="CG26" s="171">
        <f t="shared" si="33"/>
        <v>3</v>
      </c>
      <c r="CH26" s="171">
        <f t="shared" si="34"/>
        <v>4</v>
      </c>
      <c r="CI26" s="171">
        <f t="shared" si="35"/>
        <v>4</v>
      </c>
      <c r="CJ26" s="171">
        <f t="shared" si="36"/>
        <v>4</v>
      </c>
      <c r="CK26" s="171">
        <f t="shared" si="37"/>
        <v>2</v>
      </c>
      <c r="CL26" s="171">
        <f t="shared" si="38"/>
        <v>3</v>
      </c>
      <c r="CM26" s="171">
        <f t="shared" si="39"/>
        <v>4</v>
      </c>
      <c r="CN26" s="171">
        <f t="shared" si="40"/>
        <v>4</v>
      </c>
      <c r="CO26" s="171">
        <f t="shared" si="41"/>
        <v>4</v>
      </c>
      <c r="CP26" s="171">
        <f t="shared" si="42"/>
        <v>3</v>
      </c>
      <c r="CQ26" s="171">
        <f t="shared" si="43"/>
        <v>1</v>
      </c>
      <c r="CR26" s="171">
        <f t="shared" si="44"/>
        <v>3</v>
      </c>
      <c r="CS26" s="171">
        <f t="shared" si="45"/>
        <v>4</v>
      </c>
      <c r="CT26" s="171">
        <f t="shared" si="46"/>
        <v>4</v>
      </c>
      <c r="CU26" s="171">
        <f t="shared" si="47"/>
        <v>3</v>
      </c>
      <c r="CV26" s="171">
        <f t="shared" si="48"/>
        <v>4</v>
      </c>
      <c r="CW26" s="171">
        <f t="shared" si="49"/>
        <v>3</v>
      </c>
      <c r="CX26" s="171">
        <f t="shared" si="50"/>
        <v>3</v>
      </c>
      <c r="CY26" s="171">
        <f t="shared" si="51"/>
        <v>0</v>
      </c>
      <c r="CZ26" s="180">
        <f t="shared" si="52"/>
        <v>2.91</v>
      </c>
      <c r="DA26" s="142" t="str">
        <f t="shared" si="53"/>
        <v>Khá</v>
      </c>
    </row>
    <row r="27" spans="1:105" s="142" customFormat="1" ht="15" x14ac:dyDescent="0.25">
      <c r="A27" s="139">
        <v>20</v>
      </c>
      <c r="B27" s="140" t="s">
        <v>1056</v>
      </c>
      <c r="C27" s="213" t="s">
        <v>26</v>
      </c>
      <c r="D27" s="214" t="s">
        <v>1057</v>
      </c>
      <c r="E27" s="141" t="s">
        <v>681</v>
      </c>
      <c r="F27" s="86">
        <v>8.4</v>
      </c>
      <c r="G27" s="86">
        <v>8.6999999999999993</v>
      </c>
      <c r="H27" s="86">
        <v>4.5999999999999996</v>
      </c>
      <c r="I27" s="86">
        <v>5.3</v>
      </c>
      <c r="J27" s="86">
        <v>4.4000000000000004</v>
      </c>
      <c r="K27" s="87">
        <v>8.1999999999999993</v>
      </c>
      <c r="L27" s="86">
        <v>8.5</v>
      </c>
      <c r="M27" s="86">
        <v>5.4</v>
      </c>
      <c r="N27" s="86">
        <v>8</v>
      </c>
      <c r="O27" s="86">
        <v>7.3</v>
      </c>
      <c r="P27" s="86">
        <v>5.4</v>
      </c>
      <c r="Q27" s="86">
        <v>8.5</v>
      </c>
      <c r="R27" s="87">
        <v>6.6</v>
      </c>
      <c r="S27" s="86">
        <v>7.2</v>
      </c>
      <c r="T27" s="86">
        <v>7.4</v>
      </c>
      <c r="U27" s="87">
        <v>5.4</v>
      </c>
      <c r="V27" s="31">
        <v>8.4</v>
      </c>
      <c r="W27" s="31">
        <v>8.1999999999999993</v>
      </c>
      <c r="X27" s="31">
        <v>7</v>
      </c>
      <c r="Y27" s="31">
        <v>8.3000000000000007</v>
      </c>
      <c r="Z27" s="31">
        <v>8.1999999999999993</v>
      </c>
      <c r="AA27" s="31">
        <v>8.1999999999999993</v>
      </c>
      <c r="AB27" s="31">
        <v>8.6999999999999993</v>
      </c>
      <c r="AC27" s="31">
        <v>8.5</v>
      </c>
      <c r="AD27" s="31">
        <v>4.0999999999999996</v>
      </c>
      <c r="AE27" s="31">
        <v>6.3</v>
      </c>
      <c r="AF27" s="31">
        <v>7.3</v>
      </c>
      <c r="AG27" s="31">
        <v>8.5</v>
      </c>
      <c r="AH27" s="31">
        <v>9.5</v>
      </c>
      <c r="AI27" s="31">
        <v>8.1</v>
      </c>
      <c r="AJ27" s="31">
        <v>6.7</v>
      </c>
      <c r="AK27" s="31">
        <v>7.9</v>
      </c>
      <c r="AL27" s="31">
        <v>8.3000000000000007</v>
      </c>
      <c r="AM27" s="31">
        <v>9.3000000000000007</v>
      </c>
      <c r="AN27" s="31">
        <v>9.3000000000000007</v>
      </c>
      <c r="AO27" s="63">
        <v>8.6</v>
      </c>
      <c r="AP27" s="63">
        <v>4.5</v>
      </c>
      <c r="AQ27" s="63">
        <v>8.3000000000000007</v>
      </c>
      <c r="AR27" s="63">
        <v>8.8000000000000007</v>
      </c>
      <c r="AS27" s="63">
        <v>9.1999999999999993</v>
      </c>
      <c r="AT27" s="63">
        <v>8.4</v>
      </c>
      <c r="AU27" s="63">
        <v>8</v>
      </c>
      <c r="AV27" s="63"/>
      <c r="AW27" s="63"/>
      <c r="AX27" s="63">
        <v>8.6</v>
      </c>
      <c r="AY27" s="151">
        <f t="shared" si="1"/>
        <v>7.6</v>
      </c>
      <c r="AZ27" s="142" t="s">
        <v>1465</v>
      </c>
      <c r="BA27" s="14"/>
      <c r="BB27" s="133">
        <f t="shared" si="2"/>
        <v>20</v>
      </c>
      <c r="BC27" s="133" t="str">
        <f t="shared" si="3"/>
        <v>15D4021078</v>
      </c>
      <c r="BD27" s="134" t="str">
        <f t="shared" si="4"/>
        <v>Trần Thị</v>
      </c>
      <c r="BE27" s="134" t="str">
        <f t="shared" si="5"/>
        <v>Lệ</v>
      </c>
      <c r="BF27" s="176" t="str">
        <f t="shared" si="6"/>
        <v>15/07/1997</v>
      </c>
      <c r="BG27" s="171">
        <f t="shared" si="7"/>
        <v>3</v>
      </c>
      <c r="BH27" s="171">
        <f t="shared" si="8"/>
        <v>4</v>
      </c>
      <c r="BI27" s="171">
        <f t="shared" si="9"/>
        <v>1</v>
      </c>
      <c r="BJ27" s="171">
        <f t="shared" si="10"/>
        <v>1</v>
      </c>
      <c r="BK27" s="171">
        <f t="shared" si="11"/>
        <v>1</v>
      </c>
      <c r="BL27" s="171">
        <f t="shared" si="12"/>
        <v>3</v>
      </c>
      <c r="BM27" s="171">
        <f t="shared" si="13"/>
        <v>4</v>
      </c>
      <c r="BN27" s="171">
        <f t="shared" si="14"/>
        <v>1</v>
      </c>
      <c r="BO27" s="171">
        <f t="shared" si="15"/>
        <v>3</v>
      </c>
      <c r="BP27" s="171">
        <f t="shared" si="16"/>
        <v>3</v>
      </c>
      <c r="BQ27" s="171">
        <f t="shared" si="17"/>
        <v>1</v>
      </c>
      <c r="BR27" s="171">
        <f t="shared" si="18"/>
        <v>4</v>
      </c>
      <c r="BS27" s="171">
        <f t="shared" si="19"/>
        <v>2</v>
      </c>
      <c r="BT27" s="171">
        <f t="shared" si="20"/>
        <v>3</v>
      </c>
      <c r="BU27" s="171">
        <f t="shared" si="21"/>
        <v>3</v>
      </c>
      <c r="BV27" s="171">
        <f t="shared" si="22"/>
        <v>1</v>
      </c>
      <c r="BW27" s="171">
        <f t="shared" si="23"/>
        <v>3</v>
      </c>
      <c r="BX27" s="171">
        <f t="shared" si="24"/>
        <v>3</v>
      </c>
      <c r="BY27" s="171">
        <f t="shared" si="25"/>
        <v>3</v>
      </c>
      <c r="BZ27" s="171">
        <f t="shared" si="26"/>
        <v>3</v>
      </c>
      <c r="CA27" s="171">
        <f t="shared" si="27"/>
        <v>3</v>
      </c>
      <c r="CB27" s="171">
        <f t="shared" si="28"/>
        <v>3</v>
      </c>
      <c r="CC27" s="171">
        <f t="shared" si="29"/>
        <v>4</v>
      </c>
      <c r="CD27" s="171">
        <f t="shared" si="30"/>
        <v>4</v>
      </c>
      <c r="CE27" s="171">
        <f t="shared" si="31"/>
        <v>1</v>
      </c>
      <c r="CF27" s="171">
        <f t="shared" si="32"/>
        <v>2</v>
      </c>
      <c r="CG27" s="171">
        <f t="shared" si="33"/>
        <v>3</v>
      </c>
      <c r="CH27" s="171">
        <f t="shared" si="34"/>
        <v>4</v>
      </c>
      <c r="CI27" s="171">
        <f t="shared" si="35"/>
        <v>4</v>
      </c>
      <c r="CJ27" s="171">
        <f t="shared" si="36"/>
        <v>3</v>
      </c>
      <c r="CK27" s="171">
        <f t="shared" si="37"/>
        <v>2</v>
      </c>
      <c r="CL27" s="171">
        <f t="shared" si="38"/>
        <v>3</v>
      </c>
      <c r="CM27" s="171">
        <f t="shared" si="39"/>
        <v>3</v>
      </c>
      <c r="CN27" s="171">
        <f t="shared" si="40"/>
        <v>4</v>
      </c>
      <c r="CO27" s="171">
        <f t="shared" si="41"/>
        <v>4</v>
      </c>
      <c r="CP27" s="171">
        <f t="shared" si="42"/>
        <v>4</v>
      </c>
      <c r="CQ27" s="171">
        <f t="shared" si="43"/>
        <v>1</v>
      </c>
      <c r="CR27" s="171">
        <f t="shared" si="44"/>
        <v>3</v>
      </c>
      <c r="CS27" s="171">
        <f t="shared" si="45"/>
        <v>4</v>
      </c>
      <c r="CT27" s="171">
        <f t="shared" si="46"/>
        <v>4</v>
      </c>
      <c r="CU27" s="171">
        <f t="shared" si="47"/>
        <v>3</v>
      </c>
      <c r="CV27" s="171">
        <f t="shared" si="48"/>
        <v>3</v>
      </c>
      <c r="CW27" s="171">
        <f t="shared" si="49"/>
        <v>0</v>
      </c>
      <c r="CX27" s="171">
        <f t="shared" si="50"/>
        <v>0</v>
      </c>
      <c r="CY27" s="171">
        <f t="shared" si="51"/>
        <v>4</v>
      </c>
      <c r="CZ27" s="180">
        <f t="shared" si="52"/>
        <v>2.89</v>
      </c>
      <c r="DA27" s="142" t="str">
        <f t="shared" si="53"/>
        <v>Khá</v>
      </c>
    </row>
    <row r="28" spans="1:105" s="142" customFormat="1" ht="15" x14ac:dyDescent="0.25">
      <c r="A28" s="139">
        <v>21</v>
      </c>
      <c r="B28" s="140" t="s">
        <v>1058</v>
      </c>
      <c r="C28" s="213" t="s">
        <v>1059</v>
      </c>
      <c r="D28" s="214" t="s">
        <v>12</v>
      </c>
      <c r="E28" s="141" t="s">
        <v>1060</v>
      </c>
      <c r="F28" s="86">
        <v>6</v>
      </c>
      <c r="G28" s="86">
        <v>6.4</v>
      </c>
      <c r="H28" s="86">
        <v>5.0999999999999996</v>
      </c>
      <c r="I28" s="87">
        <v>5.2</v>
      </c>
      <c r="J28" s="86">
        <v>7.3</v>
      </c>
      <c r="K28" s="86">
        <v>7</v>
      </c>
      <c r="L28" s="86">
        <v>6.9</v>
      </c>
      <c r="M28" s="86">
        <v>6.6</v>
      </c>
      <c r="N28" s="86">
        <v>5.7</v>
      </c>
      <c r="O28" s="86">
        <v>7.1</v>
      </c>
      <c r="P28" s="86">
        <v>4.5999999999999996</v>
      </c>
      <c r="Q28" s="86">
        <v>7.9</v>
      </c>
      <c r="R28" s="86">
        <v>7.8</v>
      </c>
      <c r="S28" s="86">
        <v>6.9</v>
      </c>
      <c r="T28" s="86">
        <v>6.6</v>
      </c>
      <c r="U28" s="86">
        <v>6.1</v>
      </c>
      <c r="V28" s="31">
        <v>7.9</v>
      </c>
      <c r="W28" s="31">
        <v>8.6999999999999993</v>
      </c>
      <c r="X28" s="31">
        <v>7.1</v>
      </c>
      <c r="Y28" s="31">
        <v>9</v>
      </c>
      <c r="Z28" s="31">
        <v>8.5</v>
      </c>
      <c r="AA28" s="31">
        <v>8.6999999999999993</v>
      </c>
      <c r="AB28" s="31">
        <v>8.4</v>
      </c>
      <c r="AC28" s="31">
        <v>9.6</v>
      </c>
      <c r="AD28" s="31">
        <v>8</v>
      </c>
      <c r="AE28" s="31">
        <v>8.8000000000000007</v>
      </c>
      <c r="AF28" s="31">
        <v>8.1999999999999993</v>
      </c>
      <c r="AG28" s="31">
        <v>8.1</v>
      </c>
      <c r="AH28" s="31">
        <v>10</v>
      </c>
      <c r="AI28" s="31">
        <v>8.6</v>
      </c>
      <c r="AJ28" s="31">
        <v>8.1999999999999993</v>
      </c>
      <c r="AK28" s="31">
        <v>7.7</v>
      </c>
      <c r="AL28" s="31">
        <v>9</v>
      </c>
      <c r="AM28" s="31">
        <v>9.4</v>
      </c>
      <c r="AN28" s="31">
        <v>9.3000000000000007</v>
      </c>
      <c r="AO28" s="63">
        <v>8.8000000000000007</v>
      </c>
      <c r="AP28" s="63">
        <v>6.8</v>
      </c>
      <c r="AQ28" s="63">
        <v>8.1999999999999993</v>
      </c>
      <c r="AR28" s="63">
        <v>9</v>
      </c>
      <c r="AS28" s="63">
        <v>9.3000000000000007</v>
      </c>
      <c r="AT28" s="63">
        <v>8</v>
      </c>
      <c r="AU28" s="63">
        <v>8.4</v>
      </c>
      <c r="AV28" s="63"/>
      <c r="AW28" s="63"/>
      <c r="AX28" s="63">
        <v>9.1999999999999993</v>
      </c>
      <c r="AY28" s="151">
        <f t="shared" si="1"/>
        <v>7.8</v>
      </c>
      <c r="AZ28" s="142" t="s">
        <v>1465</v>
      </c>
      <c r="BA28" s="14"/>
      <c r="BB28" s="133">
        <f t="shared" si="2"/>
        <v>21</v>
      </c>
      <c r="BC28" s="133" t="str">
        <f t="shared" si="3"/>
        <v>15D4021082</v>
      </c>
      <c r="BD28" s="134" t="str">
        <f t="shared" si="4"/>
        <v>Nguyễn Hoàng Mỹ</v>
      </c>
      <c r="BE28" s="134" t="str">
        <f t="shared" si="5"/>
        <v>Linh</v>
      </c>
      <c r="BF28" s="176" t="str">
        <f t="shared" si="6"/>
        <v>15/03/1996</v>
      </c>
      <c r="BG28" s="171">
        <f t="shared" si="7"/>
        <v>2</v>
      </c>
      <c r="BH28" s="171">
        <f t="shared" si="8"/>
        <v>2</v>
      </c>
      <c r="BI28" s="171">
        <f t="shared" si="9"/>
        <v>1</v>
      </c>
      <c r="BJ28" s="171">
        <f t="shared" si="10"/>
        <v>1</v>
      </c>
      <c r="BK28" s="171">
        <f t="shared" si="11"/>
        <v>3</v>
      </c>
      <c r="BL28" s="171">
        <f t="shared" si="12"/>
        <v>3</v>
      </c>
      <c r="BM28" s="171">
        <f t="shared" si="13"/>
        <v>2</v>
      </c>
      <c r="BN28" s="171">
        <f t="shared" si="14"/>
        <v>2</v>
      </c>
      <c r="BO28" s="171">
        <f t="shared" si="15"/>
        <v>2</v>
      </c>
      <c r="BP28" s="171">
        <f t="shared" si="16"/>
        <v>3</v>
      </c>
      <c r="BQ28" s="171">
        <f t="shared" si="17"/>
        <v>1</v>
      </c>
      <c r="BR28" s="171">
        <f t="shared" si="18"/>
        <v>3</v>
      </c>
      <c r="BS28" s="171">
        <f t="shared" si="19"/>
        <v>3</v>
      </c>
      <c r="BT28" s="171">
        <f t="shared" si="20"/>
        <v>2</v>
      </c>
      <c r="BU28" s="171">
        <f t="shared" si="21"/>
        <v>2</v>
      </c>
      <c r="BV28" s="171">
        <f t="shared" si="22"/>
        <v>2</v>
      </c>
      <c r="BW28" s="171">
        <f t="shared" si="23"/>
        <v>3</v>
      </c>
      <c r="BX28" s="171">
        <f t="shared" si="24"/>
        <v>4</v>
      </c>
      <c r="BY28" s="171">
        <f t="shared" si="25"/>
        <v>3</v>
      </c>
      <c r="BZ28" s="171">
        <f t="shared" si="26"/>
        <v>4</v>
      </c>
      <c r="CA28" s="171">
        <f t="shared" si="27"/>
        <v>4</v>
      </c>
      <c r="CB28" s="171">
        <f t="shared" si="28"/>
        <v>4</v>
      </c>
      <c r="CC28" s="171">
        <f t="shared" si="29"/>
        <v>3</v>
      </c>
      <c r="CD28" s="171">
        <f t="shared" si="30"/>
        <v>4</v>
      </c>
      <c r="CE28" s="171">
        <f t="shared" si="31"/>
        <v>3</v>
      </c>
      <c r="CF28" s="171">
        <f t="shared" si="32"/>
        <v>4</v>
      </c>
      <c r="CG28" s="171">
        <f t="shared" si="33"/>
        <v>3</v>
      </c>
      <c r="CH28" s="171">
        <f t="shared" si="34"/>
        <v>3</v>
      </c>
      <c r="CI28" s="171">
        <f t="shared" si="35"/>
        <v>4</v>
      </c>
      <c r="CJ28" s="171">
        <f t="shared" si="36"/>
        <v>4</v>
      </c>
      <c r="CK28" s="171">
        <f t="shared" si="37"/>
        <v>3</v>
      </c>
      <c r="CL28" s="171">
        <f t="shared" si="38"/>
        <v>3</v>
      </c>
      <c r="CM28" s="171">
        <f t="shared" si="39"/>
        <v>4</v>
      </c>
      <c r="CN28" s="171">
        <f t="shared" si="40"/>
        <v>4</v>
      </c>
      <c r="CO28" s="171">
        <f t="shared" si="41"/>
        <v>4</v>
      </c>
      <c r="CP28" s="171">
        <f t="shared" si="42"/>
        <v>4</v>
      </c>
      <c r="CQ28" s="171">
        <f t="shared" si="43"/>
        <v>2</v>
      </c>
      <c r="CR28" s="171">
        <f t="shared" si="44"/>
        <v>3</v>
      </c>
      <c r="CS28" s="171">
        <f t="shared" si="45"/>
        <v>4</v>
      </c>
      <c r="CT28" s="171">
        <f t="shared" si="46"/>
        <v>4</v>
      </c>
      <c r="CU28" s="171">
        <f t="shared" si="47"/>
        <v>3</v>
      </c>
      <c r="CV28" s="171">
        <f t="shared" si="48"/>
        <v>3</v>
      </c>
      <c r="CW28" s="171">
        <f t="shared" si="49"/>
        <v>0</v>
      </c>
      <c r="CX28" s="171">
        <f t="shared" si="50"/>
        <v>0</v>
      </c>
      <c r="CY28" s="171">
        <f t="shared" si="51"/>
        <v>4</v>
      </c>
      <c r="CZ28" s="180">
        <f t="shared" si="52"/>
        <v>3.05</v>
      </c>
      <c r="DA28" s="142" t="str">
        <f t="shared" si="53"/>
        <v>Khá</v>
      </c>
    </row>
    <row r="29" spans="1:105" s="142" customFormat="1" ht="15" x14ac:dyDescent="0.25">
      <c r="A29" s="139">
        <v>22</v>
      </c>
      <c r="B29" s="140" t="s">
        <v>1061</v>
      </c>
      <c r="C29" s="213" t="s">
        <v>1062</v>
      </c>
      <c r="D29" s="214" t="s">
        <v>854</v>
      </c>
      <c r="E29" s="141" t="s">
        <v>218</v>
      </c>
      <c r="F29" s="86">
        <v>7.9</v>
      </c>
      <c r="G29" s="86">
        <v>8.6</v>
      </c>
      <c r="H29" s="86">
        <v>6.9</v>
      </c>
      <c r="I29" s="86">
        <v>7.8</v>
      </c>
      <c r="J29" s="86">
        <v>5.6</v>
      </c>
      <c r="K29" s="87">
        <v>8.3000000000000007</v>
      </c>
      <c r="L29" s="86">
        <v>8.1999999999999993</v>
      </c>
      <c r="M29" s="86">
        <v>6.5</v>
      </c>
      <c r="N29" s="86">
        <v>8</v>
      </c>
      <c r="O29" s="86">
        <v>7.8</v>
      </c>
      <c r="P29" s="86">
        <v>5.2</v>
      </c>
      <c r="Q29" s="86">
        <v>9.1</v>
      </c>
      <c r="R29" s="86">
        <v>7.1</v>
      </c>
      <c r="S29" s="86">
        <v>7.2</v>
      </c>
      <c r="T29" s="86">
        <v>7.5</v>
      </c>
      <c r="U29" s="86">
        <v>8.6</v>
      </c>
      <c r="V29" s="31">
        <v>7.7</v>
      </c>
      <c r="W29" s="31">
        <v>9</v>
      </c>
      <c r="X29" s="31">
        <v>7.6</v>
      </c>
      <c r="Y29" s="31">
        <v>8.4</v>
      </c>
      <c r="Z29" s="31">
        <v>8.1999999999999993</v>
      </c>
      <c r="AA29" s="31">
        <v>7.5</v>
      </c>
      <c r="AB29" s="31">
        <v>8.4</v>
      </c>
      <c r="AC29" s="31">
        <v>8.8000000000000007</v>
      </c>
      <c r="AD29" s="31">
        <v>8.6</v>
      </c>
      <c r="AE29" s="31">
        <v>8.6999999999999993</v>
      </c>
      <c r="AF29" s="31">
        <v>8</v>
      </c>
      <c r="AG29" s="31">
        <v>8.8000000000000007</v>
      </c>
      <c r="AH29" s="31">
        <v>10</v>
      </c>
      <c r="AI29" s="31">
        <v>8.5</v>
      </c>
      <c r="AJ29" s="31">
        <v>7.6</v>
      </c>
      <c r="AK29" s="31">
        <v>8.3000000000000007</v>
      </c>
      <c r="AL29" s="31">
        <v>8.3000000000000007</v>
      </c>
      <c r="AM29" s="31">
        <v>10</v>
      </c>
      <c r="AN29" s="31">
        <v>9.3000000000000007</v>
      </c>
      <c r="AO29" s="63">
        <v>6.5</v>
      </c>
      <c r="AP29" s="63">
        <v>7</v>
      </c>
      <c r="AQ29" s="63">
        <v>8.6</v>
      </c>
      <c r="AR29" s="63">
        <v>8.5</v>
      </c>
      <c r="AS29" s="63">
        <v>9.4</v>
      </c>
      <c r="AT29" s="63">
        <v>8.5</v>
      </c>
      <c r="AU29" s="63">
        <v>8.6</v>
      </c>
      <c r="AV29" s="63"/>
      <c r="AW29" s="63"/>
      <c r="AX29" s="63">
        <v>8</v>
      </c>
      <c r="AY29" s="151">
        <f t="shared" si="1"/>
        <v>8</v>
      </c>
      <c r="AZ29" s="142" t="s">
        <v>1465</v>
      </c>
      <c r="BA29" s="14"/>
      <c r="BB29" s="133">
        <f t="shared" si="2"/>
        <v>22</v>
      </c>
      <c r="BC29" s="133" t="str">
        <f t="shared" si="3"/>
        <v>15D4021087</v>
      </c>
      <c r="BD29" s="134" t="str">
        <f t="shared" si="4"/>
        <v>Nguyễn Thanh</v>
      </c>
      <c r="BE29" s="134" t="str">
        <f t="shared" si="5"/>
        <v>Loan</v>
      </c>
      <c r="BF29" s="176" t="str">
        <f t="shared" si="6"/>
        <v>01/02/1997</v>
      </c>
      <c r="BG29" s="171">
        <f t="shared" si="7"/>
        <v>3</v>
      </c>
      <c r="BH29" s="171">
        <f t="shared" si="8"/>
        <v>4</v>
      </c>
      <c r="BI29" s="171">
        <f t="shared" si="9"/>
        <v>2</v>
      </c>
      <c r="BJ29" s="171">
        <f t="shared" si="10"/>
        <v>3</v>
      </c>
      <c r="BK29" s="171">
        <f t="shared" si="11"/>
        <v>2</v>
      </c>
      <c r="BL29" s="171">
        <f t="shared" si="12"/>
        <v>3</v>
      </c>
      <c r="BM29" s="171">
        <f t="shared" si="13"/>
        <v>3</v>
      </c>
      <c r="BN29" s="171">
        <f t="shared" si="14"/>
        <v>2</v>
      </c>
      <c r="BO29" s="171">
        <f t="shared" si="15"/>
        <v>3</v>
      </c>
      <c r="BP29" s="171">
        <f t="shared" si="16"/>
        <v>3</v>
      </c>
      <c r="BQ29" s="171">
        <f t="shared" si="17"/>
        <v>1</v>
      </c>
      <c r="BR29" s="171">
        <f t="shared" si="18"/>
        <v>4</v>
      </c>
      <c r="BS29" s="171">
        <f t="shared" si="19"/>
        <v>3</v>
      </c>
      <c r="BT29" s="171">
        <f t="shared" si="20"/>
        <v>3</v>
      </c>
      <c r="BU29" s="171">
        <f t="shared" si="21"/>
        <v>3</v>
      </c>
      <c r="BV29" s="171">
        <f t="shared" si="22"/>
        <v>4</v>
      </c>
      <c r="BW29" s="171">
        <f t="shared" si="23"/>
        <v>3</v>
      </c>
      <c r="BX29" s="171">
        <f t="shared" si="24"/>
        <v>4</v>
      </c>
      <c r="BY29" s="171">
        <f t="shared" si="25"/>
        <v>3</v>
      </c>
      <c r="BZ29" s="171">
        <f t="shared" si="26"/>
        <v>3</v>
      </c>
      <c r="CA29" s="171">
        <f t="shared" si="27"/>
        <v>3</v>
      </c>
      <c r="CB29" s="171">
        <f t="shared" si="28"/>
        <v>3</v>
      </c>
      <c r="CC29" s="171">
        <f t="shared" si="29"/>
        <v>3</v>
      </c>
      <c r="CD29" s="171">
        <f t="shared" si="30"/>
        <v>4</v>
      </c>
      <c r="CE29" s="171">
        <f t="shared" si="31"/>
        <v>4</v>
      </c>
      <c r="CF29" s="171">
        <f t="shared" si="32"/>
        <v>4</v>
      </c>
      <c r="CG29" s="171">
        <f t="shared" si="33"/>
        <v>3</v>
      </c>
      <c r="CH29" s="171">
        <f t="shared" si="34"/>
        <v>4</v>
      </c>
      <c r="CI29" s="171">
        <f t="shared" si="35"/>
        <v>4</v>
      </c>
      <c r="CJ29" s="171">
        <f t="shared" si="36"/>
        <v>4</v>
      </c>
      <c r="CK29" s="171">
        <f t="shared" si="37"/>
        <v>3</v>
      </c>
      <c r="CL29" s="171">
        <f t="shared" si="38"/>
        <v>3</v>
      </c>
      <c r="CM29" s="171">
        <f t="shared" si="39"/>
        <v>3</v>
      </c>
      <c r="CN29" s="171">
        <f t="shared" si="40"/>
        <v>4</v>
      </c>
      <c r="CO29" s="171">
        <f t="shared" si="41"/>
        <v>4</v>
      </c>
      <c r="CP29" s="171">
        <f t="shared" si="42"/>
        <v>2</v>
      </c>
      <c r="CQ29" s="171">
        <f t="shared" si="43"/>
        <v>3</v>
      </c>
      <c r="CR29" s="171">
        <f t="shared" si="44"/>
        <v>4</v>
      </c>
      <c r="CS29" s="171">
        <f t="shared" si="45"/>
        <v>4</v>
      </c>
      <c r="CT29" s="171">
        <f t="shared" si="46"/>
        <v>4</v>
      </c>
      <c r="CU29" s="171">
        <f t="shared" si="47"/>
        <v>4</v>
      </c>
      <c r="CV29" s="171">
        <f t="shared" si="48"/>
        <v>4</v>
      </c>
      <c r="CW29" s="171">
        <f t="shared" si="49"/>
        <v>0</v>
      </c>
      <c r="CX29" s="171">
        <f t="shared" si="50"/>
        <v>0</v>
      </c>
      <c r="CY29" s="171">
        <f t="shared" si="51"/>
        <v>3</v>
      </c>
      <c r="CZ29" s="180">
        <f t="shared" si="52"/>
        <v>3.23</v>
      </c>
      <c r="DA29" s="142" t="str">
        <f t="shared" si="53"/>
        <v>Giỏi</v>
      </c>
    </row>
    <row r="30" spans="1:105" s="142" customFormat="1" ht="15" x14ac:dyDescent="0.25">
      <c r="A30" s="139">
        <v>24</v>
      </c>
      <c r="B30" s="140" t="s">
        <v>1066</v>
      </c>
      <c r="C30" s="213" t="s">
        <v>1067</v>
      </c>
      <c r="D30" s="214" t="s">
        <v>577</v>
      </c>
      <c r="E30" s="141" t="s">
        <v>700</v>
      </c>
      <c r="F30" s="86">
        <v>6.8</v>
      </c>
      <c r="G30" s="86">
        <v>4.5999999999999996</v>
      </c>
      <c r="H30" s="87">
        <v>8.9</v>
      </c>
      <c r="I30" s="87">
        <v>7.9</v>
      </c>
      <c r="J30" s="86">
        <v>6.9</v>
      </c>
      <c r="K30" s="86">
        <v>6.3</v>
      </c>
      <c r="L30" s="86">
        <v>7.1</v>
      </c>
      <c r="M30" s="86">
        <v>4.5</v>
      </c>
      <c r="N30" s="86">
        <v>7.6</v>
      </c>
      <c r="O30" s="86">
        <v>6.8</v>
      </c>
      <c r="P30" s="87">
        <v>8.6999999999999993</v>
      </c>
      <c r="Q30" s="86">
        <v>8.3000000000000007</v>
      </c>
      <c r="R30" s="86">
        <v>7.3</v>
      </c>
      <c r="S30" s="86">
        <v>6.6</v>
      </c>
      <c r="T30" s="86">
        <v>7.1</v>
      </c>
      <c r="U30" s="86">
        <v>7.6</v>
      </c>
      <c r="V30" s="31">
        <v>8.1</v>
      </c>
      <c r="W30" s="31">
        <v>8.6999999999999993</v>
      </c>
      <c r="X30" s="31">
        <v>8.8000000000000007</v>
      </c>
      <c r="Y30" s="31">
        <v>8.9</v>
      </c>
      <c r="Z30" s="31">
        <v>9.1</v>
      </c>
      <c r="AA30" s="31">
        <v>8.4</v>
      </c>
      <c r="AB30" s="31">
        <v>9.1</v>
      </c>
      <c r="AC30" s="31">
        <v>10</v>
      </c>
      <c r="AD30" s="31">
        <v>6.9</v>
      </c>
      <c r="AE30" s="31">
        <v>9.4</v>
      </c>
      <c r="AF30" s="31">
        <v>9.1</v>
      </c>
      <c r="AG30" s="31">
        <v>8.6999999999999993</v>
      </c>
      <c r="AH30" s="31">
        <v>9</v>
      </c>
      <c r="AI30" s="31">
        <v>7.5</v>
      </c>
      <c r="AJ30" s="31">
        <v>7</v>
      </c>
      <c r="AK30" s="31">
        <v>7.7</v>
      </c>
      <c r="AL30" s="31">
        <v>8.4</v>
      </c>
      <c r="AM30" s="31">
        <v>9.4</v>
      </c>
      <c r="AN30" s="31">
        <v>9.3000000000000007</v>
      </c>
      <c r="AO30" s="63">
        <v>9.4</v>
      </c>
      <c r="AP30" s="63">
        <v>7</v>
      </c>
      <c r="AQ30" s="63">
        <v>8.5</v>
      </c>
      <c r="AR30" s="63">
        <v>8.4</v>
      </c>
      <c r="AS30" s="63">
        <v>8.9</v>
      </c>
      <c r="AT30" s="63">
        <v>8</v>
      </c>
      <c r="AU30" s="63">
        <v>9.3000000000000007</v>
      </c>
      <c r="AV30" s="63"/>
      <c r="AW30" s="63"/>
      <c r="AX30" s="63">
        <v>8.6</v>
      </c>
      <c r="AY30" s="151">
        <f t="shared" si="1"/>
        <v>8.1</v>
      </c>
      <c r="AZ30" s="142" t="s">
        <v>1465</v>
      </c>
      <c r="BA30" s="14"/>
      <c r="BB30" s="133">
        <f t="shared" si="2"/>
        <v>24</v>
      </c>
      <c r="BC30" s="133" t="str">
        <f t="shared" si="3"/>
        <v>15D4021101</v>
      </c>
      <c r="BD30" s="134" t="str">
        <f t="shared" si="4"/>
        <v>Lê Thị Ly</v>
      </c>
      <c r="BE30" s="134" t="str">
        <f t="shared" si="5"/>
        <v>Na</v>
      </c>
      <c r="BF30" s="176" t="str">
        <f t="shared" si="6"/>
        <v>29/09/1997</v>
      </c>
      <c r="BG30" s="171">
        <f t="shared" si="7"/>
        <v>2</v>
      </c>
      <c r="BH30" s="171">
        <f t="shared" si="8"/>
        <v>1</v>
      </c>
      <c r="BI30" s="171">
        <f t="shared" si="9"/>
        <v>4</v>
      </c>
      <c r="BJ30" s="171">
        <f t="shared" si="10"/>
        <v>3</v>
      </c>
      <c r="BK30" s="171">
        <f t="shared" si="11"/>
        <v>2</v>
      </c>
      <c r="BL30" s="171">
        <f t="shared" si="12"/>
        <v>2</v>
      </c>
      <c r="BM30" s="171">
        <f t="shared" si="13"/>
        <v>3</v>
      </c>
      <c r="BN30" s="171">
        <f t="shared" si="14"/>
        <v>1</v>
      </c>
      <c r="BO30" s="171">
        <f t="shared" si="15"/>
        <v>3</v>
      </c>
      <c r="BP30" s="171">
        <f t="shared" si="16"/>
        <v>2</v>
      </c>
      <c r="BQ30" s="171">
        <f t="shared" si="17"/>
        <v>4</v>
      </c>
      <c r="BR30" s="171">
        <f t="shared" si="18"/>
        <v>3</v>
      </c>
      <c r="BS30" s="171">
        <f t="shared" si="19"/>
        <v>3</v>
      </c>
      <c r="BT30" s="171">
        <f t="shared" si="20"/>
        <v>2</v>
      </c>
      <c r="BU30" s="171">
        <f t="shared" si="21"/>
        <v>3</v>
      </c>
      <c r="BV30" s="171">
        <f t="shared" si="22"/>
        <v>3</v>
      </c>
      <c r="BW30" s="171">
        <f t="shared" si="23"/>
        <v>3</v>
      </c>
      <c r="BX30" s="171">
        <f t="shared" si="24"/>
        <v>4</v>
      </c>
      <c r="BY30" s="171">
        <f t="shared" si="25"/>
        <v>4</v>
      </c>
      <c r="BZ30" s="171">
        <f t="shared" si="26"/>
        <v>4</v>
      </c>
      <c r="CA30" s="171">
        <f t="shared" si="27"/>
        <v>4</v>
      </c>
      <c r="CB30" s="171">
        <f t="shared" si="28"/>
        <v>3</v>
      </c>
      <c r="CC30" s="171">
        <f t="shared" si="29"/>
        <v>4</v>
      </c>
      <c r="CD30" s="171">
        <f t="shared" si="30"/>
        <v>4</v>
      </c>
      <c r="CE30" s="171">
        <f t="shared" si="31"/>
        <v>2</v>
      </c>
      <c r="CF30" s="171">
        <f t="shared" si="32"/>
        <v>4</v>
      </c>
      <c r="CG30" s="171">
        <f t="shared" si="33"/>
        <v>4</v>
      </c>
      <c r="CH30" s="171">
        <f t="shared" si="34"/>
        <v>4</v>
      </c>
      <c r="CI30" s="171">
        <f t="shared" si="35"/>
        <v>4</v>
      </c>
      <c r="CJ30" s="171">
        <f t="shared" si="36"/>
        <v>3</v>
      </c>
      <c r="CK30" s="171">
        <f t="shared" si="37"/>
        <v>3</v>
      </c>
      <c r="CL30" s="171">
        <f t="shared" si="38"/>
        <v>3</v>
      </c>
      <c r="CM30" s="171">
        <f t="shared" si="39"/>
        <v>3</v>
      </c>
      <c r="CN30" s="171">
        <f t="shared" si="40"/>
        <v>4</v>
      </c>
      <c r="CO30" s="171">
        <f t="shared" si="41"/>
        <v>4</v>
      </c>
      <c r="CP30" s="171">
        <f t="shared" si="42"/>
        <v>4</v>
      </c>
      <c r="CQ30" s="171">
        <f t="shared" si="43"/>
        <v>3</v>
      </c>
      <c r="CR30" s="171">
        <f t="shared" si="44"/>
        <v>4</v>
      </c>
      <c r="CS30" s="171">
        <f t="shared" si="45"/>
        <v>3</v>
      </c>
      <c r="CT30" s="171">
        <f t="shared" si="46"/>
        <v>4</v>
      </c>
      <c r="CU30" s="171">
        <f t="shared" si="47"/>
        <v>3</v>
      </c>
      <c r="CV30" s="171">
        <f t="shared" si="48"/>
        <v>4</v>
      </c>
      <c r="CW30" s="171">
        <f t="shared" si="49"/>
        <v>0</v>
      </c>
      <c r="CX30" s="171">
        <f t="shared" si="50"/>
        <v>0</v>
      </c>
      <c r="CY30" s="171">
        <f t="shared" si="51"/>
        <v>4</v>
      </c>
      <c r="CZ30" s="180">
        <f t="shared" si="52"/>
        <v>3.25</v>
      </c>
      <c r="DA30" s="142" t="str">
        <f t="shared" si="53"/>
        <v>Giỏi</v>
      </c>
    </row>
    <row r="31" spans="1:105" s="142" customFormat="1" ht="15" x14ac:dyDescent="0.25">
      <c r="A31" s="139">
        <v>25</v>
      </c>
      <c r="B31" s="140" t="s">
        <v>1068</v>
      </c>
      <c r="C31" s="213" t="s">
        <v>1069</v>
      </c>
      <c r="D31" s="214" t="s">
        <v>34</v>
      </c>
      <c r="E31" s="141" t="s">
        <v>1070</v>
      </c>
      <c r="F31" s="92">
        <v>6.7</v>
      </c>
      <c r="G31" s="86">
        <v>4.8</v>
      </c>
      <c r="H31" s="86">
        <v>4.5999999999999996</v>
      </c>
      <c r="I31" s="86">
        <v>5.5</v>
      </c>
      <c r="J31" s="86">
        <v>7.6</v>
      </c>
      <c r="K31" s="86">
        <v>7</v>
      </c>
      <c r="L31" s="86">
        <v>5.3</v>
      </c>
      <c r="M31" s="86">
        <v>4.7</v>
      </c>
      <c r="N31" s="86">
        <v>4.0999999999999996</v>
      </c>
      <c r="O31" s="86">
        <v>5.8</v>
      </c>
      <c r="P31" s="86">
        <v>5.5</v>
      </c>
      <c r="Q31" s="86">
        <v>6.1</v>
      </c>
      <c r="R31" s="86">
        <v>6.5</v>
      </c>
      <c r="S31" s="86">
        <v>6.4</v>
      </c>
      <c r="T31" s="86">
        <v>5.7</v>
      </c>
      <c r="U31" s="86">
        <v>4.7</v>
      </c>
      <c r="V31" s="31">
        <v>8.1</v>
      </c>
      <c r="W31" s="31">
        <v>8.6999999999999993</v>
      </c>
      <c r="X31" s="31">
        <v>7.3</v>
      </c>
      <c r="Y31" s="31">
        <v>8.4</v>
      </c>
      <c r="Z31" s="31">
        <v>8.5</v>
      </c>
      <c r="AA31" s="31">
        <v>8</v>
      </c>
      <c r="AB31" s="31">
        <v>8.6999999999999993</v>
      </c>
      <c r="AC31" s="31">
        <v>7.9</v>
      </c>
      <c r="AD31" s="31">
        <v>7.2</v>
      </c>
      <c r="AE31" s="31">
        <v>9.4</v>
      </c>
      <c r="AF31" s="31">
        <v>7.7</v>
      </c>
      <c r="AG31" s="31">
        <v>7.9</v>
      </c>
      <c r="AH31" s="31">
        <v>10</v>
      </c>
      <c r="AI31" s="31">
        <v>8.6</v>
      </c>
      <c r="AJ31" s="31">
        <v>7.5</v>
      </c>
      <c r="AK31" s="31">
        <v>7.9</v>
      </c>
      <c r="AL31" s="31">
        <v>6.9</v>
      </c>
      <c r="AM31" s="31">
        <v>9.3000000000000007</v>
      </c>
      <c r="AN31" s="31">
        <v>9.5</v>
      </c>
      <c r="AO31" s="63">
        <v>7.3</v>
      </c>
      <c r="AP31" s="63">
        <v>6.8</v>
      </c>
      <c r="AQ31" s="63">
        <v>8.3000000000000007</v>
      </c>
      <c r="AR31" s="63">
        <v>8.3000000000000007</v>
      </c>
      <c r="AS31" s="63">
        <v>9.1</v>
      </c>
      <c r="AT31" s="63">
        <v>8.9</v>
      </c>
      <c r="AU31" s="63">
        <v>9.3000000000000007</v>
      </c>
      <c r="AV31" s="63"/>
      <c r="AW31" s="63"/>
      <c r="AX31" s="63">
        <v>9</v>
      </c>
      <c r="AY31" s="151">
        <f t="shared" si="1"/>
        <v>7.4</v>
      </c>
      <c r="AZ31" s="142" t="s">
        <v>1465</v>
      </c>
      <c r="BA31" s="14"/>
      <c r="BB31" s="133">
        <f t="shared" si="2"/>
        <v>25</v>
      </c>
      <c r="BC31" s="133" t="str">
        <f t="shared" si="3"/>
        <v>15D4021117</v>
      </c>
      <c r="BD31" s="134" t="str">
        <f t="shared" si="4"/>
        <v>Lê Thị Yến</v>
      </c>
      <c r="BE31" s="134" t="str">
        <f t="shared" si="5"/>
        <v>Nhi</v>
      </c>
      <c r="BF31" s="176" t="str">
        <f t="shared" si="6"/>
        <v>25/01/1997</v>
      </c>
      <c r="BG31" s="171">
        <f t="shared" si="7"/>
        <v>2</v>
      </c>
      <c r="BH31" s="171">
        <f t="shared" si="8"/>
        <v>1</v>
      </c>
      <c r="BI31" s="171">
        <f t="shared" si="9"/>
        <v>1</v>
      </c>
      <c r="BJ31" s="171">
        <f t="shared" si="10"/>
        <v>2</v>
      </c>
      <c r="BK31" s="171">
        <f t="shared" si="11"/>
        <v>3</v>
      </c>
      <c r="BL31" s="171">
        <f t="shared" si="12"/>
        <v>3</v>
      </c>
      <c r="BM31" s="171">
        <f t="shared" si="13"/>
        <v>1</v>
      </c>
      <c r="BN31" s="171">
        <f t="shared" si="14"/>
        <v>1</v>
      </c>
      <c r="BO31" s="171">
        <f t="shared" si="15"/>
        <v>1</v>
      </c>
      <c r="BP31" s="171">
        <f t="shared" si="16"/>
        <v>2</v>
      </c>
      <c r="BQ31" s="171">
        <f t="shared" si="17"/>
        <v>2</v>
      </c>
      <c r="BR31" s="171">
        <f t="shared" si="18"/>
        <v>2</v>
      </c>
      <c r="BS31" s="171">
        <f t="shared" si="19"/>
        <v>2</v>
      </c>
      <c r="BT31" s="171">
        <f t="shared" si="20"/>
        <v>2</v>
      </c>
      <c r="BU31" s="171">
        <f t="shared" si="21"/>
        <v>2</v>
      </c>
      <c r="BV31" s="171">
        <f t="shared" si="22"/>
        <v>1</v>
      </c>
      <c r="BW31" s="171">
        <f t="shared" si="23"/>
        <v>3</v>
      </c>
      <c r="BX31" s="171">
        <f t="shared" si="24"/>
        <v>4</v>
      </c>
      <c r="BY31" s="171">
        <f t="shared" si="25"/>
        <v>3</v>
      </c>
      <c r="BZ31" s="171">
        <f t="shared" si="26"/>
        <v>3</v>
      </c>
      <c r="CA31" s="171">
        <f t="shared" si="27"/>
        <v>4</v>
      </c>
      <c r="CB31" s="171">
        <f t="shared" si="28"/>
        <v>3</v>
      </c>
      <c r="CC31" s="171">
        <f t="shared" si="29"/>
        <v>4</v>
      </c>
      <c r="CD31" s="171">
        <f t="shared" si="30"/>
        <v>3</v>
      </c>
      <c r="CE31" s="171">
        <f t="shared" si="31"/>
        <v>3</v>
      </c>
      <c r="CF31" s="171">
        <f t="shared" si="32"/>
        <v>4</v>
      </c>
      <c r="CG31" s="171">
        <f t="shared" si="33"/>
        <v>3</v>
      </c>
      <c r="CH31" s="171">
        <f t="shared" si="34"/>
        <v>3</v>
      </c>
      <c r="CI31" s="171">
        <f t="shared" si="35"/>
        <v>4</v>
      </c>
      <c r="CJ31" s="171">
        <f t="shared" si="36"/>
        <v>4</v>
      </c>
      <c r="CK31" s="171">
        <f t="shared" si="37"/>
        <v>3</v>
      </c>
      <c r="CL31" s="171">
        <f t="shared" si="38"/>
        <v>3</v>
      </c>
      <c r="CM31" s="171">
        <f t="shared" si="39"/>
        <v>2</v>
      </c>
      <c r="CN31" s="171">
        <f t="shared" si="40"/>
        <v>4</v>
      </c>
      <c r="CO31" s="171">
        <f t="shared" si="41"/>
        <v>4</v>
      </c>
      <c r="CP31" s="171">
        <f t="shared" si="42"/>
        <v>3</v>
      </c>
      <c r="CQ31" s="171">
        <f t="shared" si="43"/>
        <v>2</v>
      </c>
      <c r="CR31" s="171">
        <f t="shared" si="44"/>
        <v>3</v>
      </c>
      <c r="CS31" s="171">
        <f t="shared" si="45"/>
        <v>3</v>
      </c>
      <c r="CT31" s="171">
        <f t="shared" si="46"/>
        <v>4</v>
      </c>
      <c r="CU31" s="171">
        <f t="shared" si="47"/>
        <v>4</v>
      </c>
      <c r="CV31" s="171">
        <f t="shared" si="48"/>
        <v>4</v>
      </c>
      <c r="CW31" s="171">
        <f t="shared" si="49"/>
        <v>0</v>
      </c>
      <c r="CX31" s="171">
        <f t="shared" si="50"/>
        <v>0</v>
      </c>
      <c r="CY31" s="171">
        <f t="shared" si="51"/>
        <v>4</v>
      </c>
      <c r="CZ31" s="180">
        <f t="shared" si="52"/>
        <v>2.82</v>
      </c>
      <c r="DA31" s="142" t="str">
        <f t="shared" si="53"/>
        <v>Khá</v>
      </c>
    </row>
    <row r="32" spans="1:105" s="142" customFormat="1" ht="15" x14ac:dyDescent="0.25">
      <c r="A32" s="139">
        <v>26</v>
      </c>
      <c r="B32" s="140" t="s">
        <v>1071</v>
      </c>
      <c r="C32" s="213" t="s">
        <v>8</v>
      </c>
      <c r="D32" s="214" t="s">
        <v>34</v>
      </c>
      <c r="E32" s="141" t="s">
        <v>530</v>
      </c>
      <c r="F32" s="86">
        <v>8.1999999999999993</v>
      </c>
      <c r="G32" s="86">
        <v>4.4000000000000004</v>
      </c>
      <c r="H32" s="87">
        <v>8.3000000000000007</v>
      </c>
      <c r="I32" s="86">
        <v>6.3</v>
      </c>
      <c r="J32" s="86">
        <v>6</v>
      </c>
      <c r="K32" s="87">
        <v>8.6</v>
      </c>
      <c r="L32" s="86">
        <v>6.1</v>
      </c>
      <c r="M32" s="86">
        <v>6</v>
      </c>
      <c r="N32" s="86">
        <v>7.7</v>
      </c>
      <c r="O32" s="86">
        <v>8.5</v>
      </c>
      <c r="P32" s="86">
        <v>4.5999999999999996</v>
      </c>
      <c r="Q32" s="86">
        <v>8.5</v>
      </c>
      <c r="R32" s="86">
        <v>7.6</v>
      </c>
      <c r="S32" s="86">
        <v>8.3000000000000007</v>
      </c>
      <c r="T32" s="86">
        <v>8.9</v>
      </c>
      <c r="U32" s="86">
        <v>9.4</v>
      </c>
      <c r="V32" s="31">
        <v>8.4</v>
      </c>
      <c r="W32" s="31">
        <v>9.1999999999999993</v>
      </c>
      <c r="X32" s="31">
        <v>7.4</v>
      </c>
      <c r="Y32" s="31">
        <v>9.3000000000000007</v>
      </c>
      <c r="Z32" s="31">
        <v>8.8000000000000007</v>
      </c>
      <c r="AA32" s="31">
        <v>9.3000000000000007</v>
      </c>
      <c r="AB32" s="31">
        <v>9.1</v>
      </c>
      <c r="AC32" s="31">
        <v>7.9</v>
      </c>
      <c r="AD32" s="31">
        <v>6.5</v>
      </c>
      <c r="AE32" s="31">
        <v>9.3000000000000007</v>
      </c>
      <c r="AF32" s="31">
        <v>5.8</v>
      </c>
      <c r="AG32" s="31">
        <v>8.6</v>
      </c>
      <c r="AH32" s="31">
        <v>9</v>
      </c>
      <c r="AI32" s="31">
        <v>7.8</v>
      </c>
      <c r="AJ32" s="31">
        <v>8.3000000000000007</v>
      </c>
      <c r="AK32" s="31">
        <v>8</v>
      </c>
      <c r="AL32" s="31">
        <v>8.6999999999999993</v>
      </c>
      <c r="AM32" s="31">
        <v>9.4</v>
      </c>
      <c r="AN32" s="31">
        <v>9</v>
      </c>
      <c r="AO32" s="63">
        <v>7</v>
      </c>
      <c r="AP32" s="63">
        <v>6.3</v>
      </c>
      <c r="AQ32" s="63">
        <v>8.9</v>
      </c>
      <c r="AR32" s="63">
        <v>7.9</v>
      </c>
      <c r="AS32" s="63">
        <v>9.3000000000000007</v>
      </c>
      <c r="AT32" s="63">
        <v>8.8000000000000007</v>
      </c>
      <c r="AU32" s="63">
        <v>8.6</v>
      </c>
      <c r="AV32" s="63"/>
      <c r="AW32" s="63"/>
      <c r="AX32" s="63">
        <v>9.4</v>
      </c>
      <c r="AY32" s="151">
        <f t="shared" si="1"/>
        <v>8</v>
      </c>
      <c r="AZ32" s="221" t="s">
        <v>1465</v>
      </c>
      <c r="BA32" s="14"/>
      <c r="BB32" s="133">
        <f t="shared" si="2"/>
        <v>26</v>
      </c>
      <c r="BC32" s="133" t="str">
        <f t="shared" si="3"/>
        <v>15D4021118</v>
      </c>
      <c r="BD32" s="134" t="str">
        <f t="shared" si="4"/>
        <v>Nguyễn Thị</v>
      </c>
      <c r="BE32" s="134" t="str">
        <f t="shared" si="5"/>
        <v>Nhi</v>
      </c>
      <c r="BF32" s="176" t="str">
        <f t="shared" si="6"/>
        <v>10/09/1997</v>
      </c>
      <c r="BG32" s="171">
        <f t="shared" si="7"/>
        <v>3</v>
      </c>
      <c r="BH32" s="171">
        <f t="shared" si="8"/>
        <v>1</v>
      </c>
      <c r="BI32" s="171">
        <f t="shared" si="9"/>
        <v>3</v>
      </c>
      <c r="BJ32" s="171">
        <f t="shared" si="10"/>
        <v>2</v>
      </c>
      <c r="BK32" s="171">
        <f t="shared" si="11"/>
        <v>2</v>
      </c>
      <c r="BL32" s="171">
        <f t="shared" si="12"/>
        <v>4</v>
      </c>
      <c r="BM32" s="171">
        <f t="shared" si="13"/>
        <v>2</v>
      </c>
      <c r="BN32" s="171">
        <f t="shared" si="14"/>
        <v>2</v>
      </c>
      <c r="BO32" s="171">
        <f t="shared" si="15"/>
        <v>3</v>
      </c>
      <c r="BP32" s="171">
        <f t="shared" si="16"/>
        <v>4</v>
      </c>
      <c r="BQ32" s="171">
        <f t="shared" si="17"/>
        <v>1</v>
      </c>
      <c r="BR32" s="171">
        <f t="shared" si="18"/>
        <v>4</v>
      </c>
      <c r="BS32" s="171">
        <f t="shared" si="19"/>
        <v>3</v>
      </c>
      <c r="BT32" s="171">
        <f t="shared" si="20"/>
        <v>3</v>
      </c>
      <c r="BU32" s="171">
        <f t="shared" si="21"/>
        <v>4</v>
      </c>
      <c r="BV32" s="171">
        <f t="shared" si="22"/>
        <v>4</v>
      </c>
      <c r="BW32" s="171">
        <f t="shared" si="23"/>
        <v>3</v>
      </c>
      <c r="BX32" s="171">
        <f t="shared" si="24"/>
        <v>4</v>
      </c>
      <c r="BY32" s="171">
        <f t="shared" si="25"/>
        <v>3</v>
      </c>
      <c r="BZ32" s="171">
        <f t="shared" si="26"/>
        <v>4</v>
      </c>
      <c r="CA32" s="171">
        <f t="shared" si="27"/>
        <v>4</v>
      </c>
      <c r="CB32" s="171">
        <f t="shared" si="28"/>
        <v>4</v>
      </c>
      <c r="CC32" s="171">
        <f t="shared" si="29"/>
        <v>4</v>
      </c>
      <c r="CD32" s="171">
        <f t="shared" si="30"/>
        <v>3</v>
      </c>
      <c r="CE32" s="171">
        <f t="shared" si="31"/>
        <v>2</v>
      </c>
      <c r="CF32" s="171">
        <f t="shared" si="32"/>
        <v>4</v>
      </c>
      <c r="CG32" s="171">
        <f t="shared" si="33"/>
        <v>2</v>
      </c>
      <c r="CH32" s="171">
        <f t="shared" si="34"/>
        <v>4</v>
      </c>
      <c r="CI32" s="171">
        <f t="shared" si="35"/>
        <v>4</v>
      </c>
      <c r="CJ32" s="171">
        <f t="shared" si="36"/>
        <v>3</v>
      </c>
      <c r="CK32" s="171">
        <f t="shared" si="37"/>
        <v>3</v>
      </c>
      <c r="CL32" s="171">
        <f t="shared" si="38"/>
        <v>3</v>
      </c>
      <c r="CM32" s="171">
        <f t="shared" si="39"/>
        <v>4</v>
      </c>
      <c r="CN32" s="171">
        <f t="shared" si="40"/>
        <v>4</v>
      </c>
      <c r="CO32" s="171">
        <f t="shared" si="41"/>
        <v>4</v>
      </c>
      <c r="CP32" s="171">
        <f t="shared" si="42"/>
        <v>3</v>
      </c>
      <c r="CQ32" s="171">
        <f t="shared" si="43"/>
        <v>2</v>
      </c>
      <c r="CR32" s="171">
        <f t="shared" si="44"/>
        <v>4</v>
      </c>
      <c r="CS32" s="171">
        <f t="shared" si="45"/>
        <v>3</v>
      </c>
      <c r="CT32" s="171">
        <f t="shared" si="46"/>
        <v>4</v>
      </c>
      <c r="CU32" s="171">
        <f t="shared" si="47"/>
        <v>4</v>
      </c>
      <c r="CV32" s="171">
        <f t="shared" si="48"/>
        <v>4</v>
      </c>
      <c r="CW32" s="171">
        <f t="shared" si="49"/>
        <v>0</v>
      </c>
      <c r="CX32" s="171">
        <f t="shared" si="50"/>
        <v>0</v>
      </c>
      <c r="CY32" s="171">
        <f t="shared" si="51"/>
        <v>4</v>
      </c>
      <c r="CZ32" s="180">
        <f t="shared" si="52"/>
        <v>3.25</v>
      </c>
      <c r="DA32" s="142" t="str">
        <f t="shared" si="53"/>
        <v>Giỏi</v>
      </c>
    </row>
    <row r="33" spans="1:110" s="142" customFormat="1" ht="15" x14ac:dyDescent="0.25">
      <c r="A33" s="139">
        <v>27</v>
      </c>
      <c r="B33" s="140" t="s">
        <v>1072</v>
      </c>
      <c r="C33" s="213" t="s">
        <v>974</v>
      </c>
      <c r="D33" s="214" t="s">
        <v>34</v>
      </c>
      <c r="E33" s="141" t="s">
        <v>1073</v>
      </c>
      <c r="F33" s="86">
        <v>8.3000000000000007</v>
      </c>
      <c r="G33" s="86">
        <v>5.5</v>
      </c>
      <c r="H33" s="86">
        <v>6.5</v>
      </c>
      <c r="I33" s="86">
        <v>7.6</v>
      </c>
      <c r="J33" s="86">
        <v>5.2</v>
      </c>
      <c r="K33" s="87">
        <v>8.4</v>
      </c>
      <c r="L33" s="86">
        <v>7.1</v>
      </c>
      <c r="M33" s="87">
        <v>6.1</v>
      </c>
      <c r="N33" s="86">
        <v>7.5</v>
      </c>
      <c r="O33" s="86">
        <v>7.6</v>
      </c>
      <c r="P33" s="86">
        <v>7.6</v>
      </c>
      <c r="Q33" s="86">
        <v>7.8</v>
      </c>
      <c r="R33" s="86">
        <v>5.9</v>
      </c>
      <c r="S33" s="86">
        <v>6.4</v>
      </c>
      <c r="T33" s="86">
        <v>7</v>
      </c>
      <c r="U33" s="86">
        <v>6.9</v>
      </c>
      <c r="V33" s="31">
        <v>8.1999999999999993</v>
      </c>
      <c r="W33" s="31">
        <v>8.1999999999999993</v>
      </c>
      <c r="X33" s="31">
        <v>7</v>
      </c>
      <c r="Y33" s="31">
        <v>8.6</v>
      </c>
      <c r="Z33" s="31">
        <v>5.5</v>
      </c>
      <c r="AA33" s="31">
        <v>8.9</v>
      </c>
      <c r="AB33" s="31">
        <v>8.6999999999999993</v>
      </c>
      <c r="AC33" s="31">
        <v>8.6</v>
      </c>
      <c r="AD33" s="31">
        <v>5.6</v>
      </c>
      <c r="AE33" s="31">
        <v>9.1999999999999993</v>
      </c>
      <c r="AF33" s="31">
        <v>6.6</v>
      </c>
      <c r="AG33" s="31">
        <v>7.9</v>
      </c>
      <c r="AH33" s="31">
        <v>8.5</v>
      </c>
      <c r="AI33" s="31">
        <v>8.4</v>
      </c>
      <c r="AJ33" s="31">
        <v>6.6</v>
      </c>
      <c r="AK33" s="31">
        <v>7.9</v>
      </c>
      <c r="AL33" s="31">
        <v>8.6999999999999993</v>
      </c>
      <c r="AM33" s="31">
        <v>9.4</v>
      </c>
      <c r="AN33" s="31">
        <v>9</v>
      </c>
      <c r="AO33" s="63">
        <v>9.3000000000000007</v>
      </c>
      <c r="AP33" s="63">
        <v>4.5999999999999996</v>
      </c>
      <c r="AQ33" s="63">
        <v>8.8000000000000007</v>
      </c>
      <c r="AR33" s="63">
        <v>7.9</v>
      </c>
      <c r="AS33" s="63">
        <v>9.4</v>
      </c>
      <c r="AT33" s="63">
        <v>9.4</v>
      </c>
      <c r="AU33" s="63">
        <v>8</v>
      </c>
      <c r="AV33" s="63">
        <v>7.7</v>
      </c>
      <c r="AW33" s="63">
        <v>7.4</v>
      </c>
      <c r="AX33" s="63"/>
      <c r="AY33" s="151">
        <f t="shared" si="1"/>
        <v>7.6</v>
      </c>
      <c r="AZ33" s="142" t="s">
        <v>1464</v>
      </c>
      <c r="BA33" s="14"/>
      <c r="BB33" s="133">
        <f t="shared" si="2"/>
        <v>27</v>
      </c>
      <c r="BC33" s="133" t="str">
        <f t="shared" si="3"/>
        <v>15D4021120</v>
      </c>
      <c r="BD33" s="134" t="str">
        <f t="shared" si="4"/>
        <v>Nguyễn Thị Phương</v>
      </c>
      <c r="BE33" s="134" t="str">
        <f t="shared" si="5"/>
        <v>Nhi</v>
      </c>
      <c r="BF33" s="176" t="str">
        <f t="shared" si="6"/>
        <v>24/12/1997</v>
      </c>
      <c r="BG33" s="171">
        <f t="shared" si="7"/>
        <v>3</v>
      </c>
      <c r="BH33" s="171">
        <f t="shared" si="8"/>
        <v>2</v>
      </c>
      <c r="BI33" s="171">
        <f t="shared" si="9"/>
        <v>2</v>
      </c>
      <c r="BJ33" s="171">
        <f t="shared" si="10"/>
        <v>3</v>
      </c>
      <c r="BK33" s="171">
        <f t="shared" si="11"/>
        <v>1</v>
      </c>
      <c r="BL33" s="171">
        <f t="shared" si="12"/>
        <v>3</v>
      </c>
      <c r="BM33" s="171">
        <f t="shared" si="13"/>
        <v>3</v>
      </c>
      <c r="BN33" s="171">
        <f t="shared" si="14"/>
        <v>2</v>
      </c>
      <c r="BO33" s="171">
        <f t="shared" si="15"/>
        <v>3</v>
      </c>
      <c r="BP33" s="171">
        <f t="shared" si="16"/>
        <v>3</v>
      </c>
      <c r="BQ33" s="171">
        <f t="shared" si="17"/>
        <v>3</v>
      </c>
      <c r="BR33" s="171">
        <f t="shared" si="18"/>
        <v>3</v>
      </c>
      <c r="BS33" s="171">
        <f t="shared" si="19"/>
        <v>2</v>
      </c>
      <c r="BT33" s="171">
        <f t="shared" si="20"/>
        <v>2</v>
      </c>
      <c r="BU33" s="171">
        <f t="shared" si="21"/>
        <v>3</v>
      </c>
      <c r="BV33" s="171">
        <f t="shared" si="22"/>
        <v>2</v>
      </c>
      <c r="BW33" s="171">
        <f t="shared" si="23"/>
        <v>3</v>
      </c>
      <c r="BX33" s="171">
        <f t="shared" si="24"/>
        <v>3</v>
      </c>
      <c r="BY33" s="171">
        <f t="shared" si="25"/>
        <v>3</v>
      </c>
      <c r="BZ33" s="171">
        <f t="shared" si="26"/>
        <v>4</v>
      </c>
      <c r="CA33" s="171">
        <f t="shared" si="27"/>
        <v>2</v>
      </c>
      <c r="CB33" s="171">
        <f t="shared" si="28"/>
        <v>4</v>
      </c>
      <c r="CC33" s="171">
        <f t="shared" si="29"/>
        <v>4</v>
      </c>
      <c r="CD33" s="171">
        <f t="shared" si="30"/>
        <v>4</v>
      </c>
      <c r="CE33" s="171">
        <f t="shared" si="31"/>
        <v>2</v>
      </c>
      <c r="CF33" s="171">
        <f t="shared" si="32"/>
        <v>4</v>
      </c>
      <c r="CG33" s="171">
        <f t="shared" si="33"/>
        <v>2</v>
      </c>
      <c r="CH33" s="171">
        <f t="shared" si="34"/>
        <v>3</v>
      </c>
      <c r="CI33" s="171">
        <f t="shared" si="35"/>
        <v>4</v>
      </c>
      <c r="CJ33" s="171">
        <f t="shared" si="36"/>
        <v>3</v>
      </c>
      <c r="CK33" s="171">
        <f t="shared" si="37"/>
        <v>2</v>
      </c>
      <c r="CL33" s="171">
        <f t="shared" si="38"/>
        <v>3</v>
      </c>
      <c r="CM33" s="171">
        <f t="shared" si="39"/>
        <v>4</v>
      </c>
      <c r="CN33" s="171">
        <f t="shared" si="40"/>
        <v>4</v>
      </c>
      <c r="CO33" s="171">
        <f t="shared" si="41"/>
        <v>4</v>
      </c>
      <c r="CP33" s="171">
        <f t="shared" si="42"/>
        <v>4</v>
      </c>
      <c r="CQ33" s="171">
        <f t="shared" si="43"/>
        <v>1</v>
      </c>
      <c r="CR33" s="171">
        <f t="shared" si="44"/>
        <v>4</v>
      </c>
      <c r="CS33" s="171">
        <f t="shared" si="45"/>
        <v>3</v>
      </c>
      <c r="CT33" s="171">
        <f t="shared" si="46"/>
        <v>4</v>
      </c>
      <c r="CU33" s="171">
        <f t="shared" si="47"/>
        <v>4</v>
      </c>
      <c r="CV33" s="171">
        <f t="shared" si="48"/>
        <v>3</v>
      </c>
      <c r="CW33" s="171">
        <f t="shared" si="49"/>
        <v>3</v>
      </c>
      <c r="CX33" s="171">
        <f t="shared" si="50"/>
        <v>3</v>
      </c>
      <c r="CY33" s="171">
        <f t="shared" si="51"/>
        <v>0</v>
      </c>
      <c r="CZ33" s="180">
        <f t="shared" si="52"/>
        <v>2.96</v>
      </c>
      <c r="DA33" s="142" t="str">
        <f t="shared" si="53"/>
        <v>Khá</v>
      </c>
    </row>
    <row r="34" spans="1:110" s="221" customFormat="1" ht="15" x14ac:dyDescent="0.25">
      <c r="A34" s="139">
        <v>28</v>
      </c>
      <c r="B34" s="140" t="s">
        <v>1074</v>
      </c>
      <c r="C34" s="213" t="s">
        <v>376</v>
      </c>
      <c r="D34" s="214" t="s">
        <v>34</v>
      </c>
      <c r="E34" s="141" t="s">
        <v>1075</v>
      </c>
      <c r="F34" s="86">
        <v>4</v>
      </c>
      <c r="G34" s="86">
        <v>6.4</v>
      </c>
      <c r="H34" s="86">
        <v>5.9</v>
      </c>
      <c r="I34" s="86">
        <v>4.0999999999999996</v>
      </c>
      <c r="J34" s="86">
        <v>6.5</v>
      </c>
      <c r="K34" s="86">
        <v>6.4</v>
      </c>
      <c r="L34" s="86">
        <v>6.1</v>
      </c>
      <c r="M34" s="86">
        <v>6.5</v>
      </c>
      <c r="N34" s="86">
        <v>6.5</v>
      </c>
      <c r="O34" s="86">
        <v>7.3</v>
      </c>
      <c r="P34" s="86">
        <v>4.7</v>
      </c>
      <c r="Q34" s="87">
        <v>5.9</v>
      </c>
      <c r="R34" s="86">
        <v>6.2</v>
      </c>
      <c r="S34" s="86">
        <v>7.6</v>
      </c>
      <c r="T34" s="86">
        <v>5.5</v>
      </c>
      <c r="U34" s="87">
        <v>6.5</v>
      </c>
      <c r="V34" s="31">
        <v>8.8000000000000007</v>
      </c>
      <c r="W34" s="31">
        <v>8.1</v>
      </c>
      <c r="X34" s="31">
        <v>6.7</v>
      </c>
      <c r="Y34" s="31">
        <v>8.4</v>
      </c>
      <c r="Z34" s="31">
        <v>7.2</v>
      </c>
      <c r="AA34" s="31">
        <v>4.3</v>
      </c>
      <c r="AB34" s="31">
        <v>9.4</v>
      </c>
      <c r="AC34" s="31">
        <v>8.1999999999999993</v>
      </c>
      <c r="AD34" s="31">
        <v>4.4000000000000004</v>
      </c>
      <c r="AE34" s="31">
        <v>5.9</v>
      </c>
      <c r="AF34" s="31">
        <v>7.1</v>
      </c>
      <c r="AG34" s="31">
        <v>7.4</v>
      </c>
      <c r="AH34" s="31">
        <v>9</v>
      </c>
      <c r="AI34" s="31">
        <v>7.8</v>
      </c>
      <c r="AJ34" s="31">
        <v>7.8</v>
      </c>
      <c r="AK34" s="31">
        <v>8</v>
      </c>
      <c r="AL34" s="31">
        <v>8.3000000000000007</v>
      </c>
      <c r="AM34" s="31">
        <v>9.8000000000000007</v>
      </c>
      <c r="AN34" s="31">
        <v>9.1</v>
      </c>
      <c r="AO34" s="63">
        <v>6.9</v>
      </c>
      <c r="AP34" s="63">
        <v>5.4</v>
      </c>
      <c r="AQ34" s="63">
        <v>8.5</v>
      </c>
      <c r="AR34" s="63">
        <v>8.3000000000000007</v>
      </c>
      <c r="AS34" s="63">
        <v>9.1999999999999993</v>
      </c>
      <c r="AT34" s="63">
        <v>8.9</v>
      </c>
      <c r="AU34" s="63">
        <v>8.6</v>
      </c>
      <c r="AV34" s="63">
        <v>8</v>
      </c>
      <c r="AW34" s="63">
        <v>8</v>
      </c>
      <c r="AX34" s="63"/>
      <c r="AY34" s="151">
        <f t="shared" si="1"/>
        <v>7.1</v>
      </c>
      <c r="AZ34" s="142" t="s">
        <v>1464</v>
      </c>
      <c r="BA34" s="14"/>
      <c r="BB34" s="133">
        <f t="shared" si="2"/>
        <v>28</v>
      </c>
      <c r="BC34" s="133" t="str">
        <f t="shared" si="3"/>
        <v>15D4021122</v>
      </c>
      <c r="BD34" s="134" t="str">
        <f t="shared" si="4"/>
        <v>Nguyễn Thị Thanh</v>
      </c>
      <c r="BE34" s="134" t="str">
        <f t="shared" si="5"/>
        <v>Nhi</v>
      </c>
      <c r="BF34" s="176" t="str">
        <f t="shared" si="6"/>
        <v>31/10/1996</v>
      </c>
      <c r="BG34" s="171">
        <f t="shared" si="7"/>
        <v>1</v>
      </c>
      <c r="BH34" s="171">
        <f t="shared" si="8"/>
        <v>2</v>
      </c>
      <c r="BI34" s="171">
        <f t="shared" si="9"/>
        <v>2</v>
      </c>
      <c r="BJ34" s="171">
        <f t="shared" si="10"/>
        <v>1</v>
      </c>
      <c r="BK34" s="171">
        <f t="shared" si="11"/>
        <v>2</v>
      </c>
      <c r="BL34" s="171">
        <f t="shared" si="12"/>
        <v>2</v>
      </c>
      <c r="BM34" s="171">
        <f t="shared" si="13"/>
        <v>2</v>
      </c>
      <c r="BN34" s="171">
        <f t="shared" si="14"/>
        <v>2</v>
      </c>
      <c r="BO34" s="171">
        <f t="shared" si="15"/>
        <v>2</v>
      </c>
      <c r="BP34" s="171">
        <f t="shared" si="16"/>
        <v>3</v>
      </c>
      <c r="BQ34" s="171">
        <f t="shared" si="17"/>
        <v>1</v>
      </c>
      <c r="BR34" s="171">
        <f t="shared" si="18"/>
        <v>2</v>
      </c>
      <c r="BS34" s="171">
        <f t="shared" si="19"/>
        <v>2</v>
      </c>
      <c r="BT34" s="171">
        <f t="shared" si="20"/>
        <v>3</v>
      </c>
      <c r="BU34" s="171">
        <f t="shared" si="21"/>
        <v>2</v>
      </c>
      <c r="BV34" s="171">
        <f t="shared" si="22"/>
        <v>2</v>
      </c>
      <c r="BW34" s="171">
        <f t="shared" si="23"/>
        <v>4</v>
      </c>
      <c r="BX34" s="171">
        <f t="shared" si="24"/>
        <v>3</v>
      </c>
      <c r="BY34" s="171">
        <f t="shared" si="25"/>
        <v>2</v>
      </c>
      <c r="BZ34" s="171">
        <f t="shared" si="26"/>
        <v>3</v>
      </c>
      <c r="CA34" s="171">
        <f t="shared" si="27"/>
        <v>3</v>
      </c>
      <c r="CB34" s="171">
        <f t="shared" si="28"/>
        <v>1</v>
      </c>
      <c r="CC34" s="171">
        <f t="shared" si="29"/>
        <v>4</v>
      </c>
      <c r="CD34" s="171">
        <f t="shared" si="30"/>
        <v>3</v>
      </c>
      <c r="CE34" s="171">
        <f t="shared" si="31"/>
        <v>1</v>
      </c>
      <c r="CF34" s="171">
        <f t="shared" si="32"/>
        <v>2</v>
      </c>
      <c r="CG34" s="171">
        <f t="shared" si="33"/>
        <v>3</v>
      </c>
      <c r="CH34" s="171">
        <f t="shared" si="34"/>
        <v>3</v>
      </c>
      <c r="CI34" s="171">
        <f t="shared" si="35"/>
        <v>4</v>
      </c>
      <c r="CJ34" s="171">
        <f t="shared" si="36"/>
        <v>3</v>
      </c>
      <c r="CK34" s="171">
        <f t="shared" si="37"/>
        <v>3</v>
      </c>
      <c r="CL34" s="171">
        <f t="shared" si="38"/>
        <v>3</v>
      </c>
      <c r="CM34" s="171">
        <f t="shared" si="39"/>
        <v>3</v>
      </c>
      <c r="CN34" s="171">
        <f t="shared" si="40"/>
        <v>4</v>
      </c>
      <c r="CO34" s="171">
        <f t="shared" si="41"/>
        <v>4</v>
      </c>
      <c r="CP34" s="171">
        <f t="shared" si="42"/>
        <v>2</v>
      </c>
      <c r="CQ34" s="171">
        <f t="shared" si="43"/>
        <v>1</v>
      </c>
      <c r="CR34" s="171">
        <f t="shared" si="44"/>
        <v>4</v>
      </c>
      <c r="CS34" s="171">
        <f t="shared" si="45"/>
        <v>3</v>
      </c>
      <c r="CT34" s="171">
        <f t="shared" si="46"/>
        <v>4</v>
      </c>
      <c r="CU34" s="171">
        <f t="shared" si="47"/>
        <v>4</v>
      </c>
      <c r="CV34" s="171">
        <f t="shared" si="48"/>
        <v>4</v>
      </c>
      <c r="CW34" s="171">
        <f t="shared" si="49"/>
        <v>3</v>
      </c>
      <c r="CX34" s="171">
        <f t="shared" si="50"/>
        <v>3</v>
      </c>
      <c r="CY34" s="171">
        <f t="shared" si="51"/>
        <v>0</v>
      </c>
      <c r="CZ34" s="180">
        <f t="shared" si="52"/>
        <v>2.6</v>
      </c>
      <c r="DA34" s="142" t="str">
        <f t="shared" si="53"/>
        <v>Khá</v>
      </c>
      <c r="DB34" s="142"/>
      <c r="DC34" s="142"/>
      <c r="DD34" s="142"/>
      <c r="DE34" s="142"/>
      <c r="DF34" s="142"/>
    </row>
    <row r="35" spans="1:110" s="142" customFormat="1" ht="15" x14ac:dyDescent="0.25">
      <c r="A35" s="139">
        <v>29</v>
      </c>
      <c r="B35" s="140" t="s">
        <v>1076</v>
      </c>
      <c r="C35" s="213" t="s">
        <v>661</v>
      </c>
      <c r="D35" s="214" t="s">
        <v>34</v>
      </c>
      <c r="E35" s="141" t="s">
        <v>281</v>
      </c>
      <c r="F35" s="116">
        <v>9.5</v>
      </c>
      <c r="G35" s="86">
        <v>7.3</v>
      </c>
      <c r="H35" s="86">
        <v>8.6</v>
      </c>
      <c r="I35" s="86">
        <v>10</v>
      </c>
      <c r="J35" s="86">
        <v>9.1999999999999993</v>
      </c>
      <c r="K35" s="86">
        <v>9.4</v>
      </c>
      <c r="L35" s="86">
        <v>8.6999999999999993</v>
      </c>
      <c r="M35" s="86">
        <v>8.6</v>
      </c>
      <c r="N35" s="86">
        <v>8.1999999999999993</v>
      </c>
      <c r="O35" s="86">
        <v>7.9</v>
      </c>
      <c r="P35" s="86">
        <v>9</v>
      </c>
      <c r="Q35" s="86">
        <v>8.8000000000000007</v>
      </c>
      <c r="R35" s="86">
        <v>7.9</v>
      </c>
      <c r="S35" s="86">
        <v>8.1</v>
      </c>
      <c r="T35" s="86">
        <v>8.1</v>
      </c>
      <c r="U35" s="86">
        <v>10</v>
      </c>
      <c r="V35" s="31">
        <v>9.8000000000000007</v>
      </c>
      <c r="W35" s="31">
        <v>8.5</v>
      </c>
      <c r="X35" s="31">
        <v>8.6999999999999993</v>
      </c>
      <c r="Y35" s="31">
        <v>9.6999999999999993</v>
      </c>
      <c r="Z35" s="31">
        <v>7.9</v>
      </c>
      <c r="AA35" s="31">
        <v>8.6</v>
      </c>
      <c r="AB35" s="31">
        <v>9.4</v>
      </c>
      <c r="AC35" s="31">
        <v>9.6999999999999993</v>
      </c>
      <c r="AD35" s="31">
        <v>8.6</v>
      </c>
      <c r="AE35" s="31">
        <v>10</v>
      </c>
      <c r="AF35" s="31">
        <v>8.8000000000000007</v>
      </c>
      <c r="AG35" s="31">
        <v>9.1</v>
      </c>
      <c r="AH35" s="31">
        <v>10</v>
      </c>
      <c r="AI35" s="31">
        <v>9.4</v>
      </c>
      <c r="AJ35" s="31">
        <v>7.9</v>
      </c>
      <c r="AK35" s="31">
        <v>9.6999999999999993</v>
      </c>
      <c r="AL35" s="31">
        <v>9.3000000000000007</v>
      </c>
      <c r="AM35" s="31">
        <v>10</v>
      </c>
      <c r="AN35" s="31">
        <v>9.3000000000000007</v>
      </c>
      <c r="AO35" s="63">
        <v>8.9</v>
      </c>
      <c r="AP35" s="63">
        <v>8.4</v>
      </c>
      <c r="AQ35" s="63">
        <v>8.8000000000000007</v>
      </c>
      <c r="AR35" s="63">
        <v>9.4</v>
      </c>
      <c r="AS35" s="63">
        <v>9.6</v>
      </c>
      <c r="AT35" s="63">
        <v>9.6999999999999993</v>
      </c>
      <c r="AU35" s="63">
        <v>9.1</v>
      </c>
      <c r="AV35" s="63"/>
      <c r="AW35" s="63"/>
      <c r="AX35" s="63">
        <v>9.6</v>
      </c>
      <c r="AY35" s="151">
        <f t="shared" si="1"/>
        <v>9</v>
      </c>
      <c r="AZ35" s="142" t="s">
        <v>1465</v>
      </c>
      <c r="BA35" s="14"/>
      <c r="BB35" s="133">
        <f t="shared" si="2"/>
        <v>29</v>
      </c>
      <c r="BC35" s="133" t="str">
        <f t="shared" si="3"/>
        <v>15D4021125</v>
      </c>
      <c r="BD35" s="134" t="str">
        <f t="shared" si="4"/>
        <v>Võ Thị Ngọc</v>
      </c>
      <c r="BE35" s="134" t="str">
        <f t="shared" si="5"/>
        <v>Nhi</v>
      </c>
      <c r="BF35" s="176" t="str">
        <f t="shared" si="6"/>
        <v>10/11/1997</v>
      </c>
      <c r="BG35" s="171">
        <f t="shared" si="7"/>
        <v>4</v>
      </c>
      <c r="BH35" s="171">
        <f t="shared" si="8"/>
        <v>3</v>
      </c>
      <c r="BI35" s="171">
        <f t="shared" si="9"/>
        <v>4</v>
      </c>
      <c r="BJ35" s="171">
        <f t="shared" si="10"/>
        <v>4</v>
      </c>
      <c r="BK35" s="171">
        <f t="shared" si="11"/>
        <v>4</v>
      </c>
      <c r="BL35" s="171">
        <f t="shared" si="12"/>
        <v>4</v>
      </c>
      <c r="BM35" s="171">
        <f t="shared" si="13"/>
        <v>4</v>
      </c>
      <c r="BN35" s="171">
        <f t="shared" si="14"/>
        <v>4</v>
      </c>
      <c r="BO35" s="171">
        <f t="shared" si="15"/>
        <v>3</v>
      </c>
      <c r="BP35" s="171">
        <f t="shared" si="16"/>
        <v>3</v>
      </c>
      <c r="BQ35" s="171">
        <f t="shared" si="17"/>
        <v>4</v>
      </c>
      <c r="BR35" s="171">
        <f t="shared" si="18"/>
        <v>4</v>
      </c>
      <c r="BS35" s="171">
        <f t="shared" si="19"/>
        <v>3</v>
      </c>
      <c r="BT35" s="171">
        <f t="shared" si="20"/>
        <v>3</v>
      </c>
      <c r="BU35" s="171">
        <f t="shared" si="21"/>
        <v>3</v>
      </c>
      <c r="BV35" s="171">
        <f t="shared" si="22"/>
        <v>4</v>
      </c>
      <c r="BW35" s="171">
        <f t="shared" si="23"/>
        <v>4</v>
      </c>
      <c r="BX35" s="171">
        <f t="shared" si="24"/>
        <v>4</v>
      </c>
      <c r="BY35" s="171">
        <f t="shared" si="25"/>
        <v>4</v>
      </c>
      <c r="BZ35" s="171">
        <f t="shared" si="26"/>
        <v>4</v>
      </c>
      <c r="CA35" s="171">
        <f t="shared" si="27"/>
        <v>3</v>
      </c>
      <c r="CB35" s="171">
        <f t="shared" si="28"/>
        <v>4</v>
      </c>
      <c r="CC35" s="171">
        <f t="shared" si="29"/>
        <v>4</v>
      </c>
      <c r="CD35" s="171">
        <f t="shared" si="30"/>
        <v>4</v>
      </c>
      <c r="CE35" s="171">
        <f t="shared" si="31"/>
        <v>4</v>
      </c>
      <c r="CF35" s="171">
        <f t="shared" si="32"/>
        <v>4</v>
      </c>
      <c r="CG35" s="171">
        <f t="shared" si="33"/>
        <v>4</v>
      </c>
      <c r="CH35" s="171">
        <f t="shared" si="34"/>
        <v>4</v>
      </c>
      <c r="CI35" s="171">
        <f t="shared" si="35"/>
        <v>4</v>
      </c>
      <c r="CJ35" s="171">
        <f t="shared" si="36"/>
        <v>4</v>
      </c>
      <c r="CK35" s="171">
        <f t="shared" si="37"/>
        <v>3</v>
      </c>
      <c r="CL35" s="171">
        <f t="shared" si="38"/>
        <v>4</v>
      </c>
      <c r="CM35" s="171">
        <f t="shared" si="39"/>
        <v>4</v>
      </c>
      <c r="CN35" s="171">
        <f t="shared" si="40"/>
        <v>4</v>
      </c>
      <c r="CO35" s="171">
        <f t="shared" si="41"/>
        <v>4</v>
      </c>
      <c r="CP35" s="171">
        <f t="shared" si="42"/>
        <v>4</v>
      </c>
      <c r="CQ35" s="171">
        <f t="shared" si="43"/>
        <v>3</v>
      </c>
      <c r="CR35" s="171">
        <f t="shared" si="44"/>
        <v>4</v>
      </c>
      <c r="CS35" s="171">
        <f t="shared" si="45"/>
        <v>4</v>
      </c>
      <c r="CT35" s="171">
        <f t="shared" si="46"/>
        <v>4</v>
      </c>
      <c r="CU35" s="171">
        <f t="shared" si="47"/>
        <v>4</v>
      </c>
      <c r="CV35" s="171">
        <f t="shared" si="48"/>
        <v>4</v>
      </c>
      <c r="CW35" s="171">
        <f t="shared" si="49"/>
        <v>0</v>
      </c>
      <c r="CX35" s="171">
        <f t="shared" si="50"/>
        <v>0</v>
      </c>
      <c r="CY35" s="171">
        <f t="shared" si="51"/>
        <v>4</v>
      </c>
      <c r="CZ35" s="180">
        <f t="shared" si="52"/>
        <v>3.8</v>
      </c>
      <c r="DA35" s="142" t="str">
        <f t="shared" si="53"/>
        <v>Xuất sắc</v>
      </c>
    </row>
    <row r="36" spans="1:110" s="142" customFormat="1" ht="15" x14ac:dyDescent="0.25">
      <c r="A36" s="139">
        <v>30</v>
      </c>
      <c r="B36" s="140" t="s">
        <v>1077</v>
      </c>
      <c r="C36" s="213" t="s">
        <v>1078</v>
      </c>
      <c r="D36" s="214" t="s">
        <v>331</v>
      </c>
      <c r="E36" s="141" t="s">
        <v>365</v>
      </c>
      <c r="F36" s="86">
        <v>5.3</v>
      </c>
      <c r="G36" s="87">
        <v>7.4</v>
      </c>
      <c r="H36" s="86">
        <v>6.9</v>
      </c>
      <c r="I36" s="86">
        <v>6</v>
      </c>
      <c r="J36" s="86">
        <v>4.0999999999999996</v>
      </c>
      <c r="K36" s="86">
        <v>7.3</v>
      </c>
      <c r="L36" s="86">
        <v>6.2</v>
      </c>
      <c r="M36" s="86">
        <v>6.7</v>
      </c>
      <c r="N36" s="86">
        <v>5.3</v>
      </c>
      <c r="O36" s="86">
        <v>7.7</v>
      </c>
      <c r="P36" s="86">
        <v>5.5</v>
      </c>
      <c r="Q36" s="87">
        <v>5.9</v>
      </c>
      <c r="R36" s="86">
        <v>6.4</v>
      </c>
      <c r="S36" s="86">
        <v>6.2</v>
      </c>
      <c r="T36" s="86">
        <v>5.9</v>
      </c>
      <c r="U36" s="86">
        <v>5.3</v>
      </c>
      <c r="V36" s="31">
        <v>7.7</v>
      </c>
      <c r="W36" s="31">
        <v>8.5</v>
      </c>
      <c r="X36" s="31">
        <v>4.5999999999999996</v>
      </c>
      <c r="Y36" s="31">
        <v>7.6</v>
      </c>
      <c r="Z36" s="31">
        <v>7.9</v>
      </c>
      <c r="AA36" s="31">
        <v>7.7</v>
      </c>
      <c r="AB36" s="31">
        <v>8.6999999999999993</v>
      </c>
      <c r="AC36" s="31">
        <v>7.9</v>
      </c>
      <c r="AD36" s="31">
        <v>7.5</v>
      </c>
      <c r="AE36" s="31">
        <v>8.4</v>
      </c>
      <c r="AF36" s="31">
        <v>9.1</v>
      </c>
      <c r="AG36" s="31">
        <v>7.5</v>
      </c>
      <c r="AH36" s="31">
        <v>9</v>
      </c>
      <c r="AI36" s="31">
        <v>8.6999999999999993</v>
      </c>
      <c r="AJ36" s="31">
        <v>7.5</v>
      </c>
      <c r="AK36" s="31">
        <v>9.6999999999999993</v>
      </c>
      <c r="AL36" s="31">
        <v>9</v>
      </c>
      <c r="AM36" s="31">
        <v>9.4</v>
      </c>
      <c r="AN36" s="31">
        <v>9</v>
      </c>
      <c r="AO36" s="63">
        <v>7.3</v>
      </c>
      <c r="AP36" s="63">
        <v>7.3</v>
      </c>
      <c r="AQ36" s="63">
        <v>8.5</v>
      </c>
      <c r="AR36" s="63">
        <v>8.1</v>
      </c>
      <c r="AS36" s="63">
        <v>8.3000000000000007</v>
      </c>
      <c r="AT36" s="63">
        <v>7.9</v>
      </c>
      <c r="AU36" s="63">
        <v>9.3000000000000007</v>
      </c>
      <c r="AV36" s="63">
        <v>7.2</v>
      </c>
      <c r="AW36" s="63">
        <v>8.3000000000000007</v>
      </c>
      <c r="AX36" s="63"/>
      <c r="AY36" s="151">
        <f t="shared" si="1"/>
        <v>7.4</v>
      </c>
      <c r="AZ36" s="142" t="s">
        <v>1464</v>
      </c>
      <c r="BA36" s="14"/>
      <c r="BB36" s="133">
        <f t="shared" si="2"/>
        <v>30</v>
      </c>
      <c r="BC36" s="133" t="str">
        <f t="shared" si="3"/>
        <v>15D4021127</v>
      </c>
      <c r="BD36" s="134" t="str">
        <f t="shared" si="4"/>
        <v>Phùng Thị Kim</v>
      </c>
      <c r="BE36" s="134" t="str">
        <f t="shared" si="5"/>
        <v>Nhung</v>
      </c>
      <c r="BF36" s="176" t="str">
        <f t="shared" si="6"/>
        <v>01/10/1997</v>
      </c>
      <c r="BG36" s="171">
        <f t="shared" si="7"/>
        <v>1</v>
      </c>
      <c r="BH36" s="171">
        <f t="shared" si="8"/>
        <v>3</v>
      </c>
      <c r="BI36" s="171">
        <f t="shared" si="9"/>
        <v>2</v>
      </c>
      <c r="BJ36" s="171">
        <f t="shared" si="10"/>
        <v>2</v>
      </c>
      <c r="BK36" s="171">
        <f t="shared" si="11"/>
        <v>1</v>
      </c>
      <c r="BL36" s="171">
        <f t="shared" si="12"/>
        <v>3</v>
      </c>
      <c r="BM36" s="171">
        <f t="shared" si="13"/>
        <v>2</v>
      </c>
      <c r="BN36" s="171">
        <f t="shared" si="14"/>
        <v>2</v>
      </c>
      <c r="BO36" s="171">
        <f t="shared" si="15"/>
        <v>1</v>
      </c>
      <c r="BP36" s="171">
        <f t="shared" si="16"/>
        <v>3</v>
      </c>
      <c r="BQ36" s="171">
        <f t="shared" si="17"/>
        <v>2</v>
      </c>
      <c r="BR36" s="171">
        <f t="shared" si="18"/>
        <v>2</v>
      </c>
      <c r="BS36" s="171">
        <f t="shared" si="19"/>
        <v>2</v>
      </c>
      <c r="BT36" s="171">
        <f t="shared" si="20"/>
        <v>2</v>
      </c>
      <c r="BU36" s="171">
        <f t="shared" si="21"/>
        <v>2</v>
      </c>
      <c r="BV36" s="171">
        <f t="shared" si="22"/>
        <v>1</v>
      </c>
      <c r="BW36" s="171">
        <f t="shared" si="23"/>
        <v>3</v>
      </c>
      <c r="BX36" s="171">
        <f t="shared" si="24"/>
        <v>4</v>
      </c>
      <c r="BY36" s="171">
        <f t="shared" si="25"/>
        <v>1</v>
      </c>
      <c r="BZ36" s="171">
        <f t="shared" si="26"/>
        <v>3</v>
      </c>
      <c r="CA36" s="171">
        <f t="shared" si="27"/>
        <v>3</v>
      </c>
      <c r="CB36" s="171">
        <f t="shared" si="28"/>
        <v>3</v>
      </c>
      <c r="CC36" s="171">
        <f t="shared" si="29"/>
        <v>4</v>
      </c>
      <c r="CD36" s="171">
        <f t="shared" si="30"/>
        <v>3</v>
      </c>
      <c r="CE36" s="171">
        <f t="shared" si="31"/>
        <v>3</v>
      </c>
      <c r="CF36" s="171">
        <f t="shared" si="32"/>
        <v>3</v>
      </c>
      <c r="CG36" s="171">
        <f t="shared" si="33"/>
        <v>4</v>
      </c>
      <c r="CH36" s="171">
        <f t="shared" si="34"/>
        <v>3</v>
      </c>
      <c r="CI36" s="171">
        <f t="shared" si="35"/>
        <v>4</v>
      </c>
      <c r="CJ36" s="171">
        <f t="shared" si="36"/>
        <v>4</v>
      </c>
      <c r="CK36" s="171">
        <f t="shared" si="37"/>
        <v>3</v>
      </c>
      <c r="CL36" s="171">
        <f t="shared" si="38"/>
        <v>4</v>
      </c>
      <c r="CM36" s="171">
        <f t="shared" si="39"/>
        <v>4</v>
      </c>
      <c r="CN36" s="171">
        <f t="shared" si="40"/>
        <v>4</v>
      </c>
      <c r="CO36" s="171">
        <f t="shared" si="41"/>
        <v>4</v>
      </c>
      <c r="CP36" s="171">
        <f t="shared" si="42"/>
        <v>3</v>
      </c>
      <c r="CQ36" s="171">
        <f t="shared" si="43"/>
        <v>3</v>
      </c>
      <c r="CR36" s="171">
        <f t="shared" si="44"/>
        <v>4</v>
      </c>
      <c r="CS36" s="171">
        <f t="shared" si="45"/>
        <v>3</v>
      </c>
      <c r="CT36" s="171">
        <f t="shared" si="46"/>
        <v>3</v>
      </c>
      <c r="CU36" s="171">
        <f t="shared" si="47"/>
        <v>3</v>
      </c>
      <c r="CV36" s="171">
        <f t="shared" si="48"/>
        <v>4</v>
      </c>
      <c r="CW36" s="171">
        <f t="shared" si="49"/>
        <v>3</v>
      </c>
      <c r="CX36" s="171">
        <f t="shared" si="50"/>
        <v>3</v>
      </c>
      <c r="CY36" s="171">
        <f t="shared" si="51"/>
        <v>0</v>
      </c>
      <c r="CZ36" s="180">
        <f t="shared" si="52"/>
        <v>2.78</v>
      </c>
      <c r="DA36" s="142" t="str">
        <f t="shared" si="53"/>
        <v>Khá</v>
      </c>
    </row>
    <row r="37" spans="1:110" s="142" customFormat="1" ht="15" x14ac:dyDescent="0.25">
      <c r="A37" s="139">
        <v>32</v>
      </c>
      <c r="B37" s="140" t="s">
        <v>1081</v>
      </c>
      <c r="C37" s="213" t="s">
        <v>838</v>
      </c>
      <c r="D37" s="214" t="s">
        <v>1082</v>
      </c>
      <c r="E37" s="141" t="s">
        <v>600</v>
      </c>
      <c r="F37" s="86">
        <v>7.4</v>
      </c>
      <c r="G37" s="86">
        <v>4</v>
      </c>
      <c r="H37" s="86">
        <v>8.3000000000000007</v>
      </c>
      <c r="I37" s="86">
        <v>6.2</v>
      </c>
      <c r="J37" s="86">
        <v>6.3</v>
      </c>
      <c r="K37" s="86">
        <v>6</v>
      </c>
      <c r="L37" s="86">
        <v>5.7</v>
      </c>
      <c r="M37" s="86">
        <v>4.7</v>
      </c>
      <c r="N37" s="86">
        <v>5.5</v>
      </c>
      <c r="O37" s="86">
        <v>8.5</v>
      </c>
      <c r="P37" s="87">
        <v>5.2</v>
      </c>
      <c r="Q37" s="86">
        <v>6.8</v>
      </c>
      <c r="R37" s="86">
        <v>7.2</v>
      </c>
      <c r="S37" s="86">
        <v>7.6</v>
      </c>
      <c r="T37" s="86">
        <v>6.6</v>
      </c>
      <c r="U37" s="86">
        <v>4.3</v>
      </c>
      <c r="V37" s="31">
        <v>8</v>
      </c>
      <c r="W37" s="31">
        <v>8.9</v>
      </c>
      <c r="X37" s="31">
        <v>6.6</v>
      </c>
      <c r="Y37" s="31">
        <v>8.3000000000000007</v>
      </c>
      <c r="Z37" s="31">
        <v>8</v>
      </c>
      <c r="AA37" s="31">
        <v>7.7</v>
      </c>
      <c r="AB37" s="31">
        <v>8.6999999999999993</v>
      </c>
      <c r="AC37" s="31">
        <v>7.4</v>
      </c>
      <c r="AD37" s="31">
        <v>4.7</v>
      </c>
      <c r="AE37" s="31">
        <v>6.5</v>
      </c>
      <c r="AF37" s="31">
        <v>7.2</v>
      </c>
      <c r="AG37" s="31">
        <v>7.1</v>
      </c>
      <c r="AH37" s="31">
        <v>9.5</v>
      </c>
      <c r="AI37" s="31">
        <v>8.6999999999999993</v>
      </c>
      <c r="AJ37" s="114">
        <v>6.7</v>
      </c>
      <c r="AK37" s="31">
        <v>7.9</v>
      </c>
      <c r="AL37" s="31">
        <v>9.3000000000000007</v>
      </c>
      <c r="AM37" s="31">
        <v>9.3000000000000007</v>
      </c>
      <c r="AN37" s="31">
        <v>9.1999999999999993</v>
      </c>
      <c r="AO37" s="63">
        <v>9.4</v>
      </c>
      <c r="AP37" s="63">
        <v>6.1</v>
      </c>
      <c r="AQ37" s="63">
        <v>8.8000000000000007</v>
      </c>
      <c r="AR37" s="63">
        <v>7.5</v>
      </c>
      <c r="AS37" s="63">
        <v>7.8</v>
      </c>
      <c r="AT37" s="63">
        <v>8</v>
      </c>
      <c r="AU37" s="63">
        <v>8</v>
      </c>
      <c r="AV37" s="63"/>
      <c r="AW37" s="63"/>
      <c r="AX37" s="63">
        <v>8.6</v>
      </c>
      <c r="AY37" s="151">
        <f t="shared" si="1"/>
        <v>7.3</v>
      </c>
      <c r="AZ37" s="142" t="s">
        <v>1465</v>
      </c>
      <c r="BA37" s="14"/>
      <c r="BB37" s="133">
        <f t="shared" si="2"/>
        <v>32</v>
      </c>
      <c r="BC37" s="133" t="str">
        <f t="shared" si="3"/>
        <v>15D4021133</v>
      </c>
      <c r="BD37" s="134" t="str">
        <f t="shared" si="4"/>
        <v>Nguyễn Thị Thúy</v>
      </c>
      <c r="BE37" s="134" t="str">
        <f t="shared" si="5"/>
        <v>Ninh</v>
      </c>
      <c r="BF37" s="176" t="str">
        <f t="shared" si="6"/>
        <v>06/08/1997</v>
      </c>
      <c r="BG37" s="171">
        <f t="shared" si="7"/>
        <v>3</v>
      </c>
      <c r="BH37" s="171">
        <f t="shared" si="8"/>
        <v>1</v>
      </c>
      <c r="BI37" s="171">
        <f t="shared" si="9"/>
        <v>3</v>
      </c>
      <c r="BJ37" s="171">
        <f t="shared" si="10"/>
        <v>2</v>
      </c>
      <c r="BK37" s="171">
        <f t="shared" si="11"/>
        <v>2</v>
      </c>
      <c r="BL37" s="171">
        <f t="shared" si="12"/>
        <v>2</v>
      </c>
      <c r="BM37" s="171">
        <f t="shared" si="13"/>
        <v>2</v>
      </c>
      <c r="BN37" s="171">
        <f t="shared" si="14"/>
        <v>1</v>
      </c>
      <c r="BO37" s="171">
        <f t="shared" si="15"/>
        <v>2</v>
      </c>
      <c r="BP37" s="171">
        <f t="shared" si="16"/>
        <v>4</v>
      </c>
      <c r="BQ37" s="171">
        <f t="shared" si="17"/>
        <v>1</v>
      </c>
      <c r="BR37" s="171">
        <f t="shared" si="18"/>
        <v>2</v>
      </c>
      <c r="BS37" s="171">
        <f t="shared" si="19"/>
        <v>3</v>
      </c>
      <c r="BT37" s="171">
        <f t="shared" si="20"/>
        <v>3</v>
      </c>
      <c r="BU37" s="171">
        <f t="shared" si="21"/>
        <v>2</v>
      </c>
      <c r="BV37" s="171">
        <f t="shared" si="22"/>
        <v>1</v>
      </c>
      <c r="BW37" s="171">
        <f t="shared" si="23"/>
        <v>3</v>
      </c>
      <c r="BX37" s="171">
        <f t="shared" si="24"/>
        <v>4</v>
      </c>
      <c r="BY37" s="171">
        <f t="shared" si="25"/>
        <v>2</v>
      </c>
      <c r="BZ37" s="171">
        <f t="shared" si="26"/>
        <v>3</v>
      </c>
      <c r="CA37" s="171">
        <f t="shared" si="27"/>
        <v>3</v>
      </c>
      <c r="CB37" s="171">
        <f t="shared" si="28"/>
        <v>3</v>
      </c>
      <c r="CC37" s="171">
        <f t="shared" si="29"/>
        <v>4</v>
      </c>
      <c r="CD37" s="171">
        <f t="shared" si="30"/>
        <v>3</v>
      </c>
      <c r="CE37" s="171">
        <f t="shared" si="31"/>
        <v>1</v>
      </c>
      <c r="CF37" s="171">
        <f t="shared" si="32"/>
        <v>2</v>
      </c>
      <c r="CG37" s="171">
        <f t="shared" si="33"/>
        <v>3</v>
      </c>
      <c r="CH37" s="171">
        <f t="shared" si="34"/>
        <v>3</v>
      </c>
      <c r="CI37" s="171">
        <f t="shared" si="35"/>
        <v>4</v>
      </c>
      <c r="CJ37" s="171">
        <f t="shared" si="36"/>
        <v>4</v>
      </c>
      <c r="CK37" s="171">
        <f t="shared" si="37"/>
        <v>2</v>
      </c>
      <c r="CL37" s="171">
        <f t="shared" si="38"/>
        <v>3</v>
      </c>
      <c r="CM37" s="171">
        <f t="shared" si="39"/>
        <v>4</v>
      </c>
      <c r="CN37" s="171">
        <f t="shared" si="40"/>
        <v>4</v>
      </c>
      <c r="CO37" s="171">
        <f t="shared" si="41"/>
        <v>4</v>
      </c>
      <c r="CP37" s="171">
        <f t="shared" si="42"/>
        <v>4</v>
      </c>
      <c r="CQ37" s="171">
        <f t="shared" si="43"/>
        <v>2</v>
      </c>
      <c r="CR37" s="171">
        <f t="shared" si="44"/>
        <v>4</v>
      </c>
      <c r="CS37" s="171">
        <f t="shared" si="45"/>
        <v>3</v>
      </c>
      <c r="CT37" s="171">
        <f t="shared" si="46"/>
        <v>3</v>
      </c>
      <c r="CU37" s="171">
        <f t="shared" si="47"/>
        <v>3</v>
      </c>
      <c r="CV37" s="171">
        <f t="shared" si="48"/>
        <v>3</v>
      </c>
      <c r="CW37" s="171">
        <f t="shared" si="49"/>
        <v>0</v>
      </c>
      <c r="CX37" s="171">
        <f t="shared" si="50"/>
        <v>0</v>
      </c>
      <c r="CY37" s="171">
        <f t="shared" si="51"/>
        <v>4</v>
      </c>
      <c r="CZ37" s="180">
        <f t="shared" si="52"/>
        <v>2.75</v>
      </c>
      <c r="DA37" s="142" t="str">
        <f t="shared" si="53"/>
        <v>Khá</v>
      </c>
    </row>
    <row r="38" spans="1:110" s="142" customFormat="1" ht="15" x14ac:dyDescent="0.25">
      <c r="A38" s="139">
        <v>33</v>
      </c>
      <c r="B38" s="140" t="s">
        <v>1083</v>
      </c>
      <c r="C38" s="213" t="s">
        <v>1084</v>
      </c>
      <c r="D38" s="214" t="s">
        <v>165</v>
      </c>
      <c r="E38" s="141" t="s">
        <v>62</v>
      </c>
      <c r="F38" s="86">
        <v>7.5</v>
      </c>
      <c r="G38" s="86">
        <v>6.3</v>
      </c>
      <c r="H38" s="86">
        <v>6.2</v>
      </c>
      <c r="I38" s="86">
        <v>5.6</v>
      </c>
      <c r="J38" s="86">
        <v>7.1</v>
      </c>
      <c r="K38" s="87">
        <v>8.9</v>
      </c>
      <c r="L38" s="86">
        <v>6.2</v>
      </c>
      <c r="M38" s="86">
        <v>5.0999999999999996</v>
      </c>
      <c r="N38" s="86">
        <v>7.3</v>
      </c>
      <c r="O38" s="86">
        <v>6.4</v>
      </c>
      <c r="P38" s="87">
        <v>6.9</v>
      </c>
      <c r="Q38" s="86">
        <v>4.9000000000000004</v>
      </c>
      <c r="R38" s="86">
        <v>6.1</v>
      </c>
      <c r="S38" s="86">
        <v>7.9</v>
      </c>
      <c r="T38" s="86">
        <v>6.8</v>
      </c>
      <c r="U38" s="86">
        <v>7.3</v>
      </c>
      <c r="V38" s="31">
        <v>8</v>
      </c>
      <c r="W38" s="31">
        <v>8.6999999999999993</v>
      </c>
      <c r="X38" s="31">
        <v>7.2</v>
      </c>
      <c r="Y38" s="31">
        <v>8</v>
      </c>
      <c r="Z38" s="31">
        <v>7.9</v>
      </c>
      <c r="AA38" s="31">
        <v>8.6</v>
      </c>
      <c r="AB38" s="31">
        <v>8</v>
      </c>
      <c r="AC38" s="31">
        <v>6.3</v>
      </c>
      <c r="AD38" s="31">
        <v>5.8</v>
      </c>
      <c r="AE38" s="31">
        <v>8.6</v>
      </c>
      <c r="AF38" s="31">
        <v>7.2</v>
      </c>
      <c r="AG38" s="31">
        <v>7</v>
      </c>
      <c r="AH38" s="31">
        <v>9</v>
      </c>
      <c r="AI38" s="31">
        <v>8</v>
      </c>
      <c r="AJ38" s="31">
        <v>5.4</v>
      </c>
      <c r="AK38" s="31">
        <v>8</v>
      </c>
      <c r="AL38" s="31">
        <v>8.3000000000000007</v>
      </c>
      <c r="AM38" s="31">
        <v>9.4</v>
      </c>
      <c r="AN38" s="31">
        <v>9</v>
      </c>
      <c r="AO38" s="63">
        <v>7.2</v>
      </c>
      <c r="AP38" s="63">
        <v>6.3</v>
      </c>
      <c r="AQ38" s="63">
        <v>8.9</v>
      </c>
      <c r="AR38" s="63">
        <v>8.5</v>
      </c>
      <c r="AS38" s="63">
        <v>8.6999999999999993</v>
      </c>
      <c r="AT38" s="63">
        <v>8.1999999999999993</v>
      </c>
      <c r="AU38" s="63">
        <v>7.9</v>
      </c>
      <c r="AV38" s="63">
        <v>7.5</v>
      </c>
      <c r="AW38" s="63">
        <v>8.6</v>
      </c>
      <c r="AX38" s="63"/>
      <c r="AY38" s="151">
        <f t="shared" si="1"/>
        <v>7.4</v>
      </c>
      <c r="AZ38" s="142" t="s">
        <v>1464</v>
      </c>
      <c r="BA38" s="14"/>
      <c r="BB38" s="133">
        <f t="shared" si="2"/>
        <v>33</v>
      </c>
      <c r="BC38" s="133" t="str">
        <f t="shared" si="3"/>
        <v>15D4021137</v>
      </c>
      <c r="BD38" s="134" t="str">
        <f t="shared" si="4"/>
        <v>Đinh Thị Hoàng</v>
      </c>
      <c r="BE38" s="134" t="str">
        <f t="shared" si="5"/>
        <v>Oanh</v>
      </c>
      <c r="BF38" s="176" t="str">
        <f t="shared" si="6"/>
        <v>29/05/1997</v>
      </c>
      <c r="BG38" s="171">
        <f t="shared" si="7"/>
        <v>3</v>
      </c>
      <c r="BH38" s="171">
        <f t="shared" si="8"/>
        <v>2</v>
      </c>
      <c r="BI38" s="171">
        <f t="shared" si="9"/>
        <v>2</v>
      </c>
      <c r="BJ38" s="171">
        <f t="shared" si="10"/>
        <v>2</v>
      </c>
      <c r="BK38" s="171">
        <f t="shared" si="11"/>
        <v>3</v>
      </c>
      <c r="BL38" s="171">
        <f t="shared" si="12"/>
        <v>4</v>
      </c>
      <c r="BM38" s="171">
        <f t="shared" si="13"/>
        <v>2</v>
      </c>
      <c r="BN38" s="171">
        <f t="shared" si="14"/>
        <v>1</v>
      </c>
      <c r="BO38" s="171">
        <f t="shared" si="15"/>
        <v>3</v>
      </c>
      <c r="BP38" s="171">
        <f t="shared" si="16"/>
        <v>2</v>
      </c>
      <c r="BQ38" s="171">
        <f t="shared" si="17"/>
        <v>2</v>
      </c>
      <c r="BR38" s="171">
        <f t="shared" si="18"/>
        <v>1</v>
      </c>
      <c r="BS38" s="171">
        <f t="shared" si="19"/>
        <v>2</v>
      </c>
      <c r="BT38" s="171">
        <f t="shared" si="20"/>
        <v>3</v>
      </c>
      <c r="BU38" s="171">
        <f t="shared" si="21"/>
        <v>2</v>
      </c>
      <c r="BV38" s="171">
        <f t="shared" si="22"/>
        <v>3</v>
      </c>
      <c r="BW38" s="171">
        <f t="shared" si="23"/>
        <v>3</v>
      </c>
      <c r="BX38" s="171">
        <f t="shared" si="24"/>
        <v>4</v>
      </c>
      <c r="BY38" s="171">
        <f t="shared" si="25"/>
        <v>3</v>
      </c>
      <c r="BZ38" s="171">
        <f t="shared" si="26"/>
        <v>3</v>
      </c>
      <c r="CA38" s="171">
        <f t="shared" si="27"/>
        <v>3</v>
      </c>
      <c r="CB38" s="171">
        <f t="shared" si="28"/>
        <v>4</v>
      </c>
      <c r="CC38" s="171">
        <f t="shared" si="29"/>
        <v>3</v>
      </c>
      <c r="CD38" s="171">
        <f t="shared" si="30"/>
        <v>2</v>
      </c>
      <c r="CE38" s="171">
        <f t="shared" si="31"/>
        <v>2</v>
      </c>
      <c r="CF38" s="171">
        <f t="shared" si="32"/>
        <v>4</v>
      </c>
      <c r="CG38" s="171">
        <f t="shared" si="33"/>
        <v>3</v>
      </c>
      <c r="CH38" s="171">
        <f t="shared" si="34"/>
        <v>3</v>
      </c>
      <c r="CI38" s="171">
        <f t="shared" si="35"/>
        <v>4</v>
      </c>
      <c r="CJ38" s="171">
        <f t="shared" si="36"/>
        <v>3</v>
      </c>
      <c r="CK38" s="171">
        <f t="shared" si="37"/>
        <v>1</v>
      </c>
      <c r="CL38" s="171">
        <f t="shared" si="38"/>
        <v>3</v>
      </c>
      <c r="CM38" s="171">
        <f t="shared" si="39"/>
        <v>3</v>
      </c>
      <c r="CN38" s="171">
        <f t="shared" si="40"/>
        <v>4</v>
      </c>
      <c r="CO38" s="171">
        <f t="shared" si="41"/>
        <v>4</v>
      </c>
      <c r="CP38" s="171">
        <f t="shared" si="42"/>
        <v>3</v>
      </c>
      <c r="CQ38" s="171">
        <f t="shared" si="43"/>
        <v>2</v>
      </c>
      <c r="CR38" s="171">
        <f t="shared" si="44"/>
        <v>4</v>
      </c>
      <c r="CS38" s="171">
        <f t="shared" si="45"/>
        <v>4</v>
      </c>
      <c r="CT38" s="171">
        <f t="shared" si="46"/>
        <v>4</v>
      </c>
      <c r="CU38" s="171">
        <f t="shared" si="47"/>
        <v>3</v>
      </c>
      <c r="CV38" s="171">
        <f t="shared" si="48"/>
        <v>3</v>
      </c>
      <c r="CW38" s="171">
        <f t="shared" si="49"/>
        <v>3</v>
      </c>
      <c r="CX38" s="171">
        <f t="shared" si="50"/>
        <v>4</v>
      </c>
      <c r="CY38" s="171">
        <f t="shared" si="51"/>
        <v>0</v>
      </c>
      <c r="CZ38" s="180">
        <f t="shared" si="52"/>
        <v>2.88</v>
      </c>
      <c r="DA38" s="142" t="str">
        <f t="shared" si="53"/>
        <v>Khá</v>
      </c>
    </row>
    <row r="39" spans="1:110" s="221" customFormat="1" ht="15" x14ac:dyDescent="0.25">
      <c r="A39" s="139">
        <v>35</v>
      </c>
      <c r="B39" s="140" t="s">
        <v>1086</v>
      </c>
      <c r="C39" s="213" t="s">
        <v>830</v>
      </c>
      <c r="D39" s="214" t="s">
        <v>1087</v>
      </c>
      <c r="E39" s="141" t="s">
        <v>1088</v>
      </c>
      <c r="F39" s="86">
        <v>5.8</v>
      </c>
      <c r="G39" s="86">
        <v>7.6</v>
      </c>
      <c r="H39" s="86">
        <v>5.8</v>
      </c>
      <c r="I39" s="86">
        <v>5.9</v>
      </c>
      <c r="J39" s="86">
        <v>7.2</v>
      </c>
      <c r="K39" s="86">
        <v>8</v>
      </c>
      <c r="L39" s="86">
        <v>7.5</v>
      </c>
      <c r="M39" s="86">
        <v>8.4</v>
      </c>
      <c r="N39" s="86">
        <v>8.1</v>
      </c>
      <c r="O39" s="86">
        <v>8.1999999999999993</v>
      </c>
      <c r="P39" s="86">
        <v>5.5</v>
      </c>
      <c r="Q39" s="86">
        <v>8.6</v>
      </c>
      <c r="R39" s="86">
        <v>6.6</v>
      </c>
      <c r="S39" s="86">
        <v>8</v>
      </c>
      <c r="T39" s="86">
        <v>7.9</v>
      </c>
      <c r="U39" s="86">
        <v>8.8000000000000007</v>
      </c>
      <c r="V39" s="31">
        <v>8.4</v>
      </c>
      <c r="W39" s="37">
        <v>8.4</v>
      </c>
      <c r="X39" s="31">
        <v>8.9</v>
      </c>
      <c r="Y39" s="31">
        <v>8.3000000000000007</v>
      </c>
      <c r="Z39" s="31">
        <v>8.6</v>
      </c>
      <c r="AA39" s="31">
        <v>8.6999999999999993</v>
      </c>
      <c r="AB39" s="31">
        <v>9.3000000000000007</v>
      </c>
      <c r="AC39" s="31">
        <v>9.5</v>
      </c>
      <c r="AD39" s="31">
        <v>7</v>
      </c>
      <c r="AE39" s="31">
        <v>8.1999999999999993</v>
      </c>
      <c r="AF39" s="31">
        <v>9</v>
      </c>
      <c r="AG39" s="31">
        <v>9.1</v>
      </c>
      <c r="AH39" s="31">
        <v>9</v>
      </c>
      <c r="AI39" s="31">
        <v>8.3000000000000007</v>
      </c>
      <c r="AJ39" s="31">
        <v>7.2</v>
      </c>
      <c r="AK39" s="31">
        <v>9</v>
      </c>
      <c r="AL39" s="31">
        <v>8.6999999999999993</v>
      </c>
      <c r="AM39" s="31">
        <v>10</v>
      </c>
      <c r="AN39" s="31">
        <v>9.6</v>
      </c>
      <c r="AO39" s="63">
        <v>7.6</v>
      </c>
      <c r="AP39" s="63">
        <v>6.8</v>
      </c>
      <c r="AQ39" s="63">
        <v>8.3000000000000007</v>
      </c>
      <c r="AR39" s="63">
        <v>8</v>
      </c>
      <c r="AS39" s="63">
        <v>9.6</v>
      </c>
      <c r="AT39" s="63">
        <v>8.1</v>
      </c>
      <c r="AU39" s="63">
        <v>9.3000000000000007</v>
      </c>
      <c r="AV39" s="63"/>
      <c r="AW39" s="63"/>
      <c r="AX39" s="63">
        <v>8.5</v>
      </c>
      <c r="AY39" s="151">
        <f t="shared" si="1"/>
        <v>8.1</v>
      </c>
      <c r="AZ39" s="142" t="s">
        <v>1465</v>
      </c>
      <c r="BA39" s="14"/>
      <c r="BB39" s="133">
        <f t="shared" si="2"/>
        <v>35</v>
      </c>
      <c r="BC39" s="133" t="str">
        <f t="shared" si="3"/>
        <v>15D4021141</v>
      </c>
      <c r="BD39" s="134" t="str">
        <f t="shared" si="4"/>
        <v>Lê Thị Kim</v>
      </c>
      <c r="BE39" s="134" t="str">
        <f t="shared" si="5"/>
        <v>Phụng</v>
      </c>
      <c r="BF39" s="176" t="str">
        <f t="shared" si="6"/>
        <v>18/04/1997</v>
      </c>
      <c r="BG39" s="171">
        <f t="shared" si="7"/>
        <v>2</v>
      </c>
      <c r="BH39" s="171">
        <f t="shared" si="8"/>
        <v>3</v>
      </c>
      <c r="BI39" s="171">
        <f t="shared" si="9"/>
        <v>2</v>
      </c>
      <c r="BJ39" s="171">
        <f t="shared" si="10"/>
        <v>2</v>
      </c>
      <c r="BK39" s="171">
        <f t="shared" si="11"/>
        <v>3</v>
      </c>
      <c r="BL39" s="171">
        <f t="shared" si="12"/>
        <v>3</v>
      </c>
      <c r="BM39" s="171">
        <f t="shared" si="13"/>
        <v>3</v>
      </c>
      <c r="BN39" s="171">
        <f t="shared" si="14"/>
        <v>3</v>
      </c>
      <c r="BO39" s="171">
        <f t="shared" si="15"/>
        <v>3</v>
      </c>
      <c r="BP39" s="171">
        <f t="shared" si="16"/>
        <v>3</v>
      </c>
      <c r="BQ39" s="171">
        <f t="shared" si="17"/>
        <v>2</v>
      </c>
      <c r="BR39" s="171">
        <f t="shared" si="18"/>
        <v>4</v>
      </c>
      <c r="BS39" s="171">
        <f t="shared" si="19"/>
        <v>2</v>
      </c>
      <c r="BT39" s="171">
        <f t="shared" si="20"/>
        <v>3</v>
      </c>
      <c r="BU39" s="171">
        <f t="shared" si="21"/>
        <v>3</v>
      </c>
      <c r="BV39" s="171">
        <f t="shared" si="22"/>
        <v>4</v>
      </c>
      <c r="BW39" s="171">
        <f t="shared" si="23"/>
        <v>3</v>
      </c>
      <c r="BX39" s="171">
        <f t="shared" si="24"/>
        <v>3</v>
      </c>
      <c r="BY39" s="171">
        <f t="shared" si="25"/>
        <v>4</v>
      </c>
      <c r="BZ39" s="171">
        <f t="shared" si="26"/>
        <v>3</v>
      </c>
      <c r="CA39" s="171">
        <f t="shared" si="27"/>
        <v>4</v>
      </c>
      <c r="CB39" s="171">
        <f t="shared" si="28"/>
        <v>4</v>
      </c>
      <c r="CC39" s="171">
        <f t="shared" si="29"/>
        <v>4</v>
      </c>
      <c r="CD39" s="171">
        <f t="shared" si="30"/>
        <v>4</v>
      </c>
      <c r="CE39" s="171">
        <f t="shared" si="31"/>
        <v>3</v>
      </c>
      <c r="CF39" s="171">
        <f t="shared" si="32"/>
        <v>3</v>
      </c>
      <c r="CG39" s="171">
        <f t="shared" si="33"/>
        <v>4</v>
      </c>
      <c r="CH39" s="171">
        <f t="shared" si="34"/>
        <v>4</v>
      </c>
      <c r="CI39" s="171">
        <f t="shared" si="35"/>
        <v>4</v>
      </c>
      <c r="CJ39" s="171">
        <f t="shared" si="36"/>
        <v>3</v>
      </c>
      <c r="CK39" s="171">
        <f t="shared" si="37"/>
        <v>3</v>
      </c>
      <c r="CL39" s="171">
        <f t="shared" si="38"/>
        <v>4</v>
      </c>
      <c r="CM39" s="171">
        <f t="shared" si="39"/>
        <v>4</v>
      </c>
      <c r="CN39" s="171">
        <f t="shared" si="40"/>
        <v>4</v>
      </c>
      <c r="CO39" s="171">
        <f t="shared" si="41"/>
        <v>4</v>
      </c>
      <c r="CP39" s="171">
        <f t="shared" si="42"/>
        <v>3</v>
      </c>
      <c r="CQ39" s="171">
        <f t="shared" si="43"/>
        <v>2</v>
      </c>
      <c r="CR39" s="171">
        <f t="shared" si="44"/>
        <v>3</v>
      </c>
      <c r="CS39" s="171">
        <f t="shared" si="45"/>
        <v>3</v>
      </c>
      <c r="CT39" s="171">
        <f t="shared" si="46"/>
        <v>4</v>
      </c>
      <c r="CU39" s="171">
        <f t="shared" si="47"/>
        <v>3</v>
      </c>
      <c r="CV39" s="171">
        <f t="shared" si="48"/>
        <v>4</v>
      </c>
      <c r="CW39" s="171">
        <f t="shared" si="49"/>
        <v>0</v>
      </c>
      <c r="CX39" s="171">
        <f t="shared" si="50"/>
        <v>0</v>
      </c>
      <c r="CY39" s="171">
        <f t="shared" si="51"/>
        <v>4</v>
      </c>
      <c r="CZ39" s="180">
        <f t="shared" si="52"/>
        <v>3.31</v>
      </c>
      <c r="DA39" s="142" t="str">
        <f t="shared" si="53"/>
        <v>Giỏi</v>
      </c>
      <c r="DB39" s="142"/>
      <c r="DC39" s="142"/>
      <c r="DD39" s="142"/>
      <c r="DE39" s="142"/>
      <c r="DF39" s="142"/>
    </row>
    <row r="40" spans="1:110" s="142" customFormat="1" ht="15" x14ac:dyDescent="0.25">
      <c r="A40" s="139">
        <v>36</v>
      </c>
      <c r="B40" s="140" t="s">
        <v>1089</v>
      </c>
      <c r="C40" s="213" t="s">
        <v>1090</v>
      </c>
      <c r="D40" s="214" t="s">
        <v>38</v>
      </c>
      <c r="E40" s="141" t="s">
        <v>328</v>
      </c>
      <c r="F40" s="86">
        <v>4.9000000000000004</v>
      </c>
      <c r="G40" s="86">
        <v>7.7</v>
      </c>
      <c r="H40" s="86">
        <v>6.7</v>
      </c>
      <c r="I40" s="86">
        <v>7.4</v>
      </c>
      <c r="J40" s="86">
        <v>5.0999999999999996</v>
      </c>
      <c r="K40" s="86">
        <v>7.8</v>
      </c>
      <c r="L40" s="86">
        <v>7.4</v>
      </c>
      <c r="M40" s="86">
        <v>7.9</v>
      </c>
      <c r="N40" s="86">
        <v>7.6</v>
      </c>
      <c r="O40" s="86">
        <v>7.4</v>
      </c>
      <c r="P40" s="86">
        <v>7.2</v>
      </c>
      <c r="Q40" s="86">
        <v>8.8000000000000007</v>
      </c>
      <c r="R40" s="86">
        <v>6.6</v>
      </c>
      <c r="S40" s="86">
        <v>6.9</v>
      </c>
      <c r="T40" s="86">
        <v>7.9</v>
      </c>
      <c r="U40" s="86">
        <v>8.1999999999999993</v>
      </c>
      <c r="V40" s="31">
        <v>8.4</v>
      </c>
      <c r="W40" s="31">
        <v>8.8000000000000007</v>
      </c>
      <c r="X40" s="31">
        <v>7.9</v>
      </c>
      <c r="Y40" s="31">
        <v>9.3000000000000007</v>
      </c>
      <c r="Z40" s="31">
        <v>8.1999999999999993</v>
      </c>
      <c r="AA40" s="31">
        <v>8.9</v>
      </c>
      <c r="AB40" s="31">
        <v>8.6</v>
      </c>
      <c r="AC40" s="31">
        <v>9</v>
      </c>
      <c r="AD40" s="31">
        <v>6.1</v>
      </c>
      <c r="AE40" s="31">
        <v>8.5</v>
      </c>
      <c r="AF40" s="31">
        <v>7.5</v>
      </c>
      <c r="AG40" s="31">
        <v>8.4</v>
      </c>
      <c r="AH40" s="31">
        <v>9</v>
      </c>
      <c r="AI40" s="31">
        <v>9</v>
      </c>
      <c r="AJ40" s="31">
        <v>5.8</v>
      </c>
      <c r="AK40" s="31">
        <v>8.3000000000000007</v>
      </c>
      <c r="AL40" s="31">
        <v>9.3000000000000007</v>
      </c>
      <c r="AM40" s="31">
        <v>9.4</v>
      </c>
      <c r="AN40" s="31">
        <v>9.1</v>
      </c>
      <c r="AO40" s="63">
        <v>8.3000000000000007</v>
      </c>
      <c r="AP40" s="63">
        <v>5.9</v>
      </c>
      <c r="AQ40" s="63">
        <v>9.3000000000000007</v>
      </c>
      <c r="AR40" s="63">
        <v>7.4</v>
      </c>
      <c r="AS40" s="63">
        <v>9.3000000000000007</v>
      </c>
      <c r="AT40" s="63">
        <v>7.8</v>
      </c>
      <c r="AU40" s="63">
        <v>8.4</v>
      </c>
      <c r="AV40" s="63"/>
      <c r="AW40" s="63"/>
      <c r="AX40" s="63">
        <v>8.5</v>
      </c>
      <c r="AY40" s="151">
        <f t="shared" si="1"/>
        <v>7.9</v>
      </c>
      <c r="AZ40" s="142" t="s">
        <v>1465</v>
      </c>
      <c r="BA40" s="14"/>
      <c r="BB40" s="133">
        <f t="shared" si="2"/>
        <v>36</v>
      </c>
      <c r="BC40" s="133" t="str">
        <f t="shared" si="3"/>
        <v>15D4021142</v>
      </c>
      <c r="BD40" s="134" t="str">
        <f t="shared" si="4"/>
        <v>Hoàng Quỳnh</v>
      </c>
      <c r="BE40" s="134" t="str">
        <f t="shared" si="5"/>
        <v>Phương</v>
      </c>
      <c r="BF40" s="176" t="str">
        <f t="shared" si="6"/>
        <v>03/03/1997</v>
      </c>
      <c r="BG40" s="171">
        <f t="shared" si="7"/>
        <v>1</v>
      </c>
      <c r="BH40" s="171">
        <f t="shared" si="8"/>
        <v>3</v>
      </c>
      <c r="BI40" s="171">
        <f t="shared" si="9"/>
        <v>2</v>
      </c>
      <c r="BJ40" s="171">
        <f t="shared" si="10"/>
        <v>3</v>
      </c>
      <c r="BK40" s="171">
        <f t="shared" si="11"/>
        <v>1</v>
      </c>
      <c r="BL40" s="171">
        <f t="shared" si="12"/>
        <v>3</v>
      </c>
      <c r="BM40" s="171">
        <f t="shared" si="13"/>
        <v>3</v>
      </c>
      <c r="BN40" s="171">
        <f t="shared" si="14"/>
        <v>3</v>
      </c>
      <c r="BO40" s="171">
        <f t="shared" si="15"/>
        <v>3</v>
      </c>
      <c r="BP40" s="171">
        <f t="shared" si="16"/>
        <v>3</v>
      </c>
      <c r="BQ40" s="171">
        <f t="shared" si="17"/>
        <v>3</v>
      </c>
      <c r="BR40" s="171">
        <f t="shared" si="18"/>
        <v>4</v>
      </c>
      <c r="BS40" s="171">
        <f t="shared" si="19"/>
        <v>2</v>
      </c>
      <c r="BT40" s="171">
        <f t="shared" si="20"/>
        <v>2</v>
      </c>
      <c r="BU40" s="171">
        <f t="shared" si="21"/>
        <v>3</v>
      </c>
      <c r="BV40" s="171">
        <f t="shared" si="22"/>
        <v>3</v>
      </c>
      <c r="BW40" s="171">
        <f t="shared" si="23"/>
        <v>3</v>
      </c>
      <c r="BX40" s="171">
        <f t="shared" si="24"/>
        <v>4</v>
      </c>
      <c r="BY40" s="171">
        <f t="shared" si="25"/>
        <v>3</v>
      </c>
      <c r="BZ40" s="171">
        <f t="shared" si="26"/>
        <v>4</v>
      </c>
      <c r="CA40" s="171">
        <f t="shared" si="27"/>
        <v>3</v>
      </c>
      <c r="CB40" s="171">
        <f t="shared" si="28"/>
        <v>4</v>
      </c>
      <c r="CC40" s="171">
        <f t="shared" si="29"/>
        <v>4</v>
      </c>
      <c r="CD40" s="171">
        <f t="shared" si="30"/>
        <v>4</v>
      </c>
      <c r="CE40" s="171">
        <f t="shared" si="31"/>
        <v>2</v>
      </c>
      <c r="CF40" s="171">
        <f t="shared" si="32"/>
        <v>4</v>
      </c>
      <c r="CG40" s="171">
        <f t="shared" si="33"/>
        <v>3</v>
      </c>
      <c r="CH40" s="171">
        <f t="shared" si="34"/>
        <v>3</v>
      </c>
      <c r="CI40" s="171">
        <f t="shared" si="35"/>
        <v>4</v>
      </c>
      <c r="CJ40" s="171">
        <f t="shared" si="36"/>
        <v>4</v>
      </c>
      <c r="CK40" s="171">
        <f t="shared" si="37"/>
        <v>2</v>
      </c>
      <c r="CL40" s="171">
        <f t="shared" si="38"/>
        <v>3</v>
      </c>
      <c r="CM40" s="171">
        <f t="shared" si="39"/>
        <v>4</v>
      </c>
      <c r="CN40" s="171">
        <f t="shared" si="40"/>
        <v>4</v>
      </c>
      <c r="CO40" s="171">
        <f t="shared" si="41"/>
        <v>4</v>
      </c>
      <c r="CP40" s="171">
        <f t="shared" si="42"/>
        <v>3</v>
      </c>
      <c r="CQ40" s="171">
        <f t="shared" si="43"/>
        <v>2</v>
      </c>
      <c r="CR40" s="171">
        <f t="shared" si="44"/>
        <v>4</v>
      </c>
      <c r="CS40" s="171">
        <f t="shared" si="45"/>
        <v>3</v>
      </c>
      <c r="CT40" s="171">
        <f t="shared" si="46"/>
        <v>4</v>
      </c>
      <c r="CU40" s="171">
        <f t="shared" si="47"/>
        <v>3</v>
      </c>
      <c r="CV40" s="171">
        <f t="shared" si="48"/>
        <v>3</v>
      </c>
      <c r="CW40" s="171">
        <f t="shared" si="49"/>
        <v>0</v>
      </c>
      <c r="CX40" s="171">
        <f t="shared" si="50"/>
        <v>0</v>
      </c>
      <c r="CY40" s="171">
        <f t="shared" si="51"/>
        <v>4</v>
      </c>
      <c r="CZ40" s="180">
        <f t="shared" si="52"/>
        <v>3.14</v>
      </c>
      <c r="DA40" s="142" t="str">
        <f t="shared" si="53"/>
        <v>Khá</v>
      </c>
    </row>
    <row r="41" spans="1:110" s="142" customFormat="1" ht="15" x14ac:dyDescent="0.25">
      <c r="A41" s="139">
        <v>37</v>
      </c>
      <c r="B41" s="140" t="s">
        <v>1091</v>
      </c>
      <c r="C41" s="213" t="s">
        <v>1092</v>
      </c>
      <c r="D41" s="214" t="s">
        <v>38</v>
      </c>
      <c r="E41" s="141" t="s">
        <v>407</v>
      </c>
      <c r="F41" s="86">
        <v>7.7</v>
      </c>
      <c r="G41" s="87">
        <v>9.4</v>
      </c>
      <c r="H41" s="86">
        <v>5.7</v>
      </c>
      <c r="I41" s="86">
        <v>7.4</v>
      </c>
      <c r="J41" s="86">
        <v>5.4</v>
      </c>
      <c r="K41" s="87">
        <v>9</v>
      </c>
      <c r="L41" s="86">
        <v>7</v>
      </c>
      <c r="M41" s="86">
        <v>5.9</v>
      </c>
      <c r="N41" s="86">
        <v>8.1999999999999993</v>
      </c>
      <c r="O41" s="86">
        <v>7.6</v>
      </c>
      <c r="P41" s="86">
        <v>6.2</v>
      </c>
      <c r="Q41" s="86">
        <v>9.1</v>
      </c>
      <c r="R41" s="86">
        <v>8.3000000000000007</v>
      </c>
      <c r="S41" s="86">
        <v>7.5</v>
      </c>
      <c r="T41" s="86">
        <v>9</v>
      </c>
      <c r="U41" s="86">
        <v>7</v>
      </c>
      <c r="V41" s="31">
        <v>8.6999999999999993</v>
      </c>
      <c r="W41" s="31">
        <v>9.1999999999999993</v>
      </c>
      <c r="X41" s="31">
        <v>8.4</v>
      </c>
      <c r="Y41" s="31">
        <v>9.1</v>
      </c>
      <c r="Z41" s="31">
        <v>7.6</v>
      </c>
      <c r="AA41" s="31">
        <v>8.6</v>
      </c>
      <c r="AB41" s="31">
        <v>8.6999999999999993</v>
      </c>
      <c r="AC41" s="31">
        <v>8.8000000000000007</v>
      </c>
      <c r="AD41" s="31">
        <v>7.5</v>
      </c>
      <c r="AE41" s="31">
        <v>9</v>
      </c>
      <c r="AF41" s="31">
        <v>8.5</v>
      </c>
      <c r="AG41" s="31">
        <v>8.5</v>
      </c>
      <c r="AH41" s="31">
        <v>10</v>
      </c>
      <c r="AI41" s="31">
        <v>7.8</v>
      </c>
      <c r="AJ41" s="31">
        <v>7.3</v>
      </c>
      <c r="AK41" s="31">
        <v>8.6</v>
      </c>
      <c r="AL41" s="31">
        <v>9</v>
      </c>
      <c r="AM41" s="31">
        <v>9.3000000000000007</v>
      </c>
      <c r="AN41" s="31">
        <v>9</v>
      </c>
      <c r="AO41" s="63">
        <v>7</v>
      </c>
      <c r="AP41" s="63">
        <v>5.8</v>
      </c>
      <c r="AQ41" s="63">
        <v>8.3000000000000007</v>
      </c>
      <c r="AR41" s="63">
        <v>9.1999999999999993</v>
      </c>
      <c r="AS41" s="63">
        <v>9.1999999999999993</v>
      </c>
      <c r="AT41" s="63">
        <v>8.5</v>
      </c>
      <c r="AU41" s="63">
        <v>8.9</v>
      </c>
      <c r="AV41" s="63"/>
      <c r="AW41" s="63"/>
      <c r="AX41" s="63">
        <v>9.1999999999999993</v>
      </c>
      <c r="AY41" s="151">
        <f t="shared" ref="AY41:AY59" si="54">ROUND((SUMPRODUCT($F$8:$AU$8,F41:AU41)+MAX(AV41*$AV$8+AW41*$AW$8,AX41*$AX$8))/$AY$8,1)</f>
        <v>8.1999999999999993</v>
      </c>
      <c r="AZ41" s="142" t="s">
        <v>1465</v>
      </c>
      <c r="BA41" s="14"/>
      <c r="BB41" s="133">
        <f t="shared" ref="BB41:BB59" si="55">A41</f>
        <v>37</v>
      </c>
      <c r="BC41" s="133" t="str">
        <f t="shared" ref="BC41:BC59" si="56">B41</f>
        <v>15D4021144</v>
      </c>
      <c r="BD41" s="134" t="str">
        <f t="shared" ref="BD41:BD59" si="57">C41</f>
        <v>Nguyễn Thị Lan</v>
      </c>
      <c r="BE41" s="134" t="str">
        <f t="shared" ref="BE41:BE59" si="58">D41</f>
        <v>Phương</v>
      </c>
      <c r="BF41" s="176" t="str">
        <f t="shared" ref="BF41:BF59" si="59">E41</f>
        <v>09/01/1997</v>
      </c>
      <c r="BG41" s="171">
        <f t="shared" ref="BG41:BG59" si="60">IF(F41&gt;=8.5,4,IF(F41&gt;=7,3,IF(F41&gt;=5.5,2,IF(F41&gt;=4,1,0))))</f>
        <v>3</v>
      </c>
      <c r="BH41" s="171">
        <f t="shared" ref="BH41:BH59" si="61">IF(G41&gt;=8.5,4,IF(G41&gt;=7,3,IF(G41&gt;=5.5,2,IF(G41&gt;=4,1,0))))</f>
        <v>4</v>
      </c>
      <c r="BI41" s="171">
        <f t="shared" ref="BI41:BI59" si="62">IF(H41&gt;=8.5,4,IF(H41&gt;=7,3,IF(H41&gt;=5.5,2,IF(H41&gt;=4,1,0))))</f>
        <v>2</v>
      </c>
      <c r="BJ41" s="171">
        <f t="shared" ref="BJ41:BJ59" si="63">IF(I41&gt;=8.5,4,IF(I41&gt;=7,3,IF(I41&gt;=5.5,2,IF(I41&gt;=4,1,0))))</f>
        <v>3</v>
      </c>
      <c r="BK41" s="171">
        <f t="shared" ref="BK41:BK59" si="64">IF(J41&gt;=8.5,4,IF(J41&gt;=7,3,IF(J41&gt;=5.5,2,IF(J41&gt;=4,1,0))))</f>
        <v>1</v>
      </c>
      <c r="BL41" s="171">
        <f t="shared" ref="BL41:BL59" si="65">IF(K41&gt;=8.5,4,IF(K41&gt;=7,3,IF(K41&gt;=5.5,2,IF(K41&gt;=4,1,0))))</f>
        <v>4</v>
      </c>
      <c r="BM41" s="171">
        <f t="shared" ref="BM41:BM59" si="66">IF(L41&gt;=8.5,4,IF(L41&gt;=7,3,IF(L41&gt;=5.5,2,IF(L41&gt;=4,1,0))))</f>
        <v>3</v>
      </c>
      <c r="BN41" s="171">
        <f t="shared" ref="BN41:BN59" si="67">IF(M41&gt;=8.5,4,IF(M41&gt;=7,3,IF(M41&gt;=5.5,2,IF(M41&gt;=4,1,0))))</f>
        <v>2</v>
      </c>
      <c r="BO41" s="171">
        <f t="shared" ref="BO41:BO59" si="68">IF(N41&gt;=8.5,4,IF(N41&gt;=7,3,IF(N41&gt;=5.5,2,IF(N41&gt;=4,1,0))))</f>
        <v>3</v>
      </c>
      <c r="BP41" s="171">
        <f t="shared" ref="BP41:BP59" si="69">IF(O41&gt;=8.5,4,IF(O41&gt;=7,3,IF(O41&gt;=5.5,2,IF(O41&gt;=4,1,0))))</f>
        <v>3</v>
      </c>
      <c r="BQ41" s="171">
        <f t="shared" ref="BQ41:BQ59" si="70">IF(P41&gt;=8.5,4,IF(P41&gt;=7,3,IF(P41&gt;=5.5,2,IF(P41&gt;=4,1,0))))</f>
        <v>2</v>
      </c>
      <c r="BR41" s="171">
        <f t="shared" ref="BR41:BR59" si="71">IF(Q41&gt;=8.5,4,IF(Q41&gt;=7,3,IF(Q41&gt;=5.5,2,IF(Q41&gt;=4,1,0))))</f>
        <v>4</v>
      </c>
      <c r="BS41" s="171">
        <f t="shared" ref="BS41:BS59" si="72">IF(R41&gt;=8.5,4,IF(R41&gt;=7,3,IF(R41&gt;=5.5,2,IF(R41&gt;=4,1,0))))</f>
        <v>3</v>
      </c>
      <c r="BT41" s="171">
        <f t="shared" ref="BT41:BT59" si="73">IF(S41&gt;=8.5,4,IF(S41&gt;=7,3,IF(S41&gt;=5.5,2,IF(S41&gt;=4,1,0))))</f>
        <v>3</v>
      </c>
      <c r="BU41" s="171">
        <f t="shared" ref="BU41:BU59" si="74">IF(T41&gt;=8.5,4,IF(T41&gt;=7,3,IF(T41&gt;=5.5,2,IF(T41&gt;=4,1,0))))</f>
        <v>4</v>
      </c>
      <c r="BV41" s="171">
        <f t="shared" ref="BV41:BV59" si="75">IF(U41&gt;=8.5,4,IF(U41&gt;=7,3,IF(U41&gt;=5.5,2,IF(U41&gt;=4,1,0))))</f>
        <v>3</v>
      </c>
      <c r="BW41" s="171">
        <f t="shared" ref="BW41:BW59" si="76">IF(V41&gt;=8.5,4,IF(V41&gt;=7,3,IF(V41&gt;=5.5,2,IF(V41&gt;=4,1,0))))</f>
        <v>4</v>
      </c>
      <c r="BX41" s="171">
        <f t="shared" ref="BX41:BX59" si="77">IF(W41&gt;=8.5,4,IF(W41&gt;=7,3,IF(W41&gt;=5.5,2,IF(W41&gt;=4,1,0))))</f>
        <v>4</v>
      </c>
      <c r="BY41" s="171">
        <f t="shared" ref="BY41:BY59" si="78">IF(X41&gt;=8.5,4,IF(X41&gt;=7,3,IF(X41&gt;=5.5,2,IF(X41&gt;=4,1,0))))</f>
        <v>3</v>
      </c>
      <c r="BZ41" s="171">
        <f t="shared" ref="BZ41:BZ59" si="79">IF(Y41&gt;=8.5,4,IF(Y41&gt;=7,3,IF(Y41&gt;=5.5,2,IF(Y41&gt;=4,1,0))))</f>
        <v>4</v>
      </c>
      <c r="CA41" s="171">
        <f t="shared" ref="CA41:CA59" si="80">IF(Z41&gt;=8.5,4,IF(Z41&gt;=7,3,IF(Z41&gt;=5.5,2,IF(Z41&gt;=4,1,0))))</f>
        <v>3</v>
      </c>
      <c r="CB41" s="171">
        <f t="shared" ref="CB41:CB59" si="81">IF(AA41&gt;=8.5,4,IF(AA41&gt;=7,3,IF(AA41&gt;=5.5,2,IF(AA41&gt;=4,1,0))))</f>
        <v>4</v>
      </c>
      <c r="CC41" s="171">
        <f t="shared" ref="CC41:CC59" si="82">IF(AB41&gt;=8.5,4,IF(AB41&gt;=7,3,IF(AB41&gt;=5.5,2,IF(AB41&gt;=4,1,0))))</f>
        <v>4</v>
      </c>
      <c r="CD41" s="171">
        <f t="shared" ref="CD41:CD59" si="83">IF(AC41&gt;=8.5,4,IF(AC41&gt;=7,3,IF(AC41&gt;=5.5,2,IF(AC41&gt;=4,1,0))))</f>
        <v>4</v>
      </c>
      <c r="CE41" s="171">
        <f t="shared" ref="CE41:CE59" si="84">IF(AD41&gt;=8.5,4,IF(AD41&gt;=7,3,IF(AD41&gt;=5.5,2,IF(AD41&gt;=4,1,0))))</f>
        <v>3</v>
      </c>
      <c r="CF41" s="171">
        <f t="shared" ref="CF41:CF59" si="85">IF(AE41&gt;=8.5,4,IF(AE41&gt;=7,3,IF(AE41&gt;=5.5,2,IF(AE41&gt;=4,1,0))))</f>
        <v>4</v>
      </c>
      <c r="CG41" s="171">
        <f t="shared" ref="CG41:CG59" si="86">IF(AF41&gt;=8.5,4,IF(AF41&gt;=7,3,IF(AF41&gt;=5.5,2,IF(AF41&gt;=4,1,0))))</f>
        <v>4</v>
      </c>
      <c r="CH41" s="171">
        <f t="shared" ref="CH41:CH59" si="87">IF(AG41&gt;=8.5,4,IF(AG41&gt;=7,3,IF(AG41&gt;=5.5,2,IF(AG41&gt;=4,1,0))))</f>
        <v>4</v>
      </c>
      <c r="CI41" s="171">
        <f t="shared" ref="CI41:CI59" si="88">IF(AH41&gt;=8.5,4,IF(AH41&gt;=7,3,IF(AH41&gt;=5.5,2,IF(AH41&gt;=4,1,0))))</f>
        <v>4</v>
      </c>
      <c r="CJ41" s="171">
        <f t="shared" ref="CJ41:CJ59" si="89">IF(AI41&gt;=8.5,4,IF(AI41&gt;=7,3,IF(AI41&gt;=5.5,2,IF(AI41&gt;=4,1,0))))</f>
        <v>3</v>
      </c>
      <c r="CK41" s="171">
        <f t="shared" ref="CK41:CK59" si="90">IF(AJ41&gt;=8.5,4,IF(AJ41&gt;=7,3,IF(AJ41&gt;=5.5,2,IF(AJ41&gt;=4,1,0))))</f>
        <v>3</v>
      </c>
      <c r="CL41" s="171">
        <f t="shared" ref="CL41:CL59" si="91">IF(AK41&gt;=8.5,4,IF(AK41&gt;=7,3,IF(AK41&gt;=5.5,2,IF(AK41&gt;=4,1,0))))</f>
        <v>4</v>
      </c>
      <c r="CM41" s="171">
        <f t="shared" ref="CM41:CM59" si="92">IF(AL41&gt;=8.5,4,IF(AL41&gt;=7,3,IF(AL41&gt;=5.5,2,IF(AL41&gt;=4,1,0))))</f>
        <v>4</v>
      </c>
      <c r="CN41" s="171">
        <f t="shared" ref="CN41:CN59" si="93">IF(AM41&gt;=8.5,4,IF(AM41&gt;=7,3,IF(AM41&gt;=5.5,2,IF(AM41&gt;=4,1,0))))</f>
        <v>4</v>
      </c>
      <c r="CO41" s="171">
        <f t="shared" ref="CO41:CO59" si="94">IF(AN41&gt;=8.5,4,IF(AN41&gt;=7,3,IF(AN41&gt;=5.5,2,IF(AN41&gt;=4,1,0))))</f>
        <v>4</v>
      </c>
      <c r="CP41" s="171">
        <f t="shared" ref="CP41:CP59" si="95">IF(AO41&gt;=8.5,4,IF(AO41&gt;=7,3,IF(AO41&gt;=5.5,2,IF(AO41&gt;=4,1,0))))</f>
        <v>3</v>
      </c>
      <c r="CQ41" s="171">
        <f t="shared" ref="CQ41:CQ59" si="96">IF(AP41&gt;=8.5,4,IF(AP41&gt;=7,3,IF(AP41&gt;=5.5,2,IF(AP41&gt;=4,1,0))))</f>
        <v>2</v>
      </c>
      <c r="CR41" s="171">
        <f t="shared" ref="CR41:CR59" si="97">IF(AQ41&gt;=8.5,4,IF(AQ41&gt;=7,3,IF(AQ41&gt;=5.5,2,IF(AQ41&gt;=4,1,0))))</f>
        <v>3</v>
      </c>
      <c r="CS41" s="171">
        <f t="shared" ref="CS41:CS59" si="98">IF(AR41&gt;=8.5,4,IF(AR41&gt;=7,3,IF(AR41&gt;=5.5,2,IF(AR41&gt;=4,1,0))))</f>
        <v>4</v>
      </c>
      <c r="CT41" s="171">
        <f t="shared" ref="CT41:CT59" si="99">IF(AS41&gt;=8.5,4,IF(AS41&gt;=7,3,IF(AS41&gt;=5.5,2,IF(AS41&gt;=4,1,0))))</f>
        <v>4</v>
      </c>
      <c r="CU41" s="171">
        <f t="shared" ref="CU41:CU59" si="100">IF(AT41&gt;=8.5,4,IF(AT41&gt;=7,3,IF(AT41&gt;=5.5,2,IF(AT41&gt;=4,1,0))))</f>
        <v>4</v>
      </c>
      <c r="CV41" s="171">
        <f t="shared" ref="CV41:CV59" si="101">IF(AU41&gt;=8.5,4,IF(AU41&gt;=7,3,IF(AU41&gt;=5.5,2,IF(AU41&gt;=4,1,0))))</f>
        <v>4</v>
      </c>
      <c r="CW41" s="171">
        <f t="shared" ref="CW41:CW59" si="102">IF(AV41&gt;=8.5,4,IF(AV41&gt;=7,3,IF(AV41&gt;=5.5,2,IF(AV41&gt;=4,1,0))))</f>
        <v>0</v>
      </c>
      <c r="CX41" s="171">
        <f t="shared" ref="CX41:CX59" si="103">IF(AW41&gt;=8.5,4,IF(AW41&gt;=7,3,IF(AW41&gt;=5.5,2,IF(AW41&gt;=4,1,0))))</f>
        <v>0</v>
      </c>
      <c r="CY41" s="171">
        <f t="shared" ref="CY41:CY59" si="104">IF(AX41&gt;=8.5,4,IF(AX41&gt;=7,3,IF(AX41&gt;=5.5,2,IF(AX41&gt;=4,1,0))))</f>
        <v>4</v>
      </c>
      <c r="CZ41" s="180">
        <f t="shared" ref="CZ41:CZ59" si="105">ROUND((SUMPRODUCT($F$8:$AU$8,BG41:CV41)+MAX(CW41*$AV$8+CX41*$AW$8,CY41*$AX$8))/$AY$8,2)</f>
        <v>3.43</v>
      </c>
      <c r="DA41" s="142" t="str">
        <f t="shared" ref="DA41:DA59" si="106">IF(CZ41&gt;=3.6,"Xuất sắc",IF(CZ41&gt;=3.2,"Giỏi",IF(CZ41&gt;=2.5,"Khá",IF(CZ41&gt;=2,"Trung bình","Yếu"))))</f>
        <v>Giỏi</v>
      </c>
    </row>
    <row r="42" spans="1:110" s="142" customFormat="1" ht="15" x14ac:dyDescent="0.25">
      <c r="A42" s="139">
        <v>38</v>
      </c>
      <c r="B42" s="140" t="s">
        <v>1093</v>
      </c>
      <c r="C42" s="213" t="s">
        <v>1094</v>
      </c>
      <c r="D42" s="214" t="s">
        <v>38</v>
      </c>
      <c r="E42" s="141" t="s">
        <v>1095</v>
      </c>
      <c r="F42" s="86">
        <v>8.4</v>
      </c>
      <c r="G42" s="86">
        <v>7.4</v>
      </c>
      <c r="H42" s="86">
        <v>6.9</v>
      </c>
      <c r="I42" s="86">
        <v>6.7</v>
      </c>
      <c r="J42" s="86">
        <v>6.6</v>
      </c>
      <c r="K42" s="87">
        <v>9.1999999999999993</v>
      </c>
      <c r="L42" s="86">
        <v>9.4</v>
      </c>
      <c r="M42" s="86">
        <v>8.6999999999999993</v>
      </c>
      <c r="N42" s="86">
        <v>8.1999999999999993</v>
      </c>
      <c r="O42" s="86">
        <v>8.5</v>
      </c>
      <c r="P42" s="86">
        <v>7.9</v>
      </c>
      <c r="Q42" s="86">
        <v>9.1</v>
      </c>
      <c r="R42" s="86">
        <v>7.9</v>
      </c>
      <c r="S42" s="86">
        <v>8.3000000000000007</v>
      </c>
      <c r="T42" s="86">
        <v>8.1999999999999993</v>
      </c>
      <c r="U42" s="86">
        <v>8.3000000000000007</v>
      </c>
      <c r="V42" s="31">
        <v>8.6999999999999993</v>
      </c>
      <c r="W42" s="31">
        <v>8.5</v>
      </c>
      <c r="X42" s="31">
        <v>8.4</v>
      </c>
      <c r="Y42" s="31">
        <v>8.6999999999999993</v>
      </c>
      <c r="Z42" s="31">
        <v>8.6</v>
      </c>
      <c r="AA42" s="31">
        <v>8.9</v>
      </c>
      <c r="AB42" s="31">
        <v>8.6999999999999993</v>
      </c>
      <c r="AC42" s="31">
        <v>9.6999999999999993</v>
      </c>
      <c r="AD42" s="31">
        <v>6.6</v>
      </c>
      <c r="AE42" s="31">
        <v>9.9</v>
      </c>
      <c r="AF42" s="31">
        <v>9.3000000000000007</v>
      </c>
      <c r="AG42" s="31">
        <v>9.1</v>
      </c>
      <c r="AH42" s="31">
        <v>9.5</v>
      </c>
      <c r="AI42" s="31">
        <v>8.8000000000000007</v>
      </c>
      <c r="AJ42" s="31">
        <v>7.5</v>
      </c>
      <c r="AK42" s="31">
        <v>9.6999999999999993</v>
      </c>
      <c r="AL42" s="31">
        <v>9.3000000000000007</v>
      </c>
      <c r="AM42" s="31">
        <v>9.4</v>
      </c>
      <c r="AN42" s="31">
        <v>9.1999999999999993</v>
      </c>
      <c r="AO42" s="63">
        <v>9.6999999999999993</v>
      </c>
      <c r="AP42" s="63">
        <v>7.2</v>
      </c>
      <c r="AQ42" s="63">
        <v>9.4</v>
      </c>
      <c r="AR42" s="63">
        <v>9.3000000000000007</v>
      </c>
      <c r="AS42" s="63">
        <v>8.3000000000000007</v>
      </c>
      <c r="AT42" s="63">
        <v>9.3000000000000007</v>
      </c>
      <c r="AU42" s="63">
        <v>9</v>
      </c>
      <c r="AV42" s="63"/>
      <c r="AW42" s="63"/>
      <c r="AX42" s="63">
        <v>9.4</v>
      </c>
      <c r="AY42" s="151">
        <f t="shared" si="54"/>
        <v>8.6</v>
      </c>
      <c r="AZ42" s="142" t="s">
        <v>1465</v>
      </c>
      <c r="BA42" s="14"/>
      <c r="BB42" s="133">
        <f t="shared" si="55"/>
        <v>38</v>
      </c>
      <c r="BC42" s="133" t="str">
        <f t="shared" si="56"/>
        <v>15D4021146</v>
      </c>
      <c r="BD42" s="134" t="str">
        <f t="shared" si="57"/>
        <v>Thái Thị Thanh</v>
      </c>
      <c r="BE42" s="134" t="str">
        <f t="shared" si="58"/>
        <v>Phương</v>
      </c>
      <c r="BF42" s="176" t="str">
        <f t="shared" si="59"/>
        <v>28/10/1997</v>
      </c>
      <c r="BG42" s="171">
        <f t="shared" si="60"/>
        <v>3</v>
      </c>
      <c r="BH42" s="171">
        <f t="shared" si="61"/>
        <v>3</v>
      </c>
      <c r="BI42" s="171">
        <f t="shared" si="62"/>
        <v>2</v>
      </c>
      <c r="BJ42" s="171">
        <f t="shared" si="63"/>
        <v>2</v>
      </c>
      <c r="BK42" s="171">
        <f t="shared" si="64"/>
        <v>2</v>
      </c>
      <c r="BL42" s="171">
        <f t="shared" si="65"/>
        <v>4</v>
      </c>
      <c r="BM42" s="171">
        <f t="shared" si="66"/>
        <v>4</v>
      </c>
      <c r="BN42" s="171">
        <f t="shared" si="67"/>
        <v>4</v>
      </c>
      <c r="BO42" s="171">
        <f t="shared" si="68"/>
        <v>3</v>
      </c>
      <c r="BP42" s="171">
        <f t="shared" si="69"/>
        <v>4</v>
      </c>
      <c r="BQ42" s="171">
        <f t="shared" si="70"/>
        <v>3</v>
      </c>
      <c r="BR42" s="171">
        <f t="shared" si="71"/>
        <v>4</v>
      </c>
      <c r="BS42" s="171">
        <f t="shared" si="72"/>
        <v>3</v>
      </c>
      <c r="BT42" s="171">
        <f t="shared" si="73"/>
        <v>3</v>
      </c>
      <c r="BU42" s="171">
        <f t="shared" si="74"/>
        <v>3</v>
      </c>
      <c r="BV42" s="171">
        <f t="shared" si="75"/>
        <v>3</v>
      </c>
      <c r="BW42" s="171">
        <f t="shared" si="76"/>
        <v>4</v>
      </c>
      <c r="BX42" s="171">
        <f t="shared" si="77"/>
        <v>4</v>
      </c>
      <c r="BY42" s="171">
        <f t="shared" si="78"/>
        <v>3</v>
      </c>
      <c r="BZ42" s="171">
        <f t="shared" si="79"/>
        <v>4</v>
      </c>
      <c r="CA42" s="171">
        <f t="shared" si="80"/>
        <v>4</v>
      </c>
      <c r="CB42" s="171">
        <f t="shared" si="81"/>
        <v>4</v>
      </c>
      <c r="CC42" s="171">
        <f t="shared" si="82"/>
        <v>4</v>
      </c>
      <c r="CD42" s="171">
        <f t="shared" si="83"/>
        <v>4</v>
      </c>
      <c r="CE42" s="171">
        <f t="shared" si="84"/>
        <v>2</v>
      </c>
      <c r="CF42" s="171">
        <f t="shared" si="85"/>
        <v>4</v>
      </c>
      <c r="CG42" s="171">
        <f t="shared" si="86"/>
        <v>4</v>
      </c>
      <c r="CH42" s="171">
        <f t="shared" si="87"/>
        <v>4</v>
      </c>
      <c r="CI42" s="171">
        <f t="shared" si="88"/>
        <v>4</v>
      </c>
      <c r="CJ42" s="171">
        <f t="shared" si="89"/>
        <v>4</v>
      </c>
      <c r="CK42" s="171">
        <f t="shared" si="90"/>
        <v>3</v>
      </c>
      <c r="CL42" s="171">
        <f t="shared" si="91"/>
        <v>4</v>
      </c>
      <c r="CM42" s="171">
        <f t="shared" si="92"/>
        <v>4</v>
      </c>
      <c r="CN42" s="171">
        <f t="shared" si="93"/>
        <v>4</v>
      </c>
      <c r="CO42" s="171">
        <f t="shared" si="94"/>
        <v>4</v>
      </c>
      <c r="CP42" s="171">
        <f t="shared" si="95"/>
        <v>4</v>
      </c>
      <c r="CQ42" s="171">
        <f t="shared" si="96"/>
        <v>3</v>
      </c>
      <c r="CR42" s="171">
        <f t="shared" si="97"/>
        <v>4</v>
      </c>
      <c r="CS42" s="171">
        <f t="shared" si="98"/>
        <v>4</v>
      </c>
      <c r="CT42" s="171">
        <f t="shared" si="99"/>
        <v>3</v>
      </c>
      <c r="CU42" s="171">
        <f t="shared" si="100"/>
        <v>4</v>
      </c>
      <c r="CV42" s="171">
        <f t="shared" si="101"/>
        <v>4</v>
      </c>
      <c r="CW42" s="171">
        <f t="shared" si="102"/>
        <v>0</v>
      </c>
      <c r="CX42" s="171">
        <f t="shared" si="103"/>
        <v>0</v>
      </c>
      <c r="CY42" s="171">
        <f t="shared" si="104"/>
        <v>4</v>
      </c>
      <c r="CZ42" s="180">
        <f t="shared" si="105"/>
        <v>3.54</v>
      </c>
      <c r="DA42" s="142" t="str">
        <f t="shared" si="106"/>
        <v>Giỏi</v>
      </c>
    </row>
    <row r="43" spans="1:110" s="142" customFormat="1" ht="15" x14ac:dyDescent="0.25">
      <c r="A43" s="139">
        <v>39</v>
      </c>
      <c r="B43" s="140" t="s">
        <v>1096</v>
      </c>
      <c r="C43" s="213" t="s">
        <v>8</v>
      </c>
      <c r="D43" s="214" t="s">
        <v>39</v>
      </c>
      <c r="E43" s="141" t="s">
        <v>664</v>
      </c>
      <c r="F43" s="87">
        <v>8.6999999999999993</v>
      </c>
      <c r="G43" s="86">
        <v>7.9</v>
      </c>
      <c r="H43" s="86">
        <v>6.5</v>
      </c>
      <c r="I43" s="86">
        <v>5.9</v>
      </c>
      <c r="J43" s="86">
        <v>6.6</v>
      </c>
      <c r="K43" s="86">
        <v>8.1</v>
      </c>
      <c r="L43" s="86">
        <v>6.7</v>
      </c>
      <c r="M43" s="86">
        <v>6.8</v>
      </c>
      <c r="N43" s="86">
        <v>7.3</v>
      </c>
      <c r="O43" s="86">
        <v>8.5</v>
      </c>
      <c r="P43" s="86">
        <v>5.0999999999999996</v>
      </c>
      <c r="Q43" s="86">
        <v>9.1</v>
      </c>
      <c r="R43" s="86">
        <v>6.4</v>
      </c>
      <c r="S43" s="86">
        <v>6.7</v>
      </c>
      <c r="T43" s="86">
        <v>6.6</v>
      </c>
      <c r="U43" s="86">
        <v>8.1</v>
      </c>
      <c r="V43" s="31">
        <v>7.7</v>
      </c>
      <c r="W43" s="31">
        <v>8.9</v>
      </c>
      <c r="X43" s="31">
        <v>8.4</v>
      </c>
      <c r="Y43" s="31">
        <v>8.6999999999999993</v>
      </c>
      <c r="Z43" s="31">
        <v>8.8000000000000007</v>
      </c>
      <c r="AA43" s="31">
        <v>8.9</v>
      </c>
      <c r="AB43" s="31">
        <v>9.1</v>
      </c>
      <c r="AC43" s="31">
        <v>7.8</v>
      </c>
      <c r="AD43" s="31">
        <v>5.9</v>
      </c>
      <c r="AE43" s="31">
        <v>7.9</v>
      </c>
      <c r="AF43" s="31">
        <v>8.3000000000000007</v>
      </c>
      <c r="AG43" s="31">
        <v>9</v>
      </c>
      <c r="AH43" s="31">
        <v>9</v>
      </c>
      <c r="AI43" s="31">
        <v>8</v>
      </c>
      <c r="AJ43" s="31">
        <v>6.8</v>
      </c>
      <c r="AK43" s="31">
        <v>7.9</v>
      </c>
      <c r="AL43" s="31">
        <v>8.6</v>
      </c>
      <c r="AM43" s="31">
        <v>9.3000000000000007</v>
      </c>
      <c r="AN43" s="31">
        <v>9</v>
      </c>
      <c r="AO43" s="63">
        <v>6.9</v>
      </c>
      <c r="AP43" s="63">
        <v>7.3</v>
      </c>
      <c r="AQ43" s="63">
        <v>8.6999999999999993</v>
      </c>
      <c r="AR43" s="63">
        <v>8.4</v>
      </c>
      <c r="AS43" s="63">
        <v>7.6</v>
      </c>
      <c r="AT43" s="63">
        <v>9.4</v>
      </c>
      <c r="AU43" s="63">
        <v>9.3000000000000007</v>
      </c>
      <c r="AV43" s="63"/>
      <c r="AW43" s="63"/>
      <c r="AX43" s="63">
        <v>8.9</v>
      </c>
      <c r="AY43" s="151">
        <f t="shared" si="54"/>
        <v>7.9</v>
      </c>
      <c r="AZ43" s="142" t="s">
        <v>1465</v>
      </c>
      <c r="BA43" s="14"/>
      <c r="BB43" s="133">
        <f t="shared" si="55"/>
        <v>39</v>
      </c>
      <c r="BC43" s="133" t="str">
        <f t="shared" si="56"/>
        <v>15D4021148</v>
      </c>
      <c r="BD43" s="134" t="str">
        <f t="shared" si="57"/>
        <v>Nguyễn Thị</v>
      </c>
      <c r="BE43" s="134" t="str">
        <f t="shared" si="58"/>
        <v>Phượng</v>
      </c>
      <c r="BF43" s="176" t="str">
        <f t="shared" si="59"/>
        <v>16/09/1997</v>
      </c>
      <c r="BG43" s="171">
        <f t="shared" si="60"/>
        <v>4</v>
      </c>
      <c r="BH43" s="171">
        <f t="shared" si="61"/>
        <v>3</v>
      </c>
      <c r="BI43" s="171">
        <f t="shared" si="62"/>
        <v>2</v>
      </c>
      <c r="BJ43" s="171">
        <f t="shared" si="63"/>
        <v>2</v>
      </c>
      <c r="BK43" s="171">
        <f t="shared" si="64"/>
        <v>2</v>
      </c>
      <c r="BL43" s="171">
        <f t="shared" si="65"/>
        <v>3</v>
      </c>
      <c r="BM43" s="171">
        <f t="shared" si="66"/>
        <v>2</v>
      </c>
      <c r="BN43" s="171">
        <f t="shared" si="67"/>
        <v>2</v>
      </c>
      <c r="BO43" s="171">
        <f t="shared" si="68"/>
        <v>3</v>
      </c>
      <c r="BP43" s="171">
        <f t="shared" si="69"/>
        <v>4</v>
      </c>
      <c r="BQ43" s="171">
        <f t="shared" si="70"/>
        <v>1</v>
      </c>
      <c r="BR43" s="171">
        <f t="shared" si="71"/>
        <v>4</v>
      </c>
      <c r="BS43" s="171">
        <f t="shared" si="72"/>
        <v>2</v>
      </c>
      <c r="BT43" s="171">
        <f t="shared" si="73"/>
        <v>2</v>
      </c>
      <c r="BU43" s="171">
        <f t="shared" si="74"/>
        <v>2</v>
      </c>
      <c r="BV43" s="171">
        <f t="shared" si="75"/>
        <v>3</v>
      </c>
      <c r="BW43" s="171">
        <f t="shared" si="76"/>
        <v>3</v>
      </c>
      <c r="BX43" s="171">
        <f t="shared" si="77"/>
        <v>4</v>
      </c>
      <c r="BY43" s="171">
        <f t="shared" si="78"/>
        <v>3</v>
      </c>
      <c r="BZ43" s="171">
        <f t="shared" si="79"/>
        <v>4</v>
      </c>
      <c r="CA43" s="171">
        <f t="shared" si="80"/>
        <v>4</v>
      </c>
      <c r="CB43" s="171">
        <f t="shared" si="81"/>
        <v>4</v>
      </c>
      <c r="CC43" s="171">
        <f t="shared" si="82"/>
        <v>4</v>
      </c>
      <c r="CD43" s="171">
        <f t="shared" si="83"/>
        <v>3</v>
      </c>
      <c r="CE43" s="171">
        <f t="shared" si="84"/>
        <v>2</v>
      </c>
      <c r="CF43" s="171">
        <f t="shared" si="85"/>
        <v>3</v>
      </c>
      <c r="CG43" s="171">
        <f t="shared" si="86"/>
        <v>3</v>
      </c>
      <c r="CH43" s="171">
        <f t="shared" si="87"/>
        <v>4</v>
      </c>
      <c r="CI43" s="171">
        <f t="shared" si="88"/>
        <v>4</v>
      </c>
      <c r="CJ43" s="171">
        <f t="shared" si="89"/>
        <v>3</v>
      </c>
      <c r="CK43" s="171">
        <f t="shared" si="90"/>
        <v>2</v>
      </c>
      <c r="CL43" s="171">
        <f t="shared" si="91"/>
        <v>3</v>
      </c>
      <c r="CM43" s="171">
        <f t="shared" si="92"/>
        <v>4</v>
      </c>
      <c r="CN43" s="171">
        <f t="shared" si="93"/>
        <v>4</v>
      </c>
      <c r="CO43" s="171">
        <f t="shared" si="94"/>
        <v>4</v>
      </c>
      <c r="CP43" s="171">
        <f t="shared" si="95"/>
        <v>2</v>
      </c>
      <c r="CQ43" s="171">
        <f t="shared" si="96"/>
        <v>3</v>
      </c>
      <c r="CR43" s="171">
        <f t="shared" si="97"/>
        <v>4</v>
      </c>
      <c r="CS43" s="171">
        <f t="shared" si="98"/>
        <v>3</v>
      </c>
      <c r="CT43" s="171">
        <f t="shared" si="99"/>
        <v>3</v>
      </c>
      <c r="CU43" s="171">
        <f t="shared" si="100"/>
        <v>4</v>
      </c>
      <c r="CV43" s="171">
        <f t="shared" si="101"/>
        <v>4</v>
      </c>
      <c r="CW43" s="171">
        <f t="shared" si="102"/>
        <v>0</v>
      </c>
      <c r="CX43" s="171">
        <f t="shared" si="103"/>
        <v>0</v>
      </c>
      <c r="CY43" s="171">
        <f t="shared" si="104"/>
        <v>4</v>
      </c>
      <c r="CZ43" s="180">
        <f t="shared" si="105"/>
        <v>3.08</v>
      </c>
      <c r="DA43" s="142" t="str">
        <f t="shared" si="106"/>
        <v>Khá</v>
      </c>
    </row>
    <row r="44" spans="1:110" s="142" customFormat="1" ht="15" x14ac:dyDescent="0.25">
      <c r="A44" s="139">
        <v>40</v>
      </c>
      <c r="B44" s="140" t="s">
        <v>1097</v>
      </c>
      <c r="C44" s="213" t="s">
        <v>1098</v>
      </c>
      <c r="D44" s="214" t="s">
        <v>364</v>
      </c>
      <c r="E44" s="141" t="s">
        <v>428</v>
      </c>
      <c r="F44" s="87">
        <v>7.5</v>
      </c>
      <c r="G44" s="87">
        <v>9.1999999999999993</v>
      </c>
      <c r="H44" s="86">
        <v>8.6</v>
      </c>
      <c r="I44" s="86">
        <v>8.3000000000000007</v>
      </c>
      <c r="J44" s="86">
        <v>7.3</v>
      </c>
      <c r="K44" s="86">
        <v>8.3000000000000007</v>
      </c>
      <c r="L44" s="86">
        <v>7.9</v>
      </c>
      <c r="M44" s="86">
        <v>6.3</v>
      </c>
      <c r="N44" s="86">
        <v>6</v>
      </c>
      <c r="O44" s="86">
        <v>6.9</v>
      </c>
      <c r="P44" s="86">
        <v>5.8</v>
      </c>
      <c r="Q44" s="86">
        <v>5.6</v>
      </c>
      <c r="R44" s="86">
        <v>7.3</v>
      </c>
      <c r="S44" s="86">
        <v>8.6999999999999993</v>
      </c>
      <c r="T44" s="86">
        <v>6.5</v>
      </c>
      <c r="U44" s="86">
        <v>8.6999999999999993</v>
      </c>
      <c r="V44" s="31">
        <v>8.6999999999999993</v>
      </c>
      <c r="W44" s="31">
        <v>8.3000000000000007</v>
      </c>
      <c r="X44" s="31">
        <v>7.8</v>
      </c>
      <c r="Y44" s="31">
        <v>8.9</v>
      </c>
      <c r="Z44" s="31">
        <v>7.6</v>
      </c>
      <c r="AA44" s="31">
        <v>8.1999999999999993</v>
      </c>
      <c r="AB44" s="31">
        <v>8.6999999999999993</v>
      </c>
      <c r="AC44" s="31">
        <v>8.3000000000000007</v>
      </c>
      <c r="AD44" s="31">
        <v>7.2</v>
      </c>
      <c r="AE44" s="31">
        <v>9.5</v>
      </c>
      <c r="AF44" s="31">
        <v>7.9</v>
      </c>
      <c r="AG44" s="31">
        <v>9.1</v>
      </c>
      <c r="AH44" s="31">
        <v>10</v>
      </c>
      <c r="AI44" s="31">
        <v>9.4</v>
      </c>
      <c r="AJ44" s="31">
        <v>7</v>
      </c>
      <c r="AK44" s="31">
        <v>7.9</v>
      </c>
      <c r="AL44" s="31">
        <v>9</v>
      </c>
      <c r="AM44" s="31">
        <v>10</v>
      </c>
      <c r="AN44" s="31">
        <v>9.3000000000000007</v>
      </c>
      <c r="AO44" s="63">
        <v>6.5</v>
      </c>
      <c r="AP44" s="63">
        <v>7.2</v>
      </c>
      <c r="AQ44" s="63">
        <v>8.4</v>
      </c>
      <c r="AR44" s="63">
        <v>9.1</v>
      </c>
      <c r="AS44" s="63">
        <v>8.9</v>
      </c>
      <c r="AT44" s="63">
        <v>8.5</v>
      </c>
      <c r="AU44" s="63">
        <v>8.4</v>
      </c>
      <c r="AV44" s="63"/>
      <c r="AW44" s="63"/>
      <c r="AX44" s="63">
        <v>9.4</v>
      </c>
      <c r="AY44" s="151">
        <f t="shared" si="54"/>
        <v>8.1</v>
      </c>
      <c r="AZ44" s="142" t="s">
        <v>1465</v>
      </c>
      <c r="BA44" s="14"/>
      <c r="BB44" s="133">
        <f t="shared" si="55"/>
        <v>40</v>
      </c>
      <c r="BC44" s="133" t="str">
        <f t="shared" si="56"/>
        <v>15D4021154</v>
      </c>
      <c r="BD44" s="134" t="str">
        <f t="shared" si="57"/>
        <v>Lại Thị Giao</v>
      </c>
      <c r="BE44" s="134" t="str">
        <f t="shared" si="58"/>
        <v>Quỳnh</v>
      </c>
      <c r="BF44" s="176" t="str">
        <f t="shared" si="59"/>
        <v>12/05/1997</v>
      </c>
      <c r="BG44" s="171">
        <f t="shared" si="60"/>
        <v>3</v>
      </c>
      <c r="BH44" s="171">
        <f t="shared" si="61"/>
        <v>4</v>
      </c>
      <c r="BI44" s="171">
        <f t="shared" si="62"/>
        <v>4</v>
      </c>
      <c r="BJ44" s="171">
        <f t="shared" si="63"/>
        <v>3</v>
      </c>
      <c r="BK44" s="171">
        <f t="shared" si="64"/>
        <v>3</v>
      </c>
      <c r="BL44" s="171">
        <f t="shared" si="65"/>
        <v>3</v>
      </c>
      <c r="BM44" s="171">
        <f t="shared" si="66"/>
        <v>3</v>
      </c>
      <c r="BN44" s="171">
        <f t="shared" si="67"/>
        <v>2</v>
      </c>
      <c r="BO44" s="171">
        <f t="shared" si="68"/>
        <v>2</v>
      </c>
      <c r="BP44" s="171">
        <f t="shared" si="69"/>
        <v>2</v>
      </c>
      <c r="BQ44" s="171">
        <f t="shared" si="70"/>
        <v>2</v>
      </c>
      <c r="BR44" s="171">
        <f t="shared" si="71"/>
        <v>2</v>
      </c>
      <c r="BS44" s="171">
        <f t="shared" si="72"/>
        <v>3</v>
      </c>
      <c r="BT44" s="171">
        <f t="shared" si="73"/>
        <v>4</v>
      </c>
      <c r="BU44" s="171">
        <f t="shared" si="74"/>
        <v>2</v>
      </c>
      <c r="BV44" s="171">
        <f t="shared" si="75"/>
        <v>4</v>
      </c>
      <c r="BW44" s="171">
        <f t="shared" si="76"/>
        <v>4</v>
      </c>
      <c r="BX44" s="171">
        <f t="shared" si="77"/>
        <v>3</v>
      </c>
      <c r="BY44" s="171">
        <f t="shared" si="78"/>
        <v>3</v>
      </c>
      <c r="BZ44" s="171">
        <f t="shared" si="79"/>
        <v>4</v>
      </c>
      <c r="CA44" s="171">
        <f t="shared" si="80"/>
        <v>3</v>
      </c>
      <c r="CB44" s="171">
        <f t="shared" si="81"/>
        <v>3</v>
      </c>
      <c r="CC44" s="171">
        <f t="shared" si="82"/>
        <v>4</v>
      </c>
      <c r="CD44" s="171">
        <f t="shared" si="83"/>
        <v>3</v>
      </c>
      <c r="CE44" s="171">
        <f t="shared" si="84"/>
        <v>3</v>
      </c>
      <c r="CF44" s="171">
        <f t="shared" si="85"/>
        <v>4</v>
      </c>
      <c r="CG44" s="171">
        <f t="shared" si="86"/>
        <v>3</v>
      </c>
      <c r="CH44" s="171">
        <f t="shared" si="87"/>
        <v>4</v>
      </c>
      <c r="CI44" s="171">
        <f t="shared" si="88"/>
        <v>4</v>
      </c>
      <c r="CJ44" s="171">
        <f t="shared" si="89"/>
        <v>4</v>
      </c>
      <c r="CK44" s="171">
        <f t="shared" si="90"/>
        <v>3</v>
      </c>
      <c r="CL44" s="171">
        <f t="shared" si="91"/>
        <v>3</v>
      </c>
      <c r="CM44" s="171">
        <f t="shared" si="92"/>
        <v>4</v>
      </c>
      <c r="CN44" s="171">
        <f t="shared" si="93"/>
        <v>4</v>
      </c>
      <c r="CO44" s="171">
        <f t="shared" si="94"/>
        <v>4</v>
      </c>
      <c r="CP44" s="171">
        <f t="shared" si="95"/>
        <v>2</v>
      </c>
      <c r="CQ44" s="171">
        <f t="shared" si="96"/>
        <v>3</v>
      </c>
      <c r="CR44" s="171">
        <f t="shared" si="97"/>
        <v>3</v>
      </c>
      <c r="CS44" s="171">
        <f t="shared" si="98"/>
        <v>4</v>
      </c>
      <c r="CT44" s="171">
        <f t="shared" si="99"/>
        <v>4</v>
      </c>
      <c r="CU44" s="171">
        <f t="shared" si="100"/>
        <v>4</v>
      </c>
      <c r="CV44" s="171">
        <f t="shared" si="101"/>
        <v>3</v>
      </c>
      <c r="CW44" s="171">
        <f t="shared" si="102"/>
        <v>0</v>
      </c>
      <c r="CX44" s="171">
        <f t="shared" si="103"/>
        <v>0</v>
      </c>
      <c r="CY44" s="171">
        <f t="shared" si="104"/>
        <v>4</v>
      </c>
      <c r="CZ44" s="180">
        <f t="shared" si="105"/>
        <v>3.28</v>
      </c>
      <c r="DA44" s="142" t="str">
        <f t="shared" si="106"/>
        <v>Giỏi</v>
      </c>
    </row>
    <row r="45" spans="1:110" s="142" customFormat="1" ht="15" x14ac:dyDescent="0.25">
      <c r="A45" s="139">
        <v>43</v>
      </c>
      <c r="B45" s="140" t="s">
        <v>1102</v>
      </c>
      <c r="C45" s="213" t="s">
        <v>509</v>
      </c>
      <c r="D45" s="214" t="s">
        <v>621</v>
      </c>
      <c r="E45" s="141" t="s">
        <v>1032</v>
      </c>
      <c r="F45" s="86">
        <v>8.1999999999999993</v>
      </c>
      <c r="G45" s="86">
        <v>5.8</v>
      </c>
      <c r="H45" s="86">
        <v>5.7</v>
      </c>
      <c r="I45" s="86">
        <v>5.2</v>
      </c>
      <c r="J45" s="86">
        <v>6.7</v>
      </c>
      <c r="K45" s="86">
        <v>6.8</v>
      </c>
      <c r="L45" s="86">
        <v>6.6</v>
      </c>
      <c r="M45" s="86">
        <v>8</v>
      </c>
      <c r="N45" s="86">
        <v>5.4</v>
      </c>
      <c r="O45" s="86">
        <v>6.1</v>
      </c>
      <c r="P45" s="87">
        <v>6.5</v>
      </c>
      <c r="Q45" s="86">
        <v>6.7</v>
      </c>
      <c r="R45" s="86">
        <v>4.3</v>
      </c>
      <c r="S45" s="86">
        <v>7</v>
      </c>
      <c r="T45" s="86">
        <v>7</v>
      </c>
      <c r="U45" s="87">
        <v>5.7</v>
      </c>
      <c r="V45" s="31">
        <v>8.4</v>
      </c>
      <c r="W45" s="31">
        <v>8.1999999999999993</v>
      </c>
      <c r="X45" s="31">
        <v>7.6</v>
      </c>
      <c r="Y45" s="31">
        <v>8.6999999999999993</v>
      </c>
      <c r="Z45" s="31">
        <v>8.8000000000000007</v>
      </c>
      <c r="AA45" s="31">
        <v>7.5</v>
      </c>
      <c r="AB45" s="31">
        <v>8.6</v>
      </c>
      <c r="AC45" s="31">
        <v>6.2</v>
      </c>
      <c r="AD45" s="31">
        <v>5.6</v>
      </c>
      <c r="AE45" s="31">
        <v>5.5</v>
      </c>
      <c r="AF45" s="31">
        <v>7.3</v>
      </c>
      <c r="AG45" s="31">
        <v>7.6</v>
      </c>
      <c r="AH45" s="31">
        <v>9</v>
      </c>
      <c r="AI45" s="31">
        <v>8.1</v>
      </c>
      <c r="AJ45" s="31">
        <v>8.3000000000000007</v>
      </c>
      <c r="AK45" s="31">
        <v>7.9</v>
      </c>
      <c r="AL45" s="31">
        <v>6.6</v>
      </c>
      <c r="AM45" s="31">
        <v>9.4</v>
      </c>
      <c r="AN45" s="31">
        <v>9.3000000000000007</v>
      </c>
      <c r="AO45" s="63">
        <v>7.2</v>
      </c>
      <c r="AP45" s="63">
        <v>8</v>
      </c>
      <c r="AQ45" s="63">
        <v>8.3000000000000007</v>
      </c>
      <c r="AR45" s="63">
        <v>6.6</v>
      </c>
      <c r="AS45" s="63">
        <v>8.8000000000000007</v>
      </c>
      <c r="AT45" s="63">
        <v>8.6</v>
      </c>
      <c r="AU45" s="63">
        <v>8</v>
      </c>
      <c r="AV45" s="63">
        <v>7.4</v>
      </c>
      <c r="AW45" s="63">
        <v>7.8</v>
      </c>
      <c r="AX45" s="63"/>
      <c r="AY45" s="151">
        <f t="shared" si="54"/>
        <v>7.3</v>
      </c>
      <c r="AZ45" s="142" t="s">
        <v>1464</v>
      </c>
      <c r="BA45" s="14"/>
      <c r="BB45" s="133">
        <f t="shared" si="55"/>
        <v>43</v>
      </c>
      <c r="BC45" s="133" t="str">
        <f t="shared" si="56"/>
        <v>15D4021166</v>
      </c>
      <c r="BD45" s="134" t="str">
        <f t="shared" si="57"/>
        <v>Nguyễn Thị Thu</v>
      </c>
      <c r="BE45" s="134" t="str">
        <f t="shared" si="58"/>
        <v>Thanh</v>
      </c>
      <c r="BF45" s="176" t="str">
        <f t="shared" si="59"/>
        <v>05/05/1997</v>
      </c>
      <c r="BG45" s="171">
        <f t="shared" si="60"/>
        <v>3</v>
      </c>
      <c r="BH45" s="171">
        <f t="shared" si="61"/>
        <v>2</v>
      </c>
      <c r="BI45" s="171">
        <f t="shared" si="62"/>
        <v>2</v>
      </c>
      <c r="BJ45" s="171">
        <f t="shared" si="63"/>
        <v>1</v>
      </c>
      <c r="BK45" s="171">
        <f t="shared" si="64"/>
        <v>2</v>
      </c>
      <c r="BL45" s="171">
        <f t="shared" si="65"/>
        <v>2</v>
      </c>
      <c r="BM45" s="171">
        <f t="shared" si="66"/>
        <v>2</v>
      </c>
      <c r="BN45" s="171">
        <f t="shared" si="67"/>
        <v>3</v>
      </c>
      <c r="BO45" s="171">
        <f t="shared" si="68"/>
        <v>1</v>
      </c>
      <c r="BP45" s="171">
        <f t="shared" si="69"/>
        <v>2</v>
      </c>
      <c r="BQ45" s="171">
        <f t="shared" si="70"/>
        <v>2</v>
      </c>
      <c r="BR45" s="171">
        <f t="shared" si="71"/>
        <v>2</v>
      </c>
      <c r="BS45" s="171">
        <f t="shared" si="72"/>
        <v>1</v>
      </c>
      <c r="BT45" s="171">
        <f t="shared" si="73"/>
        <v>3</v>
      </c>
      <c r="BU45" s="171">
        <f t="shared" si="74"/>
        <v>3</v>
      </c>
      <c r="BV45" s="171">
        <f t="shared" si="75"/>
        <v>2</v>
      </c>
      <c r="BW45" s="171">
        <f t="shared" si="76"/>
        <v>3</v>
      </c>
      <c r="BX45" s="171">
        <f t="shared" si="77"/>
        <v>3</v>
      </c>
      <c r="BY45" s="171">
        <f t="shared" si="78"/>
        <v>3</v>
      </c>
      <c r="BZ45" s="171">
        <f t="shared" si="79"/>
        <v>4</v>
      </c>
      <c r="CA45" s="171">
        <f t="shared" si="80"/>
        <v>4</v>
      </c>
      <c r="CB45" s="171">
        <f t="shared" si="81"/>
        <v>3</v>
      </c>
      <c r="CC45" s="171">
        <f t="shared" si="82"/>
        <v>4</v>
      </c>
      <c r="CD45" s="171">
        <f t="shared" si="83"/>
        <v>2</v>
      </c>
      <c r="CE45" s="171">
        <f t="shared" si="84"/>
        <v>2</v>
      </c>
      <c r="CF45" s="171">
        <f t="shared" si="85"/>
        <v>2</v>
      </c>
      <c r="CG45" s="171">
        <f t="shared" si="86"/>
        <v>3</v>
      </c>
      <c r="CH45" s="171">
        <f t="shared" si="87"/>
        <v>3</v>
      </c>
      <c r="CI45" s="171">
        <f t="shared" si="88"/>
        <v>4</v>
      </c>
      <c r="CJ45" s="171">
        <f t="shared" si="89"/>
        <v>3</v>
      </c>
      <c r="CK45" s="171">
        <f t="shared" si="90"/>
        <v>3</v>
      </c>
      <c r="CL45" s="171">
        <f t="shared" si="91"/>
        <v>3</v>
      </c>
      <c r="CM45" s="171">
        <f t="shared" si="92"/>
        <v>2</v>
      </c>
      <c r="CN45" s="171">
        <f t="shared" si="93"/>
        <v>4</v>
      </c>
      <c r="CO45" s="171">
        <f t="shared" si="94"/>
        <v>4</v>
      </c>
      <c r="CP45" s="171">
        <f t="shared" si="95"/>
        <v>3</v>
      </c>
      <c r="CQ45" s="171">
        <f t="shared" si="96"/>
        <v>3</v>
      </c>
      <c r="CR45" s="171">
        <f t="shared" si="97"/>
        <v>3</v>
      </c>
      <c r="CS45" s="171">
        <f t="shared" si="98"/>
        <v>2</v>
      </c>
      <c r="CT45" s="171">
        <f t="shared" si="99"/>
        <v>4</v>
      </c>
      <c r="CU45" s="171">
        <f t="shared" si="100"/>
        <v>4</v>
      </c>
      <c r="CV45" s="171">
        <f t="shared" si="101"/>
        <v>3</v>
      </c>
      <c r="CW45" s="171">
        <f t="shared" si="102"/>
        <v>3</v>
      </c>
      <c r="CX45" s="171">
        <f t="shared" si="103"/>
        <v>3</v>
      </c>
      <c r="CY45" s="171">
        <f t="shared" si="104"/>
        <v>0</v>
      </c>
      <c r="CZ45" s="180">
        <f t="shared" si="105"/>
        <v>2.72</v>
      </c>
      <c r="DA45" s="142" t="str">
        <f t="shared" si="106"/>
        <v>Khá</v>
      </c>
    </row>
    <row r="46" spans="1:110" s="142" customFormat="1" ht="15" x14ac:dyDescent="0.25">
      <c r="A46" s="139">
        <v>44</v>
      </c>
      <c r="B46" s="140" t="s">
        <v>1103</v>
      </c>
      <c r="C46" s="213" t="s">
        <v>1104</v>
      </c>
      <c r="D46" s="214" t="s">
        <v>1105</v>
      </c>
      <c r="E46" s="141" t="s">
        <v>1106</v>
      </c>
      <c r="F46" s="86">
        <v>8.1999999999999993</v>
      </c>
      <c r="G46" s="86">
        <v>5.5</v>
      </c>
      <c r="H46" s="86">
        <v>6.2</v>
      </c>
      <c r="I46" s="86">
        <v>8.4</v>
      </c>
      <c r="J46" s="86">
        <v>7.5</v>
      </c>
      <c r="K46" s="87">
        <v>8.3000000000000007</v>
      </c>
      <c r="L46" s="86">
        <v>8.1999999999999993</v>
      </c>
      <c r="M46" s="86">
        <v>8</v>
      </c>
      <c r="N46" s="86">
        <v>8.4</v>
      </c>
      <c r="O46" s="86">
        <v>6</v>
      </c>
      <c r="P46" s="87">
        <v>7.3</v>
      </c>
      <c r="Q46" s="86">
        <v>7.6</v>
      </c>
      <c r="R46" s="86">
        <v>7.2</v>
      </c>
      <c r="S46" s="86">
        <v>7.9</v>
      </c>
      <c r="T46" s="86">
        <v>7.8</v>
      </c>
      <c r="U46" s="86">
        <v>8</v>
      </c>
      <c r="V46" s="31">
        <v>7.7</v>
      </c>
      <c r="W46" s="31">
        <v>9.1999999999999993</v>
      </c>
      <c r="X46" s="31">
        <v>8.6</v>
      </c>
      <c r="Y46" s="31">
        <v>8.3000000000000007</v>
      </c>
      <c r="Z46" s="31">
        <v>8.5</v>
      </c>
      <c r="AA46" s="31">
        <v>8.4</v>
      </c>
      <c r="AB46" s="31">
        <v>8.1999999999999993</v>
      </c>
      <c r="AC46" s="31">
        <v>9.3000000000000007</v>
      </c>
      <c r="AD46" s="31">
        <v>6.5</v>
      </c>
      <c r="AE46" s="31">
        <v>8.5</v>
      </c>
      <c r="AF46" s="31">
        <v>9.1</v>
      </c>
      <c r="AG46" s="31">
        <v>8.8000000000000007</v>
      </c>
      <c r="AH46" s="31">
        <v>10</v>
      </c>
      <c r="AI46" s="31">
        <v>9</v>
      </c>
      <c r="AJ46" s="31">
        <v>7.9</v>
      </c>
      <c r="AK46" s="31">
        <v>7.9</v>
      </c>
      <c r="AL46" s="31">
        <v>9.3000000000000007</v>
      </c>
      <c r="AM46" s="31">
        <v>9.8000000000000007</v>
      </c>
      <c r="AN46" s="31">
        <v>9.1999999999999993</v>
      </c>
      <c r="AO46" s="63">
        <v>8.8000000000000007</v>
      </c>
      <c r="AP46" s="63">
        <v>7.5</v>
      </c>
      <c r="AQ46" s="63">
        <v>9.1</v>
      </c>
      <c r="AR46" s="63">
        <v>8.6</v>
      </c>
      <c r="AS46" s="63">
        <v>9.1999999999999993</v>
      </c>
      <c r="AT46" s="63">
        <v>8.9</v>
      </c>
      <c r="AU46" s="63">
        <v>8.6</v>
      </c>
      <c r="AV46" s="63"/>
      <c r="AW46" s="63"/>
      <c r="AX46" s="63">
        <v>8.8000000000000007</v>
      </c>
      <c r="AY46" s="151">
        <f t="shared" si="54"/>
        <v>8.1999999999999993</v>
      </c>
      <c r="AZ46" s="142" t="s">
        <v>1465</v>
      </c>
      <c r="BA46" s="14"/>
      <c r="BB46" s="133">
        <f t="shared" si="55"/>
        <v>44</v>
      </c>
      <c r="BC46" s="133" t="str">
        <f t="shared" si="56"/>
        <v>15D4021174</v>
      </c>
      <c r="BD46" s="134" t="str">
        <f t="shared" si="57"/>
        <v>Trần Huyền</v>
      </c>
      <c r="BE46" s="134" t="str">
        <f t="shared" si="58"/>
        <v>Thoại</v>
      </c>
      <c r="BF46" s="176" t="str">
        <f t="shared" si="59"/>
        <v>06/03/1996</v>
      </c>
      <c r="BG46" s="171">
        <f t="shared" si="60"/>
        <v>3</v>
      </c>
      <c r="BH46" s="171">
        <f t="shared" si="61"/>
        <v>2</v>
      </c>
      <c r="BI46" s="171">
        <f t="shared" si="62"/>
        <v>2</v>
      </c>
      <c r="BJ46" s="171">
        <f t="shared" si="63"/>
        <v>3</v>
      </c>
      <c r="BK46" s="171">
        <f t="shared" si="64"/>
        <v>3</v>
      </c>
      <c r="BL46" s="171">
        <f t="shared" si="65"/>
        <v>3</v>
      </c>
      <c r="BM46" s="171">
        <f t="shared" si="66"/>
        <v>3</v>
      </c>
      <c r="BN46" s="171">
        <f t="shared" si="67"/>
        <v>3</v>
      </c>
      <c r="BO46" s="171">
        <f t="shared" si="68"/>
        <v>3</v>
      </c>
      <c r="BP46" s="171">
        <f t="shared" si="69"/>
        <v>2</v>
      </c>
      <c r="BQ46" s="171">
        <f t="shared" si="70"/>
        <v>3</v>
      </c>
      <c r="BR46" s="171">
        <f t="shared" si="71"/>
        <v>3</v>
      </c>
      <c r="BS46" s="171">
        <f t="shared" si="72"/>
        <v>3</v>
      </c>
      <c r="BT46" s="171">
        <f t="shared" si="73"/>
        <v>3</v>
      </c>
      <c r="BU46" s="171">
        <f t="shared" si="74"/>
        <v>3</v>
      </c>
      <c r="BV46" s="171">
        <f t="shared" si="75"/>
        <v>3</v>
      </c>
      <c r="BW46" s="171">
        <f t="shared" si="76"/>
        <v>3</v>
      </c>
      <c r="BX46" s="171">
        <f t="shared" si="77"/>
        <v>4</v>
      </c>
      <c r="BY46" s="171">
        <f t="shared" si="78"/>
        <v>4</v>
      </c>
      <c r="BZ46" s="171">
        <f t="shared" si="79"/>
        <v>3</v>
      </c>
      <c r="CA46" s="171">
        <f t="shared" si="80"/>
        <v>4</v>
      </c>
      <c r="CB46" s="171">
        <f t="shared" si="81"/>
        <v>3</v>
      </c>
      <c r="CC46" s="171">
        <f t="shared" si="82"/>
        <v>3</v>
      </c>
      <c r="CD46" s="171">
        <f t="shared" si="83"/>
        <v>4</v>
      </c>
      <c r="CE46" s="171">
        <f t="shared" si="84"/>
        <v>2</v>
      </c>
      <c r="CF46" s="171">
        <f t="shared" si="85"/>
        <v>4</v>
      </c>
      <c r="CG46" s="171">
        <f t="shared" si="86"/>
        <v>4</v>
      </c>
      <c r="CH46" s="171">
        <f t="shared" si="87"/>
        <v>4</v>
      </c>
      <c r="CI46" s="171">
        <f t="shared" si="88"/>
        <v>4</v>
      </c>
      <c r="CJ46" s="171">
        <f t="shared" si="89"/>
        <v>4</v>
      </c>
      <c r="CK46" s="171">
        <f t="shared" si="90"/>
        <v>3</v>
      </c>
      <c r="CL46" s="171">
        <f t="shared" si="91"/>
        <v>3</v>
      </c>
      <c r="CM46" s="171">
        <f t="shared" si="92"/>
        <v>4</v>
      </c>
      <c r="CN46" s="171">
        <f t="shared" si="93"/>
        <v>4</v>
      </c>
      <c r="CO46" s="171">
        <f t="shared" si="94"/>
        <v>4</v>
      </c>
      <c r="CP46" s="171">
        <f t="shared" si="95"/>
        <v>4</v>
      </c>
      <c r="CQ46" s="171">
        <f t="shared" si="96"/>
        <v>3</v>
      </c>
      <c r="CR46" s="171">
        <f t="shared" si="97"/>
        <v>4</v>
      </c>
      <c r="CS46" s="171">
        <f t="shared" si="98"/>
        <v>4</v>
      </c>
      <c r="CT46" s="171">
        <f t="shared" si="99"/>
        <v>4</v>
      </c>
      <c r="CU46" s="171">
        <f t="shared" si="100"/>
        <v>4</v>
      </c>
      <c r="CV46" s="171">
        <f t="shared" si="101"/>
        <v>4</v>
      </c>
      <c r="CW46" s="171">
        <f t="shared" si="102"/>
        <v>0</v>
      </c>
      <c r="CX46" s="171">
        <f t="shared" si="103"/>
        <v>0</v>
      </c>
      <c r="CY46" s="171">
        <f t="shared" si="104"/>
        <v>4</v>
      </c>
      <c r="CZ46" s="180">
        <f t="shared" si="105"/>
        <v>3.36</v>
      </c>
      <c r="DA46" s="142" t="str">
        <f t="shared" si="106"/>
        <v>Giỏi</v>
      </c>
    </row>
    <row r="47" spans="1:110" s="142" customFormat="1" ht="15" x14ac:dyDescent="0.25">
      <c r="A47" s="139">
        <v>45</v>
      </c>
      <c r="B47" s="140" t="s">
        <v>1107</v>
      </c>
      <c r="C47" s="213" t="s">
        <v>6</v>
      </c>
      <c r="D47" s="214" t="s">
        <v>1108</v>
      </c>
      <c r="E47" s="141" t="s">
        <v>218</v>
      </c>
      <c r="F47" s="86">
        <v>6.8</v>
      </c>
      <c r="G47" s="86">
        <v>6.7</v>
      </c>
      <c r="H47" s="87">
        <v>7</v>
      </c>
      <c r="I47" s="86">
        <v>5.2</v>
      </c>
      <c r="J47" s="86">
        <v>7.8</v>
      </c>
      <c r="K47" s="86">
        <v>7</v>
      </c>
      <c r="L47" s="86">
        <v>5.8</v>
      </c>
      <c r="M47" s="86">
        <v>5.9</v>
      </c>
      <c r="N47" s="86">
        <v>6.9</v>
      </c>
      <c r="O47" s="86">
        <v>7.3</v>
      </c>
      <c r="P47" s="86">
        <v>4.5</v>
      </c>
      <c r="Q47" s="86">
        <v>7.9</v>
      </c>
      <c r="R47" s="86">
        <v>6.4</v>
      </c>
      <c r="S47" s="86">
        <v>7.5</v>
      </c>
      <c r="T47" s="86">
        <v>6.5</v>
      </c>
      <c r="U47" s="86">
        <v>7.3</v>
      </c>
      <c r="V47" s="31">
        <v>8.1</v>
      </c>
      <c r="W47" s="31">
        <v>8.8000000000000007</v>
      </c>
      <c r="X47" s="31">
        <v>9.3000000000000007</v>
      </c>
      <c r="Y47" s="31">
        <v>8.6999999999999993</v>
      </c>
      <c r="Z47" s="31">
        <v>8.5</v>
      </c>
      <c r="AA47" s="31">
        <v>8.6999999999999993</v>
      </c>
      <c r="AB47" s="31">
        <v>9.4</v>
      </c>
      <c r="AC47" s="31">
        <v>9.9</v>
      </c>
      <c r="AD47" s="31">
        <v>5.2</v>
      </c>
      <c r="AE47" s="31">
        <v>8.9</v>
      </c>
      <c r="AF47" s="31">
        <v>8.1999999999999993</v>
      </c>
      <c r="AG47" s="31">
        <v>8.1999999999999993</v>
      </c>
      <c r="AH47" s="31">
        <v>10</v>
      </c>
      <c r="AI47" s="31">
        <v>8.6</v>
      </c>
      <c r="AJ47" s="31">
        <v>8.4</v>
      </c>
      <c r="AK47" s="31">
        <v>8.3000000000000007</v>
      </c>
      <c r="AL47" s="31">
        <v>8.6</v>
      </c>
      <c r="AM47" s="31">
        <v>10</v>
      </c>
      <c r="AN47" s="31">
        <v>9.5</v>
      </c>
      <c r="AO47" s="63">
        <v>8.3000000000000007</v>
      </c>
      <c r="AP47" s="63">
        <v>5.4</v>
      </c>
      <c r="AQ47" s="63">
        <v>8.3000000000000007</v>
      </c>
      <c r="AR47" s="63">
        <v>8.3000000000000007</v>
      </c>
      <c r="AS47" s="63">
        <v>9.3000000000000007</v>
      </c>
      <c r="AT47" s="63">
        <v>8.3000000000000007</v>
      </c>
      <c r="AU47" s="63">
        <v>9.8000000000000007</v>
      </c>
      <c r="AV47" s="63"/>
      <c r="AW47" s="63"/>
      <c r="AX47" s="63">
        <v>9.1</v>
      </c>
      <c r="AY47" s="151">
        <f t="shared" si="54"/>
        <v>7.9</v>
      </c>
      <c r="AZ47" s="142" t="s">
        <v>1465</v>
      </c>
      <c r="BA47" s="14"/>
      <c r="BB47" s="133">
        <f t="shared" si="55"/>
        <v>45</v>
      </c>
      <c r="BC47" s="133" t="str">
        <f t="shared" si="56"/>
        <v>15D4021177</v>
      </c>
      <c r="BD47" s="134" t="str">
        <f t="shared" si="57"/>
        <v>Lê Thị</v>
      </c>
      <c r="BE47" s="134" t="str">
        <f t="shared" si="58"/>
        <v>Thuận</v>
      </c>
      <c r="BF47" s="176" t="str">
        <f t="shared" si="59"/>
        <v>01/02/1997</v>
      </c>
      <c r="BG47" s="171">
        <f t="shared" si="60"/>
        <v>2</v>
      </c>
      <c r="BH47" s="171">
        <f t="shared" si="61"/>
        <v>2</v>
      </c>
      <c r="BI47" s="171">
        <f t="shared" si="62"/>
        <v>3</v>
      </c>
      <c r="BJ47" s="171">
        <f t="shared" si="63"/>
        <v>1</v>
      </c>
      <c r="BK47" s="171">
        <f t="shared" si="64"/>
        <v>3</v>
      </c>
      <c r="BL47" s="171">
        <f t="shared" si="65"/>
        <v>3</v>
      </c>
      <c r="BM47" s="171">
        <f t="shared" si="66"/>
        <v>2</v>
      </c>
      <c r="BN47" s="171">
        <f t="shared" si="67"/>
        <v>2</v>
      </c>
      <c r="BO47" s="171">
        <f t="shared" si="68"/>
        <v>2</v>
      </c>
      <c r="BP47" s="171">
        <f t="shared" si="69"/>
        <v>3</v>
      </c>
      <c r="BQ47" s="171">
        <f t="shared" si="70"/>
        <v>1</v>
      </c>
      <c r="BR47" s="171">
        <f t="shared" si="71"/>
        <v>3</v>
      </c>
      <c r="BS47" s="171">
        <f t="shared" si="72"/>
        <v>2</v>
      </c>
      <c r="BT47" s="171">
        <f t="shared" si="73"/>
        <v>3</v>
      </c>
      <c r="BU47" s="171">
        <f t="shared" si="74"/>
        <v>2</v>
      </c>
      <c r="BV47" s="171">
        <f t="shared" si="75"/>
        <v>3</v>
      </c>
      <c r="BW47" s="171">
        <f t="shared" si="76"/>
        <v>3</v>
      </c>
      <c r="BX47" s="171">
        <f t="shared" si="77"/>
        <v>4</v>
      </c>
      <c r="BY47" s="171">
        <f t="shared" si="78"/>
        <v>4</v>
      </c>
      <c r="BZ47" s="171">
        <f t="shared" si="79"/>
        <v>4</v>
      </c>
      <c r="CA47" s="171">
        <f t="shared" si="80"/>
        <v>4</v>
      </c>
      <c r="CB47" s="171">
        <f t="shared" si="81"/>
        <v>4</v>
      </c>
      <c r="CC47" s="171">
        <f t="shared" si="82"/>
        <v>4</v>
      </c>
      <c r="CD47" s="171">
        <f t="shared" si="83"/>
        <v>4</v>
      </c>
      <c r="CE47" s="171">
        <f t="shared" si="84"/>
        <v>1</v>
      </c>
      <c r="CF47" s="171">
        <f t="shared" si="85"/>
        <v>4</v>
      </c>
      <c r="CG47" s="171">
        <f t="shared" si="86"/>
        <v>3</v>
      </c>
      <c r="CH47" s="171">
        <f t="shared" si="87"/>
        <v>3</v>
      </c>
      <c r="CI47" s="171">
        <f t="shared" si="88"/>
        <v>4</v>
      </c>
      <c r="CJ47" s="171">
        <f t="shared" si="89"/>
        <v>4</v>
      </c>
      <c r="CK47" s="171">
        <f t="shared" si="90"/>
        <v>3</v>
      </c>
      <c r="CL47" s="171">
        <f t="shared" si="91"/>
        <v>3</v>
      </c>
      <c r="CM47" s="171">
        <f t="shared" si="92"/>
        <v>4</v>
      </c>
      <c r="CN47" s="171">
        <f t="shared" si="93"/>
        <v>4</v>
      </c>
      <c r="CO47" s="171">
        <f t="shared" si="94"/>
        <v>4</v>
      </c>
      <c r="CP47" s="171">
        <f t="shared" si="95"/>
        <v>3</v>
      </c>
      <c r="CQ47" s="171">
        <f t="shared" si="96"/>
        <v>1</v>
      </c>
      <c r="CR47" s="171">
        <f t="shared" si="97"/>
        <v>3</v>
      </c>
      <c r="CS47" s="171">
        <f t="shared" si="98"/>
        <v>3</v>
      </c>
      <c r="CT47" s="171">
        <f t="shared" si="99"/>
        <v>4</v>
      </c>
      <c r="CU47" s="171">
        <f t="shared" si="100"/>
        <v>3</v>
      </c>
      <c r="CV47" s="171">
        <f t="shared" si="101"/>
        <v>4</v>
      </c>
      <c r="CW47" s="171">
        <f t="shared" si="102"/>
        <v>0</v>
      </c>
      <c r="CX47" s="171">
        <f t="shared" si="103"/>
        <v>0</v>
      </c>
      <c r="CY47" s="171">
        <f t="shared" si="104"/>
        <v>4</v>
      </c>
      <c r="CZ47" s="180">
        <f t="shared" si="105"/>
        <v>3.07</v>
      </c>
      <c r="DA47" s="142" t="str">
        <f t="shared" si="106"/>
        <v>Khá</v>
      </c>
    </row>
    <row r="48" spans="1:110" s="142" customFormat="1" ht="15" x14ac:dyDescent="0.25">
      <c r="A48" s="139">
        <v>46</v>
      </c>
      <c r="B48" s="140" t="s">
        <v>1109</v>
      </c>
      <c r="C48" s="213" t="s">
        <v>47</v>
      </c>
      <c r="D48" s="214" t="s">
        <v>1108</v>
      </c>
      <c r="E48" s="141" t="s">
        <v>396</v>
      </c>
      <c r="F48" s="86">
        <v>7</v>
      </c>
      <c r="G48" s="86">
        <v>7</v>
      </c>
      <c r="H48" s="86">
        <v>7.5</v>
      </c>
      <c r="I48" s="86">
        <v>5.4</v>
      </c>
      <c r="J48" s="86">
        <v>8.1</v>
      </c>
      <c r="K48" s="86">
        <v>6.2</v>
      </c>
      <c r="L48" s="86">
        <v>7.9</v>
      </c>
      <c r="M48" s="86">
        <v>5.9</v>
      </c>
      <c r="N48" s="86">
        <v>7.2</v>
      </c>
      <c r="O48" s="86">
        <v>8.1999999999999993</v>
      </c>
      <c r="P48" s="86">
        <v>6.3</v>
      </c>
      <c r="Q48" s="86">
        <v>9.1</v>
      </c>
      <c r="R48" s="86">
        <v>6.4</v>
      </c>
      <c r="S48" s="86">
        <v>8.1</v>
      </c>
      <c r="T48" s="86">
        <v>7</v>
      </c>
      <c r="U48" s="86">
        <v>8.1</v>
      </c>
      <c r="V48" s="31">
        <v>8</v>
      </c>
      <c r="W48" s="31">
        <v>8.6999999999999993</v>
      </c>
      <c r="X48" s="31">
        <v>6.5</v>
      </c>
      <c r="Y48" s="31">
        <v>8.3000000000000007</v>
      </c>
      <c r="Z48" s="31">
        <v>8.6</v>
      </c>
      <c r="AA48" s="31">
        <v>9.1</v>
      </c>
      <c r="AB48" s="31">
        <v>8.1999999999999993</v>
      </c>
      <c r="AC48" s="31">
        <v>8.5</v>
      </c>
      <c r="AD48" s="31">
        <v>7.2</v>
      </c>
      <c r="AE48" s="31">
        <v>9.1999999999999993</v>
      </c>
      <c r="AF48" s="31">
        <v>8.8000000000000007</v>
      </c>
      <c r="AG48" s="31">
        <v>8.4</v>
      </c>
      <c r="AH48" s="31">
        <v>10</v>
      </c>
      <c r="AI48" s="31">
        <v>8.1999999999999993</v>
      </c>
      <c r="AJ48" s="31">
        <v>7.1</v>
      </c>
      <c r="AK48" s="31">
        <v>7.9</v>
      </c>
      <c r="AL48" s="31">
        <v>7.2</v>
      </c>
      <c r="AM48" s="31">
        <v>9.4</v>
      </c>
      <c r="AN48" s="31">
        <v>9</v>
      </c>
      <c r="AO48" s="63">
        <v>7.7</v>
      </c>
      <c r="AP48" s="63">
        <v>7</v>
      </c>
      <c r="AQ48" s="63">
        <v>7.9</v>
      </c>
      <c r="AR48" s="63">
        <v>8.1999999999999993</v>
      </c>
      <c r="AS48" s="63">
        <v>9.3000000000000007</v>
      </c>
      <c r="AT48" s="63">
        <v>8.1</v>
      </c>
      <c r="AU48" s="63">
        <v>8.4</v>
      </c>
      <c r="AV48" s="63"/>
      <c r="AW48" s="63"/>
      <c r="AX48" s="63">
        <v>9.1</v>
      </c>
      <c r="AY48" s="151">
        <f t="shared" si="54"/>
        <v>8</v>
      </c>
      <c r="AZ48" s="142" t="s">
        <v>1465</v>
      </c>
      <c r="BA48" s="14"/>
      <c r="BB48" s="133">
        <f t="shared" si="55"/>
        <v>46</v>
      </c>
      <c r="BC48" s="133" t="str">
        <f t="shared" si="56"/>
        <v>15D4021178</v>
      </c>
      <c r="BD48" s="134" t="str">
        <f t="shared" si="57"/>
        <v>Nguyễn Thị Ngọc</v>
      </c>
      <c r="BE48" s="134" t="str">
        <f t="shared" si="58"/>
        <v>Thuận</v>
      </c>
      <c r="BF48" s="176" t="str">
        <f t="shared" si="59"/>
        <v>18/06/1997</v>
      </c>
      <c r="BG48" s="171">
        <f t="shared" si="60"/>
        <v>3</v>
      </c>
      <c r="BH48" s="171">
        <f t="shared" si="61"/>
        <v>3</v>
      </c>
      <c r="BI48" s="171">
        <f t="shared" si="62"/>
        <v>3</v>
      </c>
      <c r="BJ48" s="171">
        <f t="shared" si="63"/>
        <v>1</v>
      </c>
      <c r="BK48" s="171">
        <f t="shared" si="64"/>
        <v>3</v>
      </c>
      <c r="BL48" s="171">
        <f t="shared" si="65"/>
        <v>2</v>
      </c>
      <c r="BM48" s="171">
        <f t="shared" si="66"/>
        <v>3</v>
      </c>
      <c r="BN48" s="171">
        <f t="shared" si="67"/>
        <v>2</v>
      </c>
      <c r="BO48" s="171">
        <f t="shared" si="68"/>
        <v>3</v>
      </c>
      <c r="BP48" s="171">
        <f t="shared" si="69"/>
        <v>3</v>
      </c>
      <c r="BQ48" s="171">
        <f t="shared" si="70"/>
        <v>2</v>
      </c>
      <c r="BR48" s="171">
        <f t="shared" si="71"/>
        <v>4</v>
      </c>
      <c r="BS48" s="171">
        <f t="shared" si="72"/>
        <v>2</v>
      </c>
      <c r="BT48" s="171">
        <f t="shared" si="73"/>
        <v>3</v>
      </c>
      <c r="BU48" s="171">
        <f t="shared" si="74"/>
        <v>3</v>
      </c>
      <c r="BV48" s="171">
        <f t="shared" si="75"/>
        <v>3</v>
      </c>
      <c r="BW48" s="171">
        <f t="shared" si="76"/>
        <v>3</v>
      </c>
      <c r="BX48" s="171">
        <f t="shared" si="77"/>
        <v>4</v>
      </c>
      <c r="BY48" s="171">
        <f t="shared" si="78"/>
        <v>2</v>
      </c>
      <c r="BZ48" s="171">
        <f t="shared" si="79"/>
        <v>3</v>
      </c>
      <c r="CA48" s="171">
        <f t="shared" si="80"/>
        <v>4</v>
      </c>
      <c r="CB48" s="171">
        <f t="shared" si="81"/>
        <v>4</v>
      </c>
      <c r="CC48" s="171">
        <f t="shared" si="82"/>
        <v>3</v>
      </c>
      <c r="CD48" s="171">
        <f t="shared" si="83"/>
        <v>4</v>
      </c>
      <c r="CE48" s="171">
        <f t="shared" si="84"/>
        <v>3</v>
      </c>
      <c r="CF48" s="171">
        <f t="shared" si="85"/>
        <v>4</v>
      </c>
      <c r="CG48" s="171">
        <f t="shared" si="86"/>
        <v>4</v>
      </c>
      <c r="CH48" s="171">
        <f t="shared" si="87"/>
        <v>3</v>
      </c>
      <c r="CI48" s="171">
        <f t="shared" si="88"/>
        <v>4</v>
      </c>
      <c r="CJ48" s="171">
        <f t="shared" si="89"/>
        <v>3</v>
      </c>
      <c r="CK48" s="171">
        <f t="shared" si="90"/>
        <v>3</v>
      </c>
      <c r="CL48" s="171">
        <f t="shared" si="91"/>
        <v>3</v>
      </c>
      <c r="CM48" s="171">
        <f t="shared" si="92"/>
        <v>3</v>
      </c>
      <c r="CN48" s="171">
        <f t="shared" si="93"/>
        <v>4</v>
      </c>
      <c r="CO48" s="171">
        <f t="shared" si="94"/>
        <v>4</v>
      </c>
      <c r="CP48" s="171">
        <f t="shared" si="95"/>
        <v>3</v>
      </c>
      <c r="CQ48" s="171">
        <f t="shared" si="96"/>
        <v>3</v>
      </c>
      <c r="CR48" s="171">
        <f t="shared" si="97"/>
        <v>3</v>
      </c>
      <c r="CS48" s="171">
        <f t="shared" si="98"/>
        <v>3</v>
      </c>
      <c r="CT48" s="171">
        <f t="shared" si="99"/>
        <v>4</v>
      </c>
      <c r="CU48" s="171">
        <f t="shared" si="100"/>
        <v>3</v>
      </c>
      <c r="CV48" s="171">
        <f t="shared" si="101"/>
        <v>3</v>
      </c>
      <c r="CW48" s="171">
        <f t="shared" si="102"/>
        <v>0</v>
      </c>
      <c r="CX48" s="171">
        <f t="shared" si="103"/>
        <v>0</v>
      </c>
      <c r="CY48" s="171">
        <f t="shared" si="104"/>
        <v>4</v>
      </c>
      <c r="CZ48" s="180">
        <f t="shared" si="105"/>
        <v>3.16</v>
      </c>
      <c r="DA48" s="142" t="str">
        <f t="shared" si="106"/>
        <v>Khá</v>
      </c>
    </row>
    <row r="49" spans="1:105" s="142" customFormat="1" ht="15" x14ac:dyDescent="0.25">
      <c r="A49" s="139">
        <v>47</v>
      </c>
      <c r="B49" s="144" t="s">
        <v>1110</v>
      </c>
      <c r="C49" s="161" t="s">
        <v>1111</v>
      </c>
      <c r="D49" s="162" t="s">
        <v>392</v>
      </c>
      <c r="E49" s="145" t="s">
        <v>205</v>
      </c>
      <c r="F49" s="86">
        <v>7.5</v>
      </c>
      <c r="G49" s="86">
        <v>6.6</v>
      </c>
      <c r="H49" s="86">
        <v>8.5</v>
      </c>
      <c r="I49" s="86">
        <v>6.5</v>
      </c>
      <c r="J49" s="86">
        <v>6.5</v>
      </c>
      <c r="K49" s="87">
        <v>7.9</v>
      </c>
      <c r="L49" s="86">
        <v>8.5</v>
      </c>
      <c r="M49" s="86">
        <v>7.5</v>
      </c>
      <c r="N49" s="86">
        <v>7.7</v>
      </c>
      <c r="O49" s="86">
        <v>6.4</v>
      </c>
      <c r="P49" s="86">
        <v>7</v>
      </c>
      <c r="Q49" s="86">
        <v>8.8000000000000007</v>
      </c>
      <c r="R49" s="86">
        <v>6.5</v>
      </c>
      <c r="S49" s="86">
        <v>7.5</v>
      </c>
      <c r="T49" s="86">
        <v>8.5</v>
      </c>
      <c r="U49" s="86">
        <v>8.1999999999999993</v>
      </c>
      <c r="V49" s="31">
        <v>7.7</v>
      </c>
      <c r="W49" s="31">
        <v>9.1999999999999993</v>
      </c>
      <c r="X49" s="31">
        <v>6.8</v>
      </c>
      <c r="Y49" s="31">
        <v>8.6999999999999993</v>
      </c>
      <c r="Z49" s="31">
        <v>8.3000000000000007</v>
      </c>
      <c r="AA49" s="31">
        <v>7.4</v>
      </c>
      <c r="AB49" s="31">
        <v>8.4</v>
      </c>
      <c r="AC49" s="31">
        <v>6.9</v>
      </c>
      <c r="AD49" s="31">
        <v>6.1</v>
      </c>
      <c r="AE49" s="31">
        <v>7.1</v>
      </c>
      <c r="AF49" s="31">
        <v>7.7</v>
      </c>
      <c r="AG49" s="31">
        <v>7.9</v>
      </c>
      <c r="AH49" s="31">
        <v>9</v>
      </c>
      <c r="AI49" s="31">
        <v>7.5</v>
      </c>
      <c r="AJ49" s="31">
        <v>8.3000000000000007</v>
      </c>
      <c r="AK49" s="31">
        <v>8</v>
      </c>
      <c r="AL49" s="31">
        <v>7.3</v>
      </c>
      <c r="AM49" s="31">
        <v>8.5</v>
      </c>
      <c r="AN49" s="31">
        <v>9.1999999999999993</v>
      </c>
      <c r="AO49" s="63">
        <v>6.5</v>
      </c>
      <c r="AP49" s="63">
        <v>6.8</v>
      </c>
      <c r="AQ49" s="63">
        <v>7.9</v>
      </c>
      <c r="AR49" s="63">
        <v>7</v>
      </c>
      <c r="AS49" s="63">
        <v>9.4</v>
      </c>
      <c r="AT49" s="63">
        <v>8.4</v>
      </c>
      <c r="AU49" s="63">
        <v>8.6</v>
      </c>
      <c r="AV49" s="63"/>
      <c r="AW49" s="63"/>
      <c r="AX49" s="63">
        <v>9.1</v>
      </c>
      <c r="AY49" s="151">
        <f t="shared" si="54"/>
        <v>7.8</v>
      </c>
      <c r="AZ49" s="142" t="s">
        <v>1465</v>
      </c>
      <c r="BA49" s="14"/>
      <c r="BB49" s="133">
        <f t="shared" si="55"/>
        <v>47</v>
      </c>
      <c r="BC49" s="133" t="str">
        <f t="shared" si="56"/>
        <v>15D4021208</v>
      </c>
      <c r="BD49" s="134" t="str">
        <f t="shared" si="57"/>
        <v>Lê Thị Tú</v>
      </c>
      <c r="BE49" s="134" t="str">
        <f t="shared" si="58"/>
        <v>Trinh</v>
      </c>
      <c r="BF49" s="176" t="str">
        <f t="shared" si="59"/>
        <v>07/11/1997</v>
      </c>
      <c r="BG49" s="171">
        <f t="shared" si="60"/>
        <v>3</v>
      </c>
      <c r="BH49" s="171">
        <f t="shared" si="61"/>
        <v>2</v>
      </c>
      <c r="BI49" s="171">
        <f t="shared" si="62"/>
        <v>4</v>
      </c>
      <c r="BJ49" s="171">
        <f t="shared" si="63"/>
        <v>2</v>
      </c>
      <c r="BK49" s="171">
        <f t="shared" si="64"/>
        <v>2</v>
      </c>
      <c r="BL49" s="171">
        <f t="shared" si="65"/>
        <v>3</v>
      </c>
      <c r="BM49" s="171">
        <f t="shared" si="66"/>
        <v>4</v>
      </c>
      <c r="BN49" s="171">
        <f t="shared" si="67"/>
        <v>3</v>
      </c>
      <c r="BO49" s="171">
        <f t="shared" si="68"/>
        <v>3</v>
      </c>
      <c r="BP49" s="171">
        <f t="shared" si="69"/>
        <v>2</v>
      </c>
      <c r="BQ49" s="171">
        <f t="shared" si="70"/>
        <v>3</v>
      </c>
      <c r="BR49" s="171">
        <f t="shared" si="71"/>
        <v>4</v>
      </c>
      <c r="BS49" s="171">
        <f t="shared" si="72"/>
        <v>2</v>
      </c>
      <c r="BT49" s="171">
        <f t="shared" si="73"/>
        <v>3</v>
      </c>
      <c r="BU49" s="171">
        <f t="shared" si="74"/>
        <v>4</v>
      </c>
      <c r="BV49" s="171">
        <f t="shared" si="75"/>
        <v>3</v>
      </c>
      <c r="BW49" s="171">
        <f t="shared" si="76"/>
        <v>3</v>
      </c>
      <c r="BX49" s="171">
        <f t="shared" si="77"/>
        <v>4</v>
      </c>
      <c r="BY49" s="171">
        <f t="shared" si="78"/>
        <v>2</v>
      </c>
      <c r="BZ49" s="171">
        <f t="shared" si="79"/>
        <v>4</v>
      </c>
      <c r="CA49" s="171">
        <f t="shared" si="80"/>
        <v>3</v>
      </c>
      <c r="CB49" s="171">
        <f t="shared" si="81"/>
        <v>3</v>
      </c>
      <c r="CC49" s="171">
        <f t="shared" si="82"/>
        <v>3</v>
      </c>
      <c r="CD49" s="171">
        <f t="shared" si="83"/>
        <v>2</v>
      </c>
      <c r="CE49" s="171">
        <f t="shared" si="84"/>
        <v>2</v>
      </c>
      <c r="CF49" s="171">
        <f t="shared" si="85"/>
        <v>3</v>
      </c>
      <c r="CG49" s="171">
        <f t="shared" si="86"/>
        <v>3</v>
      </c>
      <c r="CH49" s="171">
        <f t="shared" si="87"/>
        <v>3</v>
      </c>
      <c r="CI49" s="171">
        <f t="shared" si="88"/>
        <v>4</v>
      </c>
      <c r="CJ49" s="171">
        <f t="shared" si="89"/>
        <v>3</v>
      </c>
      <c r="CK49" s="171">
        <f t="shared" si="90"/>
        <v>3</v>
      </c>
      <c r="CL49" s="171">
        <f t="shared" si="91"/>
        <v>3</v>
      </c>
      <c r="CM49" s="171">
        <f t="shared" si="92"/>
        <v>3</v>
      </c>
      <c r="CN49" s="171">
        <f t="shared" si="93"/>
        <v>4</v>
      </c>
      <c r="CO49" s="171">
        <f t="shared" si="94"/>
        <v>4</v>
      </c>
      <c r="CP49" s="171">
        <f t="shared" si="95"/>
        <v>2</v>
      </c>
      <c r="CQ49" s="171">
        <f t="shared" si="96"/>
        <v>2</v>
      </c>
      <c r="CR49" s="171">
        <f t="shared" si="97"/>
        <v>3</v>
      </c>
      <c r="CS49" s="171">
        <f t="shared" si="98"/>
        <v>3</v>
      </c>
      <c r="CT49" s="171">
        <f t="shared" si="99"/>
        <v>4</v>
      </c>
      <c r="CU49" s="171">
        <f t="shared" si="100"/>
        <v>3</v>
      </c>
      <c r="CV49" s="171">
        <f t="shared" si="101"/>
        <v>4</v>
      </c>
      <c r="CW49" s="171">
        <f t="shared" si="102"/>
        <v>0</v>
      </c>
      <c r="CX49" s="171">
        <f t="shared" si="103"/>
        <v>0</v>
      </c>
      <c r="CY49" s="171">
        <f t="shared" si="104"/>
        <v>4</v>
      </c>
      <c r="CZ49" s="180">
        <f t="shared" si="105"/>
        <v>3.08</v>
      </c>
      <c r="DA49" s="142" t="str">
        <f t="shared" si="106"/>
        <v>Khá</v>
      </c>
    </row>
    <row r="50" spans="1:105" s="142" customFormat="1" ht="15" x14ac:dyDescent="0.25">
      <c r="A50" s="139">
        <v>48</v>
      </c>
      <c r="B50" s="140" t="s">
        <v>1112</v>
      </c>
      <c r="C50" s="213" t="s">
        <v>1113</v>
      </c>
      <c r="D50" s="214" t="s">
        <v>392</v>
      </c>
      <c r="E50" s="141" t="s">
        <v>277</v>
      </c>
      <c r="F50" s="86">
        <v>6.1</v>
      </c>
      <c r="G50" s="87">
        <v>8.6999999999999993</v>
      </c>
      <c r="H50" s="86">
        <v>6.3</v>
      </c>
      <c r="I50" s="86">
        <v>4.9000000000000004</v>
      </c>
      <c r="J50" s="86">
        <v>6.5</v>
      </c>
      <c r="K50" s="86">
        <v>7.2</v>
      </c>
      <c r="L50" s="86">
        <v>6.6</v>
      </c>
      <c r="M50" s="86">
        <v>5.7</v>
      </c>
      <c r="N50" s="87">
        <v>8.3000000000000007</v>
      </c>
      <c r="O50" s="86">
        <v>6.1</v>
      </c>
      <c r="P50" s="86">
        <v>5.5</v>
      </c>
      <c r="Q50" s="86">
        <v>6.7</v>
      </c>
      <c r="R50" s="86">
        <v>7</v>
      </c>
      <c r="S50" s="86">
        <v>5</v>
      </c>
      <c r="T50" s="86">
        <v>6.6</v>
      </c>
      <c r="U50" s="86">
        <v>4.5</v>
      </c>
      <c r="V50" s="31">
        <v>8</v>
      </c>
      <c r="W50" s="31">
        <v>8.4</v>
      </c>
      <c r="X50" s="31">
        <v>8.1</v>
      </c>
      <c r="Y50" s="31">
        <v>9.1</v>
      </c>
      <c r="Z50" s="31">
        <v>8.1999999999999993</v>
      </c>
      <c r="AA50" s="31">
        <v>8.1999999999999993</v>
      </c>
      <c r="AB50" s="31">
        <v>8.6999999999999993</v>
      </c>
      <c r="AC50" s="31">
        <v>7.2</v>
      </c>
      <c r="AD50" s="31">
        <v>6.6</v>
      </c>
      <c r="AE50" s="31">
        <v>8.9</v>
      </c>
      <c r="AF50" s="31">
        <v>7.9</v>
      </c>
      <c r="AG50" s="31">
        <v>8.5</v>
      </c>
      <c r="AH50" s="31">
        <v>10</v>
      </c>
      <c r="AI50" s="31">
        <v>8.8000000000000007</v>
      </c>
      <c r="AJ50" s="31">
        <v>7.3</v>
      </c>
      <c r="AK50" s="31">
        <v>8</v>
      </c>
      <c r="AL50" s="31">
        <v>6.2</v>
      </c>
      <c r="AM50" s="31">
        <v>9.4</v>
      </c>
      <c r="AN50" s="31">
        <v>9</v>
      </c>
      <c r="AO50" s="63">
        <v>8.9</v>
      </c>
      <c r="AP50" s="63">
        <v>5.9</v>
      </c>
      <c r="AQ50" s="63">
        <v>8.5</v>
      </c>
      <c r="AR50" s="63">
        <v>7</v>
      </c>
      <c r="AS50" s="63">
        <v>8.8000000000000007</v>
      </c>
      <c r="AT50" s="63">
        <v>8.9</v>
      </c>
      <c r="AU50" s="63">
        <v>8.4</v>
      </c>
      <c r="AV50" s="63"/>
      <c r="AW50" s="63"/>
      <c r="AX50" s="63">
        <v>8.5</v>
      </c>
      <c r="AY50" s="151">
        <f t="shared" si="54"/>
        <v>7.5</v>
      </c>
      <c r="AZ50" s="244" t="s">
        <v>1465</v>
      </c>
      <c r="BA50" s="14"/>
      <c r="BB50" s="133">
        <f t="shared" si="55"/>
        <v>48</v>
      </c>
      <c r="BC50" s="133" t="str">
        <f t="shared" si="56"/>
        <v>15D4021209</v>
      </c>
      <c r="BD50" s="134" t="str">
        <f t="shared" si="57"/>
        <v>Trần Thị Tố</v>
      </c>
      <c r="BE50" s="134" t="str">
        <f t="shared" si="58"/>
        <v>Trinh</v>
      </c>
      <c r="BF50" s="176" t="str">
        <f t="shared" si="59"/>
        <v>01/05/1997</v>
      </c>
      <c r="BG50" s="171">
        <f t="shared" si="60"/>
        <v>2</v>
      </c>
      <c r="BH50" s="171">
        <f t="shared" si="61"/>
        <v>4</v>
      </c>
      <c r="BI50" s="171">
        <f t="shared" si="62"/>
        <v>2</v>
      </c>
      <c r="BJ50" s="171">
        <f t="shared" si="63"/>
        <v>1</v>
      </c>
      <c r="BK50" s="171">
        <f t="shared" si="64"/>
        <v>2</v>
      </c>
      <c r="BL50" s="171">
        <f t="shared" si="65"/>
        <v>3</v>
      </c>
      <c r="BM50" s="171">
        <f t="shared" si="66"/>
        <v>2</v>
      </c>
      <c r="BN50" s="171">
        <f t="shared" si="67"/>
        <v>2</v>
      </c>
      <c r="BO50" s="171">
        <f t="shared" si="68"/>
        <v>3</v>
      </c>
      <c r="BP50" s="171">
        <f t="shared" si="69"/>
        <v>2</v>
      </c>
      <c r="BQ50" s="171">
        <f t="shared" si="70"/>
        <v>2</v>
      </c>
      <c r="BR50" s="171">
        <f t="shared" si="71"/>
        <v>2</v>
      </c>
      <c r="BS50" s="171">
        <f t="shared" si="72"/>
        <v>3</v>
      </c>
      <c r="BT50" s="171">
        <f t="shared" si="73"/>
        <v>1</v>
      </c>
      <c r="BU50" s="171">
        <f t="shared" si="74"/>
        <v>2</v>
      </c>
      <c r="BV50" s="171">
        <f t="shared" si="75"/>
        <v>1</v>
      </c>
      <c r="BW50" s="171">
        <f t="shared" si="76"/>
        <v>3</v>
      </c>
      <c r="BX50" s="171">
        <f t="shared" si="77"/>
        <v>3</v>
      </c>
      <c r="BY50" s="171">
        <f t="shared" si="78"/>
        <v>3</v>
      </c>
      <c r="BZ50" s="171">
        <f t="shared" si="79"/>
        <v>4</v>
      </c>
      <c r="CA50" s="171">
        <f t="shared" si="80"/>
        <v>3</v>
      </c>
      <c r="CB50" s="171">
        <f t="shared" si="81"/>
        <v>3</v>
      </c>
      <c r="CC50" s="171">
        <f t="shared" si="82"/>
        <v>4</v>
      </c>
      <c r="CD50" s="171">
        <f t="shared" si="83"/>
        <v>3</v>
      </c>
      <c r="CE50" s="171">
        <f t="shared" si="84"/>
        <v>2</v>
      </c>
      <c r="CF50" s="171">
        <f t="shared" si="85"/>
        <v>4</v>
      </c>
      <c r="CG50" s="171">
        <f t="shared" si="86"/>
        <v>3</v>
      </c>
      <c r="CH50" s="171">
        <f t="shared" si="87"/>
        <v>4</v>
      </c>
      <c r="CI50" s="171">
        <f t="shared" si="88"/>
        <v>4</v>
      </c>
      <c r="CJ50" s="171">
        <f t="shared" si="89"/>
        <v>4</v>
      </c>
      <c r="CK50" s="171">
        <f t="shared" si="90"/>
        <v>3</v>
      </c>
      <c r="CL50" s="171">
        <f t="shared" si="91"/>
        <v>3</v>
      </c>
      <c r="CM50" s="171">
        <f t="shared" si="92"/>
        <v>2</v>
      </c>
      <c r="CN50" s="171">
        <f t="shared" si="93"/>
        <v>4</v>
      </c>
      <c r="CO50" s="171">
        <f t="shared" si="94"/>
        <v>4</v>
      </c>
      <c r="CP50" s="171">
        <f t="shared" si="95"/>
        <v>4</v>
      </c>
      <c r="CQ50" s="171">
        <f t="shared" si="96"/>
        <v>2</v>
      </c>
      <c r="CR50" s="171">
        <f t="shared" si="97"/>
        <v>4</v>
      </c>
      <c r="CS50" s="171">
        <f t="shared" si="98"/>
        <v>3</v>
      </c>
      <c r="CT50" s="171">
        <f t="shared" si="99"/>
        <v>4</v>
      </c>
      <c r="CU50" s="171">
        <f t="shared" si="100"/>
        <v>4</v>
      </c>
      <c r="CV50" s="171">
        <f t="shared" si="101"/>
        <v>3</v>
      </c>
      <c r="CW50" s="171">
        <f t="shared" si="102"/>
        <v>0</v>
      </c>
      <c r="CX50" s="171">
        <f t="shared" si="103"/>
        <v>0</v>
      </c>
      <c r="CY50" s="171">
        <f t="shared" si="104"/>
        <v>4</v>
      </c>
      <c r="CZ50" s="180">
        <f t="shared" si="105"/>
        <v>2.92</v>
      </c>
      <c r="DA50" s="142" t="str">
        <f t="shared" si="106"/>
        <v>Khá</v>
      </c>
    </row>
    <row r="51" spans="1:105" s="142" customFormat="1" ht="15" x14ac:dyDescent="0.25">
      <c r="A51" s="139">
        <v>49</v>
      </c>
      <c r="B51" s="140" t="s">
        <v>1114</v>
      </c>
      <c r="C51" s="213" t="s">
        <v>1115</v>
      </c>
      <c r="D51" s="214" t="s">
        <v>16</v>
      </c>
      <c r="E51" s="141" t="s">
        <v>1116</v>
      </c>
      <c r="F51" s="86">
        <v>4.7</v>
      </c>
      <c r="G51" s="87">
        <v>7.3</v>
      </c>
      <c r="H51" s="86">
        <v>6.6</v>
      </c>
      <c r="I51" s="86">
        <v>5.8</v>
      </c>
      <c r="J51" s="86">
        <v>6.7</v>
      </c>
      <c r="K51" s="86">
        <v>5.8</v>
      </c>
      <c r="L51" s="86">
        <v>7.6</v>
      </c>
      <c r="M51" s="86">
        <v>6</v>
      </c>
      <c r="N51" s="86">
        <v>5</v>
      </c>
      <c r="O51" s="86">
        <v>5.3</v>
      </c>
      <c r="P51" s="86">
        <v>6.1</v>
      </c>
      <c r="Q51" s="86">
        <v>4.4000000000000004</v>
      </c>
      <c r="R51" s="86">
        <v>6.8</v>
      </c>
      <c r="S51" s="86">
        <v>6.4</v>
      </c>
      <c r="T51" s="86">
        <v>6.4</v>
      </c>
      <c r="U51" s="86">
        <v>5.3</v>
      </c>
      <c r="V51" s="31">
        <v>8</v>
      </c>
      <c r="W51" s="31">
        <v>8.1999999999999993</v>
      </c>
      <c r="X51" s="31">
        <v>5</v>
      </c>
      <c r="Y51" s="31">
        <v>8.4</v>
      </c>
      <c r="Z51" s="31">
        <v>8.4</v>
      </c>
      <c r="AA51" s="31">
        <v>8.9</v>
      </c>
      <c r="AB51" s="31">
        <v>8.6999999999999993</v>
      </c>
      <c r="AC51" s="31">
        <v>8.5</v>
      </c>
      <c r="AD51" s="31">
        <v>4.5</v>
      </c>
      <c r="AE51" s="31">
        <v>9.3000000000000007</v>
      </c>
      <c r="AF51" s="31">
        <v>7.4</v>
      </c>
      <c r="AG51" s="31">
        <v>7.3</v>
      </c>
      <c r="AH51" s="31">
        <v>9.5</v>
      </c>
      <c r="AI51" s="31">
        <v>7.5</v>
      </c>
      <c r="AJ51" s="31">
        <v>5.8</v>
      </c>
      <c r="AK51" s="31">
        <v>8.3000000000000007</v>
      </c>
      <c r="AL51" s="31">
        <v>7.9</v>
      </c>
      <c r="AM51" s="31">
        <v>9.5</v>
      </c>
      <c r="AN51" s="31">
        <v>9.4</v>
      </c>
      <c r="AO51" s="63">
        <v>6</v>
      </c>
      <c r="AP51" s="63">
        <v>4</v>
      </c>
      <c r="AQ51" s="63">
        <v>8.8000000000000007</v>
      </c>
      <c r="AR51" s="63">
        <v>6.3</v>
      </c>
      <c r="AS51" s="63">
        <v>7.8</v>
      </c>
      <c r="AT51" s="63">
        <v>7.7</v>
      </c>
      <c r="AU51" s="63">
        <v>8</v>
      </c>
      <c r="AV51" s="63">
        <v>7.8</v>
      </c>
      <c r="AW51" s="63">
        <v>8.9</v>
      </c>
      <c r="AX51" s="63"/>
      <c r="AY51" s="151">
        <f t="shared" si="54"/>
        <v>7.1</v>
      </c>
      <c r="AZ51" s="244" t="s">
        <v>1464</v>
      </c>
      <c r="BA51" s="14"/>
      <c r="BB51" s="133">
        <f t="shared" si="55"/>
        <v>49</v>
      </c>
      <c r="BC51" s="133" t="str">
        <f t="shared" si="56"/>
        <v>15D4021212</v>
      </c>
      <c r="BD51" s="134" t="str">
        <f t="shared" si="57"/>
        <v>Đoàn Trọng</v>
      </c>
      <c r="BE51" s="134" t="str">
        <f t="shared" si="58"/>
        <v>Tuấn</v>
      </c>
      <c r="BF51" s="176" t="str">
        <f t="shared" si="59"/>
        <v>13/09/1996</v>
      </c>
      <c r="BG51" s="171">
        <f t="shared" si="60"/>
        <v>1</v>
      </c>
      <c r="BH51" s="171">
        <f t="shared" si="61"/>
        <v>3</v>
      </c>
      <c r="BI51" s="171">
        <f t="shared" si="62"/>
        <v>2</v>
      </c>
      <c r="BJ51" s="171">
        <f t="shared" si="63"/>
        <v>2</v>
      </c>
      <c r="BK51" s="171">
        <f t="shared" si="64"/>
        <v>2</v>
      </c>
      <c r="BL51" s="171">
        <f t="shared" si="65"/>
        <v>2</v>
      </c>
      <c r="BM51" s="171">
        <f t="shared" si="66"/>
        <v>3</v>
      </c>
      <c r="BN51" s="171">
        <f t="shared" si="67"/>
        <v>2</v>
      </c>
      <c r="BO51" s="171">
        <f t="shared" si="68"/>
        <v>1</v>
      </c>
      <c r="BP51" s="171">
        <f t="shared" si="69"/>
        <v>1</v>
      </c>
      <c r="BQ51" s="171">
        <f t="shared" si="70"/>
        <v>2</v>
      </c>
      <c r="BR51" s="171">
        <f t="shared" si="71"/>
        <v>1</v>
      </c>
      <c r="BS51" s="171">
        <f t="shared" si="72"/>
        <v>2</v>
      </c>
      <c r="BT51" s="171">
        <f t="shared" si="73"/>
        <v>2</v>
      </c>
      <c r="BU51" s="171">
        <f t="shared" si="74"/>
        <v>2</v>
      </c>
      <c r="BV51" s="171">
        <f t="shared" si="75"/>
        <v>1</v>
      </c>
      <c r="BW51" s="171">
        <f t="shared" si="76"/>
        <v>3</v>
      </c>
      <c r="BX51" s="171">
        <f t="shared" si="77"/>
        <v>3</v>
      </c>
      <c r="BY51" s="171">
        <f t="shared" si="78"/>
        <v>1</v>
      </c>
      <c r="BZ51" s="171">
        <f t="shared" si="79"/>
        <v>3</v>
      </c>
      <c r="CA51" s="171">
        <f t="shared" si="80"/>
        <v>3</v>
      </c>
      <c r="CB51" s="171">
        <f t="shared" si="81"/>
        <v>4</v>
      </c>
      <c r="CC51" s="171">
        <f t="shared" si="82"/>
        <v>4</v>
      </c>
      <c r="CD51" s="171">
        <f t="shared" si="83"/>
        <v>4</v>
      </c>
      <c r="CE51" s="171">
        <f t="shared" si="84"/>
        <v>1</v>
      </c>
      <c r="CF51" s="171">
        <f t="shared" si="85"/>
        <v>4</v>
      </c>
      <c r="CG51" s="171">
        <f t="shared" si="86"/>
        <v>3</v>
      </c>
      <c r="CH51" s="171">
        <f t="shared" si="87"/>
        <v>3</v>
      </c>
      <c r="CI51" s="171">
        <f t="shared" si="88"/>
        <v>4</v>
      </c>
      <c r="CJ51" s="171">
        <f t="shared" si="89"/>
        <v>3</v>
      </c>
      <c r="CK51" s="171">
        <f t="shared" si="90"/>
        <v>2</v>
      </c>
      <c r="CL51" s="171">
        <f t="shared" si="91"/>
        <v>3</v>
      </c>
      <c r="CM51" s="171">
        <f t="shared" si="92"/>
        <v>3</v>
      </c>
      <c r="CN51" s="171">
        <f t="shared" si="93"/>
        <v>4</v>
      </c>
      <c r="CO51" s="171">
        <f t="shared" si="94"/>
        <v>4</v>
      </c>
      <c r="CP51" s="171">
        <f t="shared" si="95"/>
        <v>2</v>
      </c>
      <c r="CQ51" s="171">
        <f t="shared" si="96"/>
        <v>1</v>
      </c>
      <c r="CR51" s="171">
        <f t="shared" si="97"/>
        <v>4</v>
      </c>
      <c r="CS51" s="171">
        <f t="shared" si="98"/>
        <v>2</v>
      </c>
      <c r="CT51" s="171">
        <f t="shared" si="99"/>
        <v>3</v>
      </c>
      <c r="CU51" s="171">
        <f t="shared" si="100"/>
        <v>3</v>
      </c>
      <c r="CV51" s="171">
        <f t="shared" si="101"/>
        <v>3</v>
      </c>
      <c r="CW51" s="171">
        <f t="shared" si="102"/>
        <v>3</v>
      </c>
      <c r="CX51" s="171">
        <f t="shared" si="103"/>
        <v>4</v>
      </c>
      <c r="CY51" s="171">
        <f t="shared" si="104"/>
        <v>0</v>
      </c>
      <c r="CZ51" s="180">
        <f t="shared" si="105"/>
        <v>2.59</v>
      </c>
      <c r="DA51" s="142" t="str">
        <f t="shared" si="106"/>
        <v>Khá</v>
      </c>
    </row>
    <row r="52" spans="1:105" s="142" customFormat="1" ht="15" x14ac:dyDescent="0.25">
      <c r="A52" s="139">
        <v>50</v>
      </c>
      <c r="B52" s="140" t="s">
        <v>1117</v>
      </c>
      <c r="C52" s="213" t="s">
        <v>1118</v>
      </c>
      <c r="D52" s="233" t="s">
        <v>802</v>
      </c>
      <c r="E52" s="141" t="s">
        <v>1119</v>
      </c>
      <c r="F52" s="86">
        <v>8.1999999999999993</v>
      </c>
      <c r="G52" s="86">
        <v>8.5</v>
      </c>
      <c r="H52" s="86">
        <v>4.7</v>
      </c>
      <c r="I52" s="86">
        <v>4.4000000000000004</v>
      </c>
      <c r="J52" s="86">
        <v>5.4</v>
      </c>
      <c r="K52" s="87">
        <v>6.2</v>
      </c>
      <c r="L52" s="86">
        <v>7.3</v>
      </c>
      <c r="M52" s="86">
        <v>7</v>
      </c>
      <c r="N52" s="86">
        <v>6.8</v>
      </c>
      <c r="O52" s="86">
        <v>7.2</v>
      </c>
      <c r="P52" s="87">
        <v>4.4000000000000004</v>
      </c>
      <c r="Q52" s="86">
        <v>7.3</v>
      </c>
      <c r="R52" s="86">
        <v>5.8</v>
      </c>
      <c r="S52" s="86">
        <v>8.9</v>
      </c>
      <c r="T52" s="86">
        <v>6.4</v>
      </c>
      <c r="U52" s="86">
        <v>7.7</v>
      </c>
      <c r="V52" s="31">
        <v>8.6999999999999993</v>
      </c>
      <c r="W52" s="31">
        <v>8.9</v>
      </c>
      <c r="X52" s="31">
        <v>7.7</v>
      </c>
      <c r="Y52" s="31">
        <v>9.4</v>
      </c>
      <c r="Z52" s="31">
        <v>8.8000000000000007</v>
      </c>
      <c r="AA52" s="31">
        <v>9.1</v>
      </c>
      <c r="AB52" s="31">
        <v>8.4</v>
      </c>
      <c r="AC52" s="31">
        <v>9.3000000000000007</v>
      </c>
      <c r="AD52" s="31">
        <v>6.1</v>
      </c>
      <c r="AE52" s="31">
        <v>9.6</v>
      </c>
      <c r="AF52" s="31">
        <v>8.9</v>
      </c>
      <c r="AG52" s="31">
        <v>8.1999999999999993</v>
      </c>
      <c r="AH52" s="31">
        <v>10</v>
      </c>
      <c r="AI52" s="31">
        <v>9.1999999999999993</v>
      </c>
      <c r="AJ52" s="31">
        <v>7.6</v>
      </c>
      <c r="AK52" s="31">
        <v>9.3000000000000007</v>
      </c>
      <c r="AL52" s="31">
        <v>9.3000000000000007</v>
      </c>
      <c r="AM52" s="31">
        <v>9.4</v>
      </c>
      <c r="AN52" s="31">
        <v>9.3000000000000007</v>
      </c>
      <c r="AO52" s="63">
        <v>6.9</v>
      </c>
      <c r="AP52" s="63">
        <v>7</v>
      </c>
      <c r="AQ52" s="63">
        <v>8.5</v>
      </c>
      <c r="AR52" s="63">
        <v>7</v>
      </c>
      <c r="AS52" s="63">
        <v>8</v>
      </c>
      <c r="AT52" s="63">
        <v>8.1999999999999993</v>
      </c>
      <c r="AU52" s="63">
        <v>7.9</v>
      </c>
      <c r="AV52" s="63">
        <v>7.7</v>
      </c>
      <c r="AW52" s="63">
        <v>8.8000000000000007</v>
      </c>
      <c r="AX52" s="63"/>
      <c r="AY52" s="151">
        <f t="shared" si="54"/>
        <v>7.8</v>
      </c>
      <c r="AZ52" s="244" t="s">
        <v>1464</v>
      </c>
      <c r="BA52" s="14"/>
      <c r="BB52" s="133">
        <f t="shared" si="55"/>
        <v>50</v>
      </c>
      <c r="BC52" s="133" t="str">
        <f t="shared" si="56"/>
        <v>15D4021220</v>
      </c>
      <c r="BD52" s="134" t="str">
        <f t="shared" si="57"/>
        <v>Hoàng Thị Tố</v>
      </c>
      <c r="BE52" s="134" t="str">
        <f t="shared" si="58"/>
        <v>Uyên</v>
      </c>
      <c r="BF52" s="176" t="str">
        <f t="shared" si="59"/>
        <v>27/12/1997</v>
      </c>
      <c r="BG52" s="171">
        <f t="shared" si="60"/>
        <v>3</v>
      </c>
      <c r="BH52" s="171">
        <f t="shared" si="61"/>
        <v>4</v>
      </c>
      <c r="BI52" s="171">
        <f t="shared" si="62"/>
        <v>1</v>
      </c>
      <c r="BJ52" s="171">
        <f t="shared" si="63"/>
        <v>1</v>
      </c>
      <c r="BK52" s="171">
        <f t="shared" si="64"/>
        <v>1</v>
      </c>
      <c r="BL52" s="171">
        <f t="shared" si="65"/>
        <v>2</v>
      </c>
      <c r="BM52" s="171">
        <f t="shared" si="66"/>
        <v>3</v>
      </c>
      <c r="BN52" s="171">
        <f t="shared" si="67"/>
        <v>3</v>
      </c>
      <c r="BO52" s="171">
        <f t="shared" si="68"/>
        <v>2</v>
      </c>
      <c r="BP52" s="171">
        <f t="shared" si="69"/>
        <v>3</v>
      </c>
      <c r="BQ52" s="171">
        <f t="shared" si="70"/>
        <v>1</v>
      </c>
      <c r="BR52" s="171">
        <f t="shared" si="71"/>
        <v>3</v>
      </c>
      <c r="BS52" s="171">
        <f t="shared" si="72"/>
        <v>2</v>
      </c>
      <c r="BT52" s="171">
        <f t="shared" si="73"/>
        <v>4</v>
      </c>
      <c r="BU52" s="171">
        <f t="shared" si="74"/>
        <v>2</v>
      </c>
      <c r="BV52" s="171">
        <f t="shared" si="75"/>
        <v>3</v>
      </c>
      <c r="BW52" s="171">
        <f t="shared" si="76"/>
        <v>4</v>
      </c>
      <c r="BX52" s="171">
        <f t="shared" si="77"/>
        <v>4</v>
      </c>
      <c r="BY52" s="171">
        <f t="shared" si="78"/>
        <v>3</v>
      </c>
      <c r="BZ52" s="171">
        <f t="shared" si="79"/>
        <v>4</v>
      </c>
      <c r="CA52" s="171">
        <f t="shared" si="80"/>
        <v>4</v>
      </c>
      <c r="CB52" s="171">
        <f t="shared" si="81"/>
        <v>4</v>
      </c>
      <c r="CC52" s="171">
        <f t="shared" si="82"/>
        <v>3</v>
      </c>
      <c r="CD52" s="171">
        <f t="shared" si="83"/>
        <v>4</v>
      </c>
      <c r="CE52" s="171">
        <f t="shared" si="84"/>
        <v>2</v>
      </c>
      <c r="CF52" s="171">
        <f t="shared" si="85"/>
        <v>4</v>
      </c>
      <c r="CG52" s="171">
        <f t="shared" si="86"/>
        <v>4</v>
      </c>
      <c r="CH52" s="171">
        <f t="shared" si="87"/>
        <v>3</v>
      </c>
      <c r="CI52" s="171">
        <f t="shared" si="88"/>
        <v>4</v>
      </c>
      <c r="CJ52" s="171">
        <f t="shared" si="89"/>
        <v>4</v>
      </c>
      <c r="CK52" s="171">
        <f t="shared" si="90"/>
        <v>3</v>
      </c>
      <c r="CL52" s="171">
        <f t="shared" si="91"/>
        <v>4</v>
      </c>
      <c r="CM52" s="171">
        <f t="shared" si="92"/>
        <v>4</v>
      </c>
      <c r="CN52" s="171">
        <f t="shared" si="93"/>
        <v>4</v>
      </c>
      <c r="CO52" s="171">
        <f t="shared" si="94"/>
        <v>4</v>
      </c>
      <c r="CP52" s="171">
        <f t="shared" si="95"/>
        <v>2</v>
      </c>
      <c r="CQ52" s="171">
        <f t="shared" si="96"/>
        <v>3</v>
      </c>
      <c r="CR52" s="171">
        <f t="shared" si="97"/>
        <v>4</v>
      </c>
      <c r="CS52" s="171">
        <f t="shared" si="98"/>
        <v>3</v>
      </c>
      <c r="CT52" s="171">
        <f t="shared" si="99"/>
        <v>3</v>
      </c>
      <c r="CU52" s="171">
        <f t="shared" si="100"/>
        <v>3</v>
      </c>
      <c r="CV52" s="171">
        <f t="shared" si="101"/>
        <v>3</v>
      </c>
      <c r="CW52" s="171">
        <f t="shared" si="102"/>
        <v>3</v>
      </c>
      <c r="CX52" s="171">
        <f t="shared" si="103"/>
        <v>4</v>
      </c>
      <c r="CY52" s="171">
        <f t="shared" si="104"/>
        <v>0</v>
      </c>
      <c r="CZ52" s="180">
        <f t="shared" si="105"/>
        <v>3.11</v>
      </c>
      <c r="DA52" s="142" t="str">
        <f t="shared" si="106"/>
        <v>Khá</v>
      </c>
    </row>
    <row r="53" spans="1:105" s="142" customFormat="1" ht="15" x14ac:dyDescent="0.25">
      <c r="A53" s="139">
        <v>51</v>
      </c>
      <c r="B53" s="140" t="s">
        <v>1120</v>
      </c>
      <c r="C53" s="213" t="s">
        <v>1080</v>
      </c>
      <c r="D53" s="214" t="s">
        <v>399</v>
      </c>
      <c r="E53" s="141">
        <v>35462</v>
      </c>
      <c r="F53" s="86">
        <v>9.3000000000000007</v>
      </c>
      <c r="G53" s="86">
        <v>5.3</v>
      </c>
      <c r="H53" s="86">
        <v>5.5</v>
      </c>
      <c r="I53" s="86">
        <v>5.8</v>
      </c>
      <c r="J53" s="86">
        <v>6.2</v>
      </c>
      <c r="K53" s="86">
        <v>7.3</v>
      </c>
      <c r="L53" s="86">
        <v>4.7</v>
      </c>
      <c r="M53" s="86">
        <v>5.0999999999999996</v>
      </c>
      <c r="N53" s="87">
        <v>9</v>
      </c>
      <c r="O53" s="86">
        <v>6.4</v>
      </c>
      <c r="P53" s="87">
        <v>6</v>
      </c>
      <c r="Q53" s="87">
        <v>8.8000000000000007</v>
      </c>
      <c r="R53" s="86">
        <v>6.1</v>
      </c>
      <c r="S53" s="86">
        <v>8.1</v>
      </c>
      <c r="T53" s="86">
        <v>7.6</v>
      </c>
      <c r="U53" s="86">
        <v>4.8</v>
      </c>
      <c r="V53" s="31">
        <v>9.4</v>
      </c>
      <c r="W53" s="31">
        <v>8.3000000000000007</v>
      </c>
      <c r="X53" s="31">
        <v>7</v>
      </c>
      <c r="Y53" s="31">
        <v>6.9</v>
      </c>
      <c r="Z53" s="31">
        <v>8.6</v>
      </c>
      <c r="AA53" s="31">
        <v>8.4</v>
      </c>
      <c r="AB53" s="31">
        <v>8.9</v>
      </c>
      <c r="AC53" s="31">
        <v>8.8000000000000007</v>
      </c>
      <c r="AD53" s="31">
        <v>6.3</v>
      </c>
      <c r="AE53" s="31">
        <v>8.6</v>
      </c>
      <c r="AF53" s="31">
        <v>8.6</v>
      </c>
      <c r="AG53" s="31">
        <v>8.1999999999999993</v>
      </c>
      <c r="AH53" s="31">
        <v>9</v>
      </c>
      <c r="AI53" s="31">
        <v>7.9</v>
      </c>
      <c r="AJ53" s="31">
        <v>8.8000000000000007</v>
      </c>
      <c r="AK53" s="31">
        <v>9.6999999999999993</v>
      </c>
      <c r="AL53" s="31">
        <v>9.3000000000000007</v>
      </c>
      <c r="AM53" s="31">
        <v>9.3000000000000007</v>
      </c>
      <c r="AN53" s="31">
        <v>9</v>
      </c>
      <c r="AO53" s="63">
        <v>8.3000000000000007</v>
      </c>
      <c r="AP53" s="63">
        <v>6.3</v>
      </c>
      <c r="AQ53" s="63">
        <v>9.1</v>
      </c>
      <c r="AR53" s="63">
        <v>7.3</v>
      </c>
      <c r="AS53" s="63">
        <v>9.4</v>
      </c>
      <c r="AT53" s="63">
        <v>9.3000000000000007</v>
      </c>
      <c r="AU53" s="63">
        <v>9.4</v>
      </c>
      <c r="AV53" s="63"/>
      <c r="AW53" s="63"/>
      <c r="AX53" s="63">
        <v>9.1999999999999993</v>
      </c>
      <c r="AY53" s="151">
        <f t="shared" si="54"/>
        <v>7.8</v>
      </c>
      <c r="AZ53" s="244" t="s">
        <v>1465</v>
      </c>
      <c r="BA53" s="14"/>
      <c r="BB53" s="133">
        <f t="shared" si="55"/>
        <v>51</v>
      </c>
      <c r="BC53" s="133" t="str">
        <f t="shared" si="56"/>
        <v>15D4021222</v>
      </c>
      <c r="BD53" s="134" t="str">
        <f t="shared" si="57"/>
        <v>Lê Thị Quỳnh</v>
      </c>
      <c r="BE53" s="134" t="str">
        <f t="shared" si="58"/>
        <v>Vân</v>
      </c>
      <c r="BF53" s="176">
        <f t="shared" si="59"/>
        <v>35462</v>
      </c>
      <c r="BG53" s="171">
        <f t="shared" si="60"/>
        <v>4</v>
      </c>
      <c r="BH53" s="171">
        <f t="shared" si="61"/>
        <v>1</v>
      </c>
      <c r="BI53" s="171">
        <f t="shared" si="62"/>
        <v>2</v>
      </c>
      <c r="BJ53" s="171">
        <f t="shared" si="63"/>
        <v>2</v>
      </c>
      <c r="BK53" s="171">
        <f t="shared" si="64"/>
        <v>2</v>
      </c>
      <c r="BL53" s="171">
        <f t="shared" si="65"/>
        <v>3</v>
      </c>
      <c r="BM53" s="171">
        <f t="shared" si="66"/>
        <v>1</v>
      </c>
      <c r="BN53" s="171">
        <f t="shared" si="67"/>
        <v>1</v>
      </c>
      <c r="BO53" s="171">
        <f t="shared" si="68"/>
        <v>4</v>
      </c>
      <c r="BP53" s="171">
        <f t="shared" si="69"/>
        <v>2</v>
      </c>
      <c r="BQ53" s="171">
        <f t="shared" si="70"/>
        <v>2</v>
      </c>
      <c r="BR53" s="171">
        <f t="shared" si="71"/>
        <v>4</v>
      </c>
      <c r="BS53" s="171">
        <f t="shared" si="72"/>
        <v>2</v>
      </c>
      <c r="BT53" s="171">
        <f t="shared" si="73"/>
        <v>3</v>
      </c>
      <c r="BU53" s="171">
        <f t="shared" si="74"/>
        <v>3</v>
      </c>
      <c r="BV53" s="171">
        <f t="shared" si="75"/>
        <v>1</v>
      </c>
      <c r="BW53" s="171">
        <f t="shared" si="76"/>
        <v>4</v>
      </c>
      <c r="BX53" s="171">
        <f t="shared" si="77"/>
        <v>3</v>
      </c>
      <c r="BY53" s="171">
        <f t="shared" si="78"/>
        <v>3</v>
      </c>
      <c r="BZ53" s="171">
        <f t="shared" si="79"/>
        <v>2</v>
      </c>
      <c r="CA53" s="171">
        <f t="shared" si="80"/>
        <v>4</v>
      </c>
      <c r="CB53" s="171">
        <f t="shared" si="81"/>
        <v>3</v>
      </c>
      <c r="CC53" s="171">
        <f t="shared" si="82"/>
        <v>4</v>
      </c>
      <c r="CD53" s="171">
        <f t="shared" si="83"/>
        <v>4</v>
      </c>
      <c r="CE53" s="171">
        <f t="shared" si="84"/>
        <v>2</v>
      </c>
      <c r="CF53" s="171">
        <f t="shared" si="85"/>
        <v>4</v>
      </c>
      <c r="CG53" s="171">
        <f t="shared" si="86"/>
        <v>4</v>
      </c>
      <c r="CH53" s="171">
        <f t="shared" si="87"/>
        <v>3</v>
      </c>
      <c r="CI53" s="171">
        <f t="shared" si="88"/>
        <v>4</v>
      </c>
      <c r="CJ53" s="171">
        <f t="shared" si="89"/>
        <v>3</v>
      </c>
      <c r="CK53" s="171">
        <f t="shared" si="90"/>
        <v>4</v>
      </c>
      <c r="CL53" s="171">
        <f t="shared" si="91"/>
        <v>4</v>
      </c>
      <c r="CM53" s="171">
        <f t="shared" si="92"/>
        <v>4</v>
      </c>
      <c r="CN53" s="171">
        <f t="shared" si="93"/>
        <v>4</v>
      </c>
      <c r="CO53" s="171">
        <f t="shared" si="94"/>
        <v>4</v>
      </c>
      <c r="CP53" s="171">
        <f t="shared" si="95"/>
        <v>3</v>
      </c>
      <c r="CQ53" s="171">
        <f t="shared" si="96"/>
        <v>2</v>
      </c>
      <c r="CR53" s="171">
        <f t="shared" si="97"/>
        <v>4</v>
      </c>
      <c r="CS53" s="171">
        <f t="shared" si="98"/>
        <v>3</v>
      </c>
      <c r="CT53" s="171">
        <f t="shared" si="99"/>
        <v>4</v>
      </c>
      <c r="CU53" s="171">
        <f t="shared" si="100"/>
        <v>4</v>
      </c>
      <c r="CV53" s="171">
        <f t="shared" si="101"/>
        <v>4</v>
      </c>
      <c r="CW53" s="171">
        <f t="shared" si="102"/>
        <v>0</v>
      </c>
      <c r="CX53" s="171">
        <f t="shared" si="103"/>
        <v>0</v>
      </c>
      <c r="CY53" s="171">
        <f t="shared" si="104"/>
        <v>4</v>
      </c>
      <c r="CZ53" s="180">
        <f t="shared" si="105"/>
        <v>3.11</v>
      </c>
      <c r="DA53" s="142" t="str">
        <f t="shared" si="106"/>
        <v>Khá</v>
      </c>
    </row>
    <row r="54" spans="1:105" s="142" customFormat="1" ht="15" x14ac:dyDescent="0.25">
      <c r="A54" s="139">
        <v>12</v>
      </c>
      <c r="B54" s="140" t="s">
        <v>1040</v>
      </c>
      <c r="C54" s="213" t="s">
        <v>8</v>
      </c>
      <c r="D54" s="214" t="s">
        <v>280</v>
      </c>
      <c r="E54" s="141" t="s">
        <v>211</v>
      </c>
      <c r="F54" s="86">
        <v>8.1999999999999993</v>
      </c>
      <c r="G54" s="86">
        <v>5.6</v>
      </c>
      <c r="H54" s="86">
        <v>5.7</v>
      </c>
      <c r="I54" s="86">
        <v>8.4</v>
      </c>
      <c r="J54" s="86">
        <v>5.8</v>
      </c>
      <c r="K54" s="86">
        <v>2.5</v>
      </c>
      <c r="L54" s="86">
        <v>8.6</v>
      </c>
      <c r="M54" s="86">
        <v>5.9</v>
      </c>
      <c r="N54" s="86">
        <v>8.9</v>
      </c>
      <c r="O54" s="86">
        <v>8.1999999999999993</v>
      </c>
      <c r="P54" s="86">
        <v>7.6</v>
      </c>
      <c r="Q54" s="86">
        <v>8.8000000000000007</v>
      </c>
      <c r="R54" s="86">
        <v>5.8</v>
      </c>
      <c r="S54" s="86">
        <v>8.6</v>
      </c>
      <c r="T54" s="86">
        <v>7.4</v>
      </c>
      <c r="U54" s="86">
        <v>7</v>
      </c>
      <c r="V54" s="31">
        <v>8.6999999999999993</v>
      </c>
      <c r="W54" s="31">
        <v>8.6999999999999993</v>
      </c>
      <c r="X54" s="31">
        <v>6.3</v>
      </c>
      <c r="Y54" s="31">
        <v>8.6999999999999993</v>
      </c>
      <c r="Z54" s="31">
        <v>8.3000000000000007</v>
      </c>
      <c r="AA54" s="31">
        <v>8</v>
      </c>
      <c r="AB54" s="31">
        <v>8.4</v>
      </c>
      <c r="AC54" s="31">
        <v>8.1999999999999993</v>
      </c>
      <c r="AD54" s="31">
        <v>7.3</v>
      </c>
      <c r="AE54" s="31">
        <v>8.3000000000000007</v>
      </c>
      <c r="AF54" s="31">
        <v>8.6999999999999993</v>
      </c>
      <c r="AG54" s="31">
        <v>8.1</v>
      </c>
      <c r="AH54" s="31">
        <v>9</v>
      </c>
      <c r="AI54" s="31">
        <v>7.7</v>
      </c>
      <c r="AJ54" s="31">
        <v>7</v>
      </c>
      <c r="AK54" s="31">
        <v>8.4</v>
      </c>
      <c r="AL54" s="31">
        <v>8.6</v>
      </c>
      <c r="AM54" s="31">
        <v>0</v>
      </c>
      <c r="AN54" s="31">
        <v>0</v>
      </c>
      <c r="AO54" s="63">
        <v>5.6</v>
      </c>
      <c r="AP54" s="63">
        <v>4.9000000000000004</v>
      </c>
      <c r="AQ54" s="63">
        <v>8.8000000000000007</v>
      </c>
      <c r="AR54" s="63">
        <v>8.5</v>
      </c>
      <c r="AS54" s="63">
        <v>8.4</v>
      </c>
      <c r="AT54" s="63">
        <v>8.8000000000000007</v>
      </c>
      <c r="AU54" s="63">
        <v>7.9</v>
      </c>
      <c r="AV54" s="63"/>
      <c r="AW54" s="63"/>
      <c r="AX54" s="63"/>
      <c r="AY54" s="151">
        <f t="shared" si="54"/>
        <v>6.9</v>
      </c>
      <c r="AZ54" s="142" t="s">
        <v>1465</v>
      </c>
      <c r="BA54" s="14"/>
      <c r="BB54" s="133">
        <f t="shared" si="55"/>
        <v>12</v>
      </c>
      <c r="BC54" s="133" t="str">
        <f t="shared" si="56"/>
        <v>15D4021043</v>
      </c>
      <c r="BD54" s="134" t="str">
        <f t="shared" si="57"/>
        <v>Nguyễn Thị</v>
      </c>
      <c r="BE54" s="134" t="str">
        <f t="shared" si="58"/>
        <v>Hạnh</v>
      </c>
      <c r="BF54" s="176" t="str">
        <f t="shared" si="59"/>
        <v>18/08/1997</v>
      </c>
      <c r="BG54" s="171">
        <f t="shared" si="60"/>
        <v>3</v>
      </c>
      <c r="BH54" s="171">
        <f t="shared" si="61"/>
        <v>2</v>
      </c>
      <c r="BI54" s="171">
        <f t="shared" si="62"/>
        <v>2</v>
      </c>
      <c r="BJ54" s="171">
        <f t="shared" si="63"/>
        <v>3</v>
      </c>
      <c r="BK54" s="171">
        <f t="shared" si="64"/>
        <v>2</v>
      </c>
      <c r="BL54" s="171">
        <f t="shared" si="65"/>
        <v>0</v>
      </c>
      <c r="BM54" s="171">
        <f t="shared" si="66"/>
        <v>4</v>
      </c>
      <c r="BN54" s="171">
        <f t="shared" si="67"/>
        <v>2</v>
      </c>
      <c r="BO54" s="171">
        <f t="shared" si="68"/>
        <v>4</v>
      </c>
      <c r="BP54" s="171">
        <f t="shared" si="69"/>
        <v>3</v>
      </c>
      <c r="BQ54" s="171">
        <f t="shared" si="70"/>
        <v>3</v>
      </c>
      <c r="BR54" s="171">
        <f t="shared" si="71"/>
        <v>4</v>
      </c>
      <c r="BS54" s="171">
        <f t="shared" si="72"/>
        <v>2</v>
      </c>
      <c r="BT54" s="171">
        <f t="shared" si="73"/>
        <v>4</v>
      </c>
      <c r="BU54" s="171">
        <f t="shared" si="74"/>
        <v>3</v>
      </c>
      <c r="BV54" s="171">
        <f t="shared" si="75"/>
        <v>3</v>
      </c>
      <c r="BW54" s="171">
        <f t="shared" si="76"/>
        <v>4</v>
      </c>
      <c r="BX54" s="171">
        <f t="shared" si="77"/>
        <v>4</v>
      </c>
      <c r="BY54" s="171">
        <f t="shared" si="78"/>
        <v>2</v>
      </c>
      <c r="BZ54" s="171">
        <f t="shared" si="79"/>
        <v>4</v>
      </c>
      <c r="CA54" s="171">
        <f t="shared" si="80"/>
        <v>3</v>
      </c>
      <c r="CB54" s="171">
        <f t="shared" si="81"/>
        <v>3</v>
      </c>
      <c r="CC54" s="171">
        <f t="shared" si="82"/>
        <v>3</v>
      </c>
      <c r="CD54" s="171">
        <f t="shared" si="83"/>
        <v>3</v>
      </c>
      <c r="CE54" s="171">
        <f t="shared" si="84"/>
        <v>3</v>
      </c>
      <c r="CF54" s="171">
        <f t="shared" si="85"/>
        <v>3</v>
      </c>
      <c r="CG54" s="171">
        <f t="shared" si="86"/>
        <v>4</v>
      </c>
      <c r="CH54" s="171">
        <f t="shared" si="87"/>
        <v>3</v>
      </c>
      <c r="CI54" s="171">
        <f t="shared" si="88"/>
        <v>4</v>
      </c>
      <c r="CJ54" s="171">
        <f t="shared" si="89"/>
        <v>3</v>
      </c>
      <c r="CK54" s="171">
        <f t="shared" si="90"/>
        <v>3</v>
      </c>
      <c r="CL54" s="171">
        <f t="shared" si="91"/>
        <v>3</v>
      </c>
      <c r="CM54" s="171">
        <f t="shared" si="92"/>
        <v>4</v>
      </c>
      <c r="CN54" s="171">
        <f t="shared" si="93"/>
        <v>0</v>
      </c>
      <c r="CO54" s="171">
        <f t="shared" si="94"/>
        <v>0</v>
      </c>
      <c r="CP54" s="171">
        <f t="shared" si="95"/>
        <v>2</v>
      </c>
      <c r="CQ54" s="171">
        <f t="shared" si="96"/>
        <v>1</v>
      </c>
      <c r="CR54" s="171">
        <f t="shared" si="97"/>
        <v>4</v>
      </c>
      <c r="CS54" s="171">
        <f t="shared" si="98"/>
        <v>4</v>
      </c>
      <c r="CT54" s="171">
        <f t="shared" si="99"/>
        <v>3</v>
      </c>
      <c r="CU54" s="171">
        <f t="shared" si="100"/>
        <v>4</v>
      </c>
      <c r="CV54" s="171">
        <f t="shared" si="101"/>
        <v>3</v>
      </c>
      <c r="CW54" s="171">
        <f t="shared" si="102"/>
        <v>0</v>
      </c>
      <c r="CX54" s="171">
        <f t="shared" si="103"/>
        <v>0</v>
      </c>
      <c r="CY54" s="171">
        <f t="shared" si="104"/>
        <v>0</v>
      </c>
      <c r="CZ54" s="180">
        <f t="shared" si="105"/>
        <v>2.74</v>
      </c>
      <c r="DA54" s="142" t="str">
        <f t="shared" si="106"/>
        <v>Khá</v>
      </c>
    </row>
    <row r="55" spans="1:105" s="142" customFormat="1" ht="15" x14ac:dyDescent="0.25">
      <c r="A55" s="139">
        <v>23</v>
      </c>
      <c r="B55" s="140" t="s">
        <v>1063</v>
      </c>
      <c r="C55" s="213" t="s">
        <v>1064</v>
      </c>
      <c r="D55" s="214" t="s">
        <v>1065</v>
      </c>
      <c r="E55" s="141" t="s">
        <v>834</v>
      </c>
      <c r="F55" s="86">
        <v>6.7</v>
      </c>
      <c r="G55" s="86">
        <v>7.3</v>
      </c>
      <c r="H55" s="87">
        <v>6</v>
      </c>
      <c r="I55" s="86">
        <v>5.2</v>
      </c>
      <c r="J55" s="86">
        <v>7.2</v>
      </c>
      <c r="K55" s="86">
        <v>6.4</v>
      </c>
      <c r="L55" s="87">
        <v>8.3000000000000007</v>
      </c>
      <c r="M55" s="87">
        <v>4.7</v>
      </c>
      <c r="N55" s="86">
        <v>4.7</v>
      </c>
      <c r="O55" s="87">
        <v>8.1999999999999993</v>
      </c>
      <c r="P55" s="87">
        <v>6.9</v>
      </c>
      <c r="Q55" s="86">
        <v>5</v>
      </c>
      <c r="R55" s="86">
        <v>4.7</v>
      </c>
      <c r="S55" s="86">
        <v>5.0999999999999996</v>
      </c>
      <c r="T55" s="86">
        <v>6.4</v>
      </c>
      <c r="U55" s="87">
        <v>6.7</v>
      </c>
      <c r="V55" s="31">
        <v>8</v>
      </c>
      <c r="W55" s="31">
        <v>7.9</v>
      </c>
      <c r="X55" s="31">
        <v>6.5</v>
      </c>
      <c r="Y55" s="31">
        <v>8.1999999999999993</v>
      </c>
      <c r="Z55" s="31">
        <v>7.1</v>
      </c>
      <c r="AA55" s="31">
        <v>5.7</v>
      </c>
      <c r="AB55" s="31">
        <v>8.9</v>
      </c>
      <c r="AC55" s="31">
        <v>6.4</v>
      </c>
      <c r="AD55" s="31">
        <v>7.2</v>
      </c>
      <c r="AE55" s="31">
        <v>6.9</v>
      </c>
      <c r="AF55" s="31">
        <v>6.1</v>
      </c>
      <c r="AG55" s="31">
        <v>5.8</v>
      </c>
      <c r="AH55" s="31">
        <v>10</v>
      </c>
      <c r="AI55" s="31">
        <v>7.8</v>
      </c>
      <c r="AJ55" s="31">
        <v>7.2</v>
      </c>
      <c r="AK55" s="31">
        <v>7.6</v>
      </c>
      <c r="AL55" s="31">
        <v>7.6</v>
      </c>
      <c r="AM55" s="31">
        <v>9.5</v>
      </c>
      <c r="AN55" s="31">
        <v>8</v>
      </c>
      <c r="AO55" s="63">
        <v>5.0999999999999996</v>
      </c>
      <c r="AP55" s="63">
        <v>3.9</v>
      </c>
      <c r="AQ55" s="63">
        <v>8.6</v>
      </c>
      <c r="AR55" s="63">
        <v>7.3</v>
      </c>
      <c r="AS55" s="63">
        <v>7.7</v>
      </c>
      <c r="AT55" s="63">
        <v>8</v>
      </c>
      <c r="AU55" s="63">
        <v>8.4</v>
      </c>
      <c r="AV55" s="63">
        <v>7.7</v>
      </c>
      <c r="AW55" s="63">
        <v>7.8</v>
      </c>
      <c r="AX55" s="63"/>
      <c r="AY55" s="151">
        <f t="shared" si="54"/>
        <v>7</v>
      </c>
      <c r="AZ55" s="142" t="s">
        <v>1464</v>
      </c>
      <c r="BA55" s="14"/>
      <c r="BB55" s="133">
        <f t="shared" si="55"/>
        <v>23</v>
      </c>
      <c r="BC55" s="133" t="str">
        <f t="shared" si="56"/>
        <v>15D4021091</v>
      </c>
      <c r="BD55" s="134" t="str">
        <f t="shared" si="57"/>
        <v>Hồ Đình</v>
      </c>
      <c r="BE55" s="134" t="str">
        <f t="shared" si="58"/>
        <v>Lực</v>
      </c>
      <c r="BF55" s="176" t="str">
        <f t="shared" si="59"/>
        <v>19/06/1997</v>
      </c>
      <c r="BG55" s="171">
        <f t="shared" si="60"/>
        <v>2</v>
      </c>
      <c r="BH55" s="171">
        <f t="shared" si="61"/>
        <v>3</v>
      </c>
      <c r="BI55" s="171">
        <f t="shared" si="62"/>
        <v>2</v>
      </c>
      <c r="BJ55" s="171">
        <f t="shared" si="63"/>
        <v>1</v>
      </c>
      <c r="BK55" s="171">
        <f t="shared" si="64"/>
        <v>3</v>
      </c>
      <c r="BL55" s="171">
        <f t="shared" si="65"/>
        <v>2</v>
      </c>
      <c r="BM55" s="171">
        <f t="shared" si="66"/>
        <v>3</v>
      </c>
      <c r="BN55" s="171">
        <f t="shared" si="67"/>
        <v>1</v>
      </c>
      <c r="BO55" s="171">
        <f t="shared" si="68"/>
        <v>1</v>
      </c>
      <c r="BP55" s="171">
        <f t="shared" si="69"/>
        <v>3</v>
      </c>
      <c r="BQ55" s="171">
        <f t="shared" si="70"/>
        <v>2</v>
      </c>
      <c r="BR55" s="171">
        <f t="shared" si="71"/>
        <v>1</v>
      </c>
      <c r="BS55" s="171">
        <f t="shared" si="72"/>
        <v>1</v>
      </c>
      <c r="BT55" s="171">
        <f t="shared" si="73"/>
        <v>1</v>
      </c>
      <c r="BU55" s="171">
        <f t="shared" si="74"/>
        <v>2</v>
      </c>
      <c r="BV55" s="171">
        <f t="shared" si="75"/>
        <v>2</v>
      </c>
      <c r="BW55" s="171">
        <f t="shared" si="76"/>
        <v>3</v>
      </c>
      <c r="BX55" s="171">
        <f t="shared" si="77"/>
        <v>3</v>
      </c>
      <c r="BY55" s="171">
        <f t="shared" si="78"/>
        <v>2</v>
      </c>
      <c r="BZ55" s="171">
        <f t="shared" si="79"/>
        <v>3</v>
      </c>
      <c r="CA55" s="171">
        <f t="shared" si="80"/>
        <v>3</v>
      </c>
      <c r="CB55" s="171">
        <f t="shared" si="81"/>
        <v>2</v>
      </c>
      <c r="CC55" s="171">
        <f t="shared" si="82"/>
        <v>4</v>
      </c>
      <c r="CD55" s="171">
        <f t="shared" si="83"/>
        <v>2</v>
      </c>
      <c r="CE55" s="171">
        <f t="shared" si="84"/>
        <v>3</v>
      </c>
      <c r="CF55" s="171">
        <f t="shared" si="85"/>
        <v>2</v>
      </c>
      <c r="CG55" s="171">
        <f t="shared" si="86"/>
        <v>2</v>
      </c>
      <c r="CH55" s="171">
        <f t="shared" si="87"/>
        <v>2</v>
      </c>
      <c r="CI55" s="171">
        <f t="shared" si="88"/>
        <v>4</v>
      </c>
      <c r="CJ55" s="171">
        <f t="shared" si="89"/>
        <v>3</v>
      </c>
      <c r="CK55" s="171">
        <f t="shared" si="90"/>
        <v>3</v>
      </c>
      <c r="CL55" s="171">
        <f t="shared" si="91"/>
        <v>3</v>
      </c>
      <c r="CM55" s="171">
        <f t="shared" si="92"/>
        <v>3</v>
      </c>
      <c r="CN55" s="171">
        <f t="shared" si="93"/>
        <v>4</v>
      </c>
      <c r="CO55" s="171">
        <f t="shared" si="94"/>
        <v>3</v>
      </c>
      <c r="CP55" s="171">
        <f t="shared" si="95"/>
        <v>1</v>
      </c>
      <c r="CQ55" s="171">
        <f t="shared" si="96"/>
        <v>0</v>
      </c>
      <c r="CR55" s="171">
        <f t="shared" si="97"/>
        <v>4</v>
      </c>
      <c r="CS55" s="171">
        <f t="shared" si="98"/>
        <v>3</v>
      </c>
      <c r="CT55" s="171">
        <f t="shared" si="99"/>
        <v>3</v>
      </c>
      <c r="CU55" s="171">
        <f t="shared" si="100"/>
        <v>3</v>
      </c>
      <c r="CV55" s="171">
        <f t="shared" si="101"/>
        <v>3</v>
      </c>
      <c r="CW55" s="171">
        <f t="shared" si="102"/>
        <v>3</v>
      </c>
      <c r="CX55" s="171">
        <f t="shared" si="103"/>
        <v>3</v>
      </c>
      <c r="CY55" s="171">
        <f t="shared" si="104"/>
        <v>0</v>
      </c>
      <c r="CZ55" s="180">
        <f t="shared" si="105"/>
        <v>2.44</v>
      </c>
      <c r="DA55" s="142" t="str">
        <f t="shared" si="106"/>
        <v>Trung bình</v>
      </c>
    </row>
    <row r="56" spans="1:105" s="142" customFormat="1" ht="15" x14ac:dyDescent="0.25">
      <c r="A56" s="139">
        <v>31</v>
      </c>
      <c r="B56" s="140" t="s">
        <v>1079</v>
      </c>
      <c r="C56" s="213" t="s">
        <v>1080</v>
      </c>
      <c r="D56" s="214" t="s">
        <v>161</v>
      </c>
      <c r="E56" s="141" t="s">
        <v>342</v>
      </c>
      <c r="F56" s="86">
        <v>5.8</v>
      </c>
      <c r="G56" s="86">
        <v>6.7</v>
      </c>
      <c r="H56" s="86">
        <v>8</v>
      </c>
      <c r="I56" s="86">
        <v>4.5</v>
      </c>
      <c r="J56" s="86">
        <v>6</v>
      </c>
      <c r="K56" s="86">
        <v>5.0999999999999996</v>
      </c>
      <c r="L56" s="86">
        <v>4</v>
      </c>
      <c r="M56" s="86">
        <v>4</v>
      </c>
      <c r="N56" s="86">
        <v>6.5</v>
      </c>
      <c r="O56" s="86">
        <v>7.9</v>
      </c>
      <c r="P56" s="86">
        <v>4.2</v>
      </c>
      <c r="Q56" s="86">
        <v>3.4</v>
      </c>
      <c r="R56" s="86">
        <v>0.5</v>
      </c>
      <c r="S56" s="86">
        <v>0</v>
      </c>
      <c r="T56" s="86">
        <v>2.5</v>
      </c>
      <c r="U56" s="86">
        <v>2.2000000000000002</v>
      </c>
      <c r="V56" s="31">
        <v>2.4</v>
      </c>
      <c r="W56" s="31">
        <v>0</v>
      </c>
      <c r="X56" s="31">
        <v>0</v>
      </c>
      <c r="Y56" s="31">
        <v>0</v>
      </c>
      <c r="Z56" s="31">
        <v>0</v>
      </c>
      <c r="AA56" s="31">
        <v>0</v>
      </c>
      <c r="AB56" s="31">
        <v>2.8</v>
      </c>
      <c r="AC56" s="31">
        <v>0</v>
      </c>
      <c r="AD56" s="31">
        <v>0</v>
      </c>
      <c r="AE56" s="31">
        <v>0</v>
      </c>
      <c r="AF56" s="31">
        <v>0</v>
      </c>
      <c r="AG56" s="31">
        <v>0</v>
      </c>
      <c r="AH56" s="31">
        <v>0</v>
      </c>
      <c r="AI56" s="31">
        <v>0</v>
      </c>
      <c r="AJ56" s="31">
        <v>0</v>
      </c>
      <c r="AK56" s="31">
        <v>0</v>
      </c>
      <c r="AL56" s="31">
        <v>3</v>
      </c>
      <c r="AM56" s="31">
        <v>0</v>
      </c>
      <c r="AN56" s="31">
        <v>0</v>
      </c>
      <c r="AO56" s="63">
        <v>0</v>
      </c>
      <c r="AP56" s="63">
        <v>0</v>
      </c>
      <c r="AQ56" s="63">
        <v>0</v>
      </c>
      <c r="AR56" s="63">
        <v>0</v>
      </c>
      <c r="AS56" s="63">
        <v>0</v>
      </c>
      <c r="AT56" s="63">
        <v>0</v>
      </c>
      <c r="AU56" s="63">
        <v>0</v>
      </c>
      <c r="AV56" s="63"/>
      <c r="AW56" s="63"/>
      <c r="AX56" s="63"/>
      <c r="AY56" s="151">
        <f t="shared" si="54"/>
        <v>1.7</v>
      </c>
      <c r="AZ56" s="221"/>
      <c r="BA56" s="14"/>
      <c r="BB56" s="133">
        <f t="shared" si="55"/>
        <v>31</v>
      </c>
      <c r="BC56" s="133" t="str">
        <f t="shared" si="56"/>
        <v>15D4021130</v>
      </c>
      <c r="BD56" s="134" t="str">
        <f t="shared" si="57"/>
        <v>Lê Thị Quỳnh</v>
      </c>
      <c r="BE56" s="134" t="str">
        <f t="shared" si="58"/>
        <v>Như</v>
      </c>
      <c r="BF56" s="176" t="str">
        <f t="shared" si="59"/>
        <v>05/11/1997</v>
      </c>
      <c r="BG56" s="171">
        <f t="shared" si="60"/>
        <v>2</v>
      </c>
      <c r="BH56" s="171">
        <f t="shared" si="61"/>
        <v>2</v>
      </c>
      <c r="BI56" s="171">
        <f t="shared" si="62"/>
        <v>3</v>
      </c>
      <c r="BJ56" s="171">
        <f t="shared" si="63"/>
        <v>1</v>
      </c>
      <c r="BK56" s="171">
        <f t="shared" si="64"/>
        <v>2</v>
      </c>
      <c r="BL56" s="171">
        <f t="shared" si="65"/>
        <v>1</v>
      </c>
      <c r="BM56" s="171">
        <f t="shared" si="66"/>
        <v>1</v>
      </c>
      <c r="BN56" s="171">
        <f t="shared" si="67"/>
        <v>1</v>
      </c>
      <c r="BO56" s="171">
        <f t="shared" si="68"/>
        <v>2</v>
      </c>
      <c r="BP56" s="171">
        <f t="shared" si="69"/>
        <v>3</v>
      </c>
      <c r="BQ56" s="171">
        <f t="shared" si="70"/>
        <v>1</v>
      </c>
      <c r="BR56" s="171">
        <f t="shared" si="71"/>
        <v>0</v>
      </c>
      <c r="BS56" s="171">
        <f t="shared" si="72"/>
        <v>0</v>
      </c>
      <c r="BT56" s="171">
        <f t="shared" si="73"/>
        <v>0</v>
      </c>
      <c r="BU56" s="171">
        <f t="shared" si="74"/>
        <v>0</v>
      </c>
      <c r="BV56" s="171">
        <f t="shared" si="75"/>
        <v>0</v>
      </c>
      <c r="BW56" s="171">
        <f t="shared" si="76"/>
        <v>0</v>
      </c>
      <c r="BX56" s="171">
        <f t="shared" si="77"/>
        <v>0</v>
      </c>
      <c r="BY56" s="171">
        <f t="shared" si="78"/>
        <v>0</v>
      </c>
      <c r="BZ56" s="171">
        <f t="shared" si="79"/>
        <v>0</v>
      </c>
      <c r="CA56" s="171">
        <f t="shared" si="80"/>
        <v>0</v>
      </c>
      <c r="CB56" s="171">
        <f t="shared" si="81"/>
        <v>0</v>
      </c>
      <c r="CC56" s="171">
        <f t="shared" si="82"/>
        <v>0</v>
      </c>
      <c r="CD56" s="171">
        <f t="shared" si="83"/>
        <v>0</v>
      </c>
      <c r="CE56" s="171">
        <f t="shared" si="84"/>
        <v>0</v>
      </c>
      <c r="CF56" s="171">
        <f t="shared" si="85"/>
        <v>0</v>
      </c>
      <c r="CG56" s="171">
        <f t="shared" si="86"/>
        <v>0</v>
      </c>
      <c r="CH56" s="171">
        <f t="shared" si="87"/>
        <v>0</v>
      </c>
      <c r="CI56" s="171">
        <f t="shared" si="88"/>
        <v>0</v>
      </c>
      <c r="CJ56" s="171">
        <f t="shared" si="89"/>
        <v>0</v>
      </c>
      <c r="CK56" s="171">
        <f t="shared" si="90"/>
        <v>0</v>
      </c>
      <c r="CL56" s="171">
        <f t="shared" si="91"/>
        <v>0</v>
      </c>
      <c r="CM56" s="171">
        <f t="shared" si="92"/>
        <v>0</v>
      </c>
      <c r="CN56" s="171">
        <f t="shared" si="93"/>
        <v>0</v>
      </c>
      <c r="CO56" s="171">
        <f t="shared" si="94"/>
        <v>0</v>
      </c>
      <c r="CP56" s="171">
        <f t="shared" si="95"/>
        <v>0</v>
      </c>
      <c r="CQ56" s="171">
        <f t="shared" si="96"/>
        <v>0</v>
      </c>
      <c r="CR56" s="171">
        <f t="shared" si="97"/>
        <v>0</v>
      </c>
      <c r="CS56" s="171">
        <f t="shared" si="98"/>
        <v>0</v>
      </c>
      <c r="CT56" s="171">
        <f t="shared" si="99"/>
        <v>0</v>
      </c>
      <c r="CU56" s="171">
        <f t="shared" si="100"/>
        <v>0</v>
      </c>
      <c r="CV56" s="171">
        <f t="shared" si="101"/>
        <v>0</v>
      </c>
      <c r="CW56" s="171">
        <f t="shared" si="102"/>
        <v>0</v>
      </c>
      <c r="CX56" s="171">
        <f t="shared" si="103"/>
        <v>0</v>
      </c>
      <c r="CY56" s="171">
        <f t="shared" si="104"/>
        <v>0</v>
      </c>
      <c r="CZ56" s="180">
        <f t="shared" si="105"/>
        <v>0.38</v>
      </c>
      <c r="DA56" s="142" t="str">
        <f t="shared" si="106"/>
        <v>Yếu</v>
      </c>
    </row>
    <row r="57" spans="1:105" s="142" customFormat="1" ht="15" x14ac:dyDescent="0.25">
      <c r="A57" s="139">
        <v>34</v>
      </c>
      <c r="B57" s="140" t="s">
        <v>1085</v>
      </c>
      <c r="C57" s="213" t="s">
        <v>898</v>
      </c>
      <c r="D57" s="214" t="s">
        <v>194</v>
      </c>
      <c r="E57" s="141" t="s">
        <v>352</v>
      </c>
      <c r="F57" s="86">
        <v>7.9</v>
      </c>
      <c r="G57" s="86">
        <v>7</v>
      </c>
      <c r="H57" s="86">
        <v>7</v>
      </c>
      <c r="I57" s="86">
        <v>5.5</v>
      </c>
      <c r="J57" s="86">
        <v>8.3000000000000007</v>
      </c>
      <c r="K57" s="86">
        <v>6.7</v>
      </c>
      <c r="L57" s="86">
        <v>6.3</v>
      </c>
      <c r="M57" s="87">
        <v>7</v>
      </c>
      <c r="N57" s="86">
        <v>6.5</v>
      </c>
      <c r="O57" s="86">
        <v>6.6</v>
      </c>
      <c r="P57" s="87">
        <v>7.6</v>
      </c>
      <c r="Q57" s="86">
        <v>6.2</v>
      </c>
      <c r="R57" s="86">
        <v>6.4</v>
      </c>
      <c r="S57" s="86">
        <v>7.1</v>
      </c>
      <c r="T57" s="86">
        <v>7.2</v>
      </c>
      <c r="U57" s="86">
        <v>4.7</v>
      </c>
      <c r="V57" s="31">
        <v>8</v>
      </c>
      <c r="W57" s="31">
        <v>8.1999999999999993</v>
      </c>
      <c r="X57" s="31">
        <v>6.6</v>
      </c>
      <c r="Y57" s="31">
        <v>8.6999999999999993</v>
      </c>
      <c r="Z57" s="31">
        <v>8.1</v>
      </c>
      <c r="AA57" s="31">
        <v>8.4</v>
      </c>
      <c r="AB57" s="31">
        <v>8.6</v>
      </c>
      <c r="AC57" s="31">
        <v>8</v>
      </c>
      <c r="AD57" s="31">
        <v>6.9</v>
      </c>
      <c r="AE57" s="31">
        <v>7.9</v>
      </c>
      <c r="AF57" s="31">
        <v>7.4</v>
      </c>
      <c r="AG57" s="31">
        <v>7</v>
      </c>
      <c r="AH57" s="31">
        <v>9</v>
      </c>
      <c r="AI57" s="31">
        <v>8.4</v>
      </c>
      <c r="AJ57" s="31">
        <v>7.2</v>
      </c>
      <c r="AK57" s="31">
        <v>8.6</v>
      </c>
      <c r="AL57" s="31">
        <v>8.6</v>
      </c>
      <c r="AM57" s="31">
        <v>9.8000000000000007</v>
      </c>
      <c r="AN57" s="31">
        <v>9.3000000000000007</v>
      </c>
      <c r="AO57" s="63">
        <v>7</v>
      </c>
      <c r="AP57" s="63">
        <v>5.0999999999999996</v>
      </c>
      <c r="AQ57" s="63">
        <v>8.8000000000000007</v>
      </c>
      <c r="AR57" s="63">
        <v>9.1999999999999993</v>
      </c>
      <c r="AS57" s="63">
        <v>8.8000000000000007</v>
      </c>
      <c r="AT57" s="63">
        <v>8.1999999999999993</v>
      </c>
      <c r="AU57" s="63">
        <v>8.6999999999999993</v>
      </c>
      <c r="AV57" s="63">
        <v>8.6999999999999993</v>
      </c>
      <c r="AW57" s="63">
        <v>2.2999999999999998</v>
      </c>
      <c r="AX57" s="63"/>
      <c r="AY57" s="151">
        <f t="shared" si="54"/>
        <v>7.4</v>
      </c>
      <c r="AZ57" s="142" t="s">
        <v>1464</v>
      </c>
      <c r="BA57" s="14"/>
      <c r="BB57" s="133">
        <f t="shared" si="55"/>
        <v>34</v>
      </c>
      <c r="BC57" s="133" t="str">
        <f t="shared" si="56"/>
        <v>15D4021139</v>
      </c>
      <c r="BD57" s="134" t="str">
        <f t="shared" si="57"/>
        <v>Trần</v>
      </c>
      <c r="BE57" s="134" t="str">
        <f t="shared" si="58"/>
        <v>Phan</v>
      </c>
      <c r="BF57" s="176" t="str">
        <f t="shared" si="59"/>
        <v>02/01/1997</v>
      </c>
      <c r="BG57" s="171">
        <f t="shared" si="60"/>
        <v>3</v>
      </c>
      <c r="BH57" s="171">
        <f t="shared" si="61"/>
        <v>3</v>
      </c>
      <c r="BI57" s="171">
        <f t="shared" si="62"/>
        <v>3</v>
      </c>
      <c r="BJ57" s="171">
        <f t="shared" si="63"/>
        <v>2</v>
      </c>
      <c r="BK57" s="171">
        <f t="shared" si="64"/>
        <v>3</v>
      </c>
      <c r="BL57" s="171">
        <f t="shared" si="65"/>
        <v>2</v>
      </c>
      <c r="BM57" s="171">
        <f t="shared" si="66"/>
        <v>2</v>
      </c>
      <c r="BN57" s="171">
        <f t="shared" si="67"/>
        <v>3</v>
      </c>
      <c r="BO57" s="171">
        <f t="shared" si="68"/>
        <v>2</v>
      </c>
      <c r="BP57" s="171">
        <f t="shared" si="69"/>
        <v>2</v>
      </c>
      <c r="BQ57" s="171">
        <f t="shared" si="70"/>
        <v>3</v>
      </c>
      <c r="BR57" s="171">
        <f t="shared" si="71"/>
        <v>2</v>
      </c>
      <c r="BS57" s="171">
        <f t="shared" si="72"/>
        <v>2</v>
      </c>
      <c r="BT57" s="171">
        <f t="shared" si="73"/>
        <v>3</v>
      </c>
      <c r="BU57" s="171">
        <f t="shared" si="74"/>
        <v>3</v>
      </c>
      <c r="BV57" s="171">
        <f t="shared" si="75"/>
        <v>1</v>
      </c>
      <c r="BW57" s="171">
        <f t="shared" si="76"/>
        <v>3</v>
      </c>
      <c r="BX57" s="171">
        <f t="shared" si="77"/>
        <v>3</v>
      </c>
      <c r="BY57" s="171">
        <f t="shared" si="78"/>
        <v>2</v>
      </c>
      <c r="BZ57" s="171">
        <f t="shared" si="79"/>
        <v>4</v>
      </c>
      <c r="CA57" s="171">
        <f t="shared" si="80"/>
        <v>3</v>
      </c>
      <c r="CB57" s="171">
        <f t="shared" si="81"/>
        <v>3</v>
      </c>
      <c r="CC57" s="171">
        <f t="shared" si="82"/>
        <v>4</v>
      </c>
      <c r="CD57" s="171">
        <f t="shared" si="83"/>
        <v>3</v>
      </c>
      <c r="CE57" s="171">
        <f t="shared" si="84"/>
        <v>2</v>
      </c>
      <c r="CF57" s="171">
        <f t="shared" si="85"/>
        <v>3</v>
      </c>
      <c r="CG57" s="171">
        <f t="shared" si="86"/>
        <v>3</v>
      </c>
      <c r="CH57" s="171">
        <f t="shared" si="87"/>
        <v>3</v>
      </c>
      <c r="CI57" s="171">
        <f t="shared" si="88"/>
        <v>4</v>
      </c>
      <c r="CJ57" s="171">
        <f t="shared" si="89"/>
        <v>3</v>
      </c>
      <c r="CK57" s="171">
        <f t="shared" si="90"/>
        <v>3</v>
      </c>
      <c r="CL57" s="171">
        <f t="shared" si="91"/>
        <v>4</v>
      </c>
      <c r="CM57" s="171">
        <f t="shared" si="92"/>
        <v>4</v>
      </c>
      <c r="CN57" s="171">
        <f t="shared" si="93"/>
        <v>4</v>
      </c>
      <c r="CO57" s="171">
        <f t="shared" si="94"/>
        <v>4</v>
      </c>
      <c r="CP57" s="171">
        <f t="shared" si="95"/>
        <v>3</v>
      </c>
      <c r="CQ57" s="171">
        <f t="shared" si="96"/>
        <v>1</v>
      </c>
      <c r="CR57" s="171">
        <f t="shared" si="97"/>
        <v>4</v>
      </c>
      <c r="CS57" s="171">
        <f t="shared" si="98"/>
        <v>4</v>
      </c>
      <c r="CT57" s="171">
        <f t="shared" si="99"/>
        <v>4</v>
      </c>
      <c r="CU57" s="171">
        <f t="shared" si="100"/>
        <v>3</v>
      </c>
      <c r="CV57" s="171">
        <f t="shared" si="101"/>
        <v>4</v>
      </c>
      <c r="CW57" s="171">
        <f t="shared" si="102"/>
        <v>4</v>
      </c>
      <c r="CX57" s="171">
        <f t="shared" si="103"/>
        <v>0</v>
      </c>
      <c r="CY57" s="171">
        <f t="shared" si="104"/>
        <v>0</v>
      </c>
      <c r="CZ57" s="180">
        <f t="shared" si="105"/>
        <v>2.82</v>
      </c>
      <c r="DA57" s="142" t="str">
        <f t="shared" si="106"/>
        <v>Khá</v>
      </c>
    </row>
    <row r="58" spans="1:105" s="142" customFormat="1" ht="15" x14ac:dyDescent="0.25">
      <c r="A58" s="139">
        <v>41</v>
      </c>
      <c r="B58" s="140" t="s">
        <v>1099</v>
      </c>
      <c r="C58" s="213" t="s">
        <v>465</v>
      </c>
      <c r="D58" s="214" t="s">
        <v>187</v>
      </c>
      <c r="E58" s="141">
        <v>35761</v>
      </c>
      <c r="F58" s="86">
        <v>6.8</v>
      </c>
      <c r="G58" s="86">
        <v>7.9</v>
      </c>
      <c r="H58" s="86">
        <v>5.5</v>
      </c>
      <c r="I58" s="86">
        <v>7</v>
      </c>
      <c r="J58" s="86">
        <v>7.1</v>
      </c>
      <c r="K58" s="86">
        <v>7.4</v>
      </c>
      <c r="L58" s="86">
        <v>8.4</v>
      </c>
      <c r="M58" s="86">
        <v>6</v>
      </c>
      <c r="N58" s="86">
        <v>4.0999999999999996</v>
      </c>
      <c r="O58" s="86">
        <v>8.5</v>
      </c>
      <c r="P58" s="86">
        <v>4.8</v>
      </c>
      <c r="Q58" s="86">
        <v>3.2</v>
      </c>
      <c r="R58" s="86">
        <v>5.5</v>
      </c>
      <c r="S58" s="86">
        <v>7.2</v>
      </c>
      <c r="T58" s="86">
        <v>6.7</v>
      </c>
      <c r="U58" s="86">
        <v>3.7</v>
      </c>
      <c r="V58" s="31">
        <v>8.6999999999999993</v>
      </c>
      <c r="W58" s="31">
        <v>8.1999999999999993</v>
      </c>
      <c r="X58" s="31">
        <v>8.1999999999999993</v>
      </c>
      <c r="Y58" s="31">
        <v>8.3000000000000007</v>
      </c>
      <c r="Z58" s="31">
        <v>8.6</v>
      </c>
      <c r="AA58" s="31">
        <v>8.4</v>
      </c>
      <c r="AB58" s="31">
        <v>8.6</v>
      </c>
      <c r="AC58" s="31">
        <v>7</v>
      </c>
      <c r="AD58" s="31">
        <v>3.7</v>
      </c>
      <c r="AE58" s="31">
        <v>8.4</v>
      </c>
      <c r="AF58" s="31">
        <v>7.5</v>
      </c>
      <c r="AG58" s="31">
        <v>6.1</v>
      </c>
      <c r="AH58" s="31">
        <v>0</v>
      </c>
      <c r="AI58" s="31">
        <v>0</v>
      </c>
      <c r="AJ58" s="31">
        <v>0</v>
      </c>
      <c r="AK58" s="31">
        <v>0</v>
      </c>
      <c r="AL58" s="31">
        <v>2.4</v>
      </c>
      <c r="AM58" s="31">
        <v>0</v>
      </c>
      <c r="AN58" s="31">
        <v>0</v>
      </c>
      <c r="AO58" s="63">
        <v>0</v>
      </c>
      <c r="AP58" s="63">
        <v>0</v>
      </c>
      <c r="AQ58" s="63">
        <v>0</v>
      </c>
      <c r="AR58" s="63">
        <v>0</v>
      </c>
      <c r="AS58" s="63">
        <v>0</v>
      </c>
      <c r="AT58" s="63">
        <v>0</v>
      </c>
      <c r="AU58" s="63">
        <v>0</v>
      </c>
      <c r="AV58" s="63">
        <v>0</v>
      </c>
      <c r="AW58" s="63">
        <v>0</v>
      </c>
      <c r="AX58" s="63"/>
      <c r="AY58" s="151">
        <f t="shared" si="54"/>
        <v>4.5999999999999996</v>
      </c>
      <c r="AZ58" s="142" t="s">
        <v>1464</v>
      </c>
      <c r="BA58" s="14"/>
      <c r="BB58" s="133">
        <f t="shared" si="55"/>
        <v>41</v>
      </c>
      <c r="BC58" s="133" t="str">
        <f t="shared" si="56"/>
        <v>15D4021157</v>
      </c>
      <c r="BD58" s="134" t="str">
        <f t="shared" si="57"/>
        <v>Bùi Thị Như</v>
      </c>
      <c r="BE58" s="134" t="str">
        <f t="shared" si="58"/>
        <v>Quý</v>
      </c>
      <c r="BF58" s="176">
        <f t="shared" si="59"/>
        <v>35761</v>
      </c>
      <c r="BG58" s="171">
        <f t="shared" si="60"/>
        <v>2</v>
      </c>
      <c r="BH58" s="171">
        <f t="shared" si="61"/>
        <v>3</v>
      </c>
      <c r="BI58" s="171">
        <f t="shared" si="62"/>
        <v>2</v>
      </c>
      <c r="BJ58" s="171">
        <f t="shared" si="63"/>
        <v>3</v>
      </c>
      <c r="BK58" s="171">
        <f t="shared" si="64"/>
        <v>3</v>
      </c>
      <c r="BL58" s="171">
        <f t="shared" si="65"/>
        <v>3</v>
      </c>
      <c r="BM58" s="171">
        <f t="shared" si="66"/>
        <v>3</v>
      </c>
      <c r="BN58" s="171">
        <f t="shared" si="67"/>
        <v>2</v>
      </c>
      <c r="BO58" s="171">
        <f t="shared" si="68"/>
        <v>1</v>
      </c>
      <c r="BP58" s="171">
        <f t="shared" si="69"/>
        <v>4</v>
      </c>
      <c r="BQ58" s="171">
        <f t="shared" si="70"/>
        <v>1</v>
      </c>
      <c r="BR58" s="171">
        <f t="shared" si="71"/>
        <v>0</v>
      </c>
      <c r="BS58" s="171">
        <f t="shared" si="72"/>
        <v>2</v>
      </c>
      <c r="BT58" s="171">
        <f t="shared" si="73"/>
        <v>3</v>
      </c>
      <c r="BU58" s="171">
        <f t="shared" si="74"/>
        <v>2</v>
      </c>
      <c r="BV58" s="171">
        <f t="shared" si="75"/>
        <v>0</v>
      </c>
      <c r="BW58" s="171">
        <f t="shared" si="76"/>
        <v>4</v>
      </c>
      <c r="BX58" s="171">
        <f t="shared" si="77"/>
        <v>3</v>
      </c>
      <c r="BY58" s="171">
        <f t="shared" si="78"/>
        <v>3</v>
      </c>
      <c r="BZ58" s="171">
        <f t="shared" si="79"/>
        <v>3</v>
      </c>
      <c r="CA58" s="171">
        <f t="shared" si="80"/>
        <v>4</v>
      </c>
      <c r="CB58" s="171">
        <f t="shared" si="81"/>
        <v>3</v>
      </c>
      <c r="CC58" s="171">
        <f t="shared" si="82"/>
        <v>4</v>
      </c>
      <c r="CD58" s="171">
        <f t="shared" si="83"/>
        <v>3</v>
      </c>
      <c r="CE58" s="171">
        <f t="shared" si="84"/>
        <v>0</v>
      </c>
      <c r="CF58" s="171">
        <f t="shared" si="85"/>
        <v>3</v>
      </c>
      <c r="CG58" s="171">
        <f t="shared" si="86"/>
        <v>3</v>
      </c>
      <c r="CH58" s="171">
        <f t="shared" si="87"/>
        <v>2</v>
      </c>
      <c r="CI58" s="171">
        <f t="shared" si="88"/>
        <v>0</v>
      </c>
      <c r="CJ58" s="171">
        <f t="shared" si="89"/>
        <v>0</v>
      </c>
      <c r="CK58" s="171">
        <f t="shared" si="90"/>
        <v>0</v>
      </c>
      <c r="CL58" s="171">
        <f t="shared" si="91"/>
        <v>0</v>
      </c>
      <c r="CM58" s="171">
        <f t="shared" si="92"/>
        <v>0</v>
      </c>
      <c r="CN58" s="171">
        <f t="shared" si="93"/>
        <v>0</v>
      </c>
      <c r="CO58" s="171">
        <f t="shared" si="94"/>
        <v>0</v>
      </c>
      <c r="CP58" s="171">
        <f t="shared" si="95"/>
        <v>0</v>
      </c>
      <c r="CQ58" s="171">
        <f t="shared" si="96"/>
        <v>0</v>
      </c>
      <c r="CR58" s="171">
        <f t="shared" si="97"/>
        <v>0</v>
      </c>
      <c r="CS58" s="171">
        <f t="shared" si="98"/>
        <v>0</v>
      </c>
      <c r="CT58" s="171">
        <f t="shared" si="99"/>
        <v>0</v>
      </c>
      <c r="CU58" s="171">
        <f t="shared" si="100"/>
        <v>0</v>
      </c>
      <c r="CV58" s="171">
        <f t="shared" si="101"/>
        <v>0</v>
      </c>
      <c r="CW58" s="171">
        <f t="shared" si="102"/>
        <v>0</v>
      </c>
      <c r="CX58" s="171">
        <f t="shared" si="103"/>
        <v>0</v>
      </c>
      <c r="CY58" s="171">
        <f t="shared" si="104"/>
        <v>0</v>
      </c>
      <c r="CZ58" s="180">
        <f t="shared" si="105"/>
        <v>1.62</v>
      </c>
      <c r="DA58" s="142" t="str">
        <f t="shared" si="106"/>
        <v>Yếu</v>
      </c>
    </row>
    <row r="59" spans="1:105" s="142" customFormat="1" ht="15" x14ac:dyDescent="0.25">
      <c r="A59" s="139">
        <v>42</v>
      </c>
      <c r="B59" s="140" t="s">
        <v>1100</v>
      </c>
      <c r="C59" s="213" t="s">
        <v>8</v>
      </c>
      <c r="D59" s="214" t="s">
        <v>187</v>
      </c>
      <c r="E59" s="141" t="s">
        <v>1101</v>
      </c>
      <c r="F59" s="86">
        <v>7.4</v>
      </c>
      <c r="G59" s="86">
        <v>4.9000000000000004</v>
      </c>
      <c r="H59" s="86">
        <v>6.2</v>
      </c>
      <c r="I59" s="86">
        <v>7.7</v>
      </c>
      <c r="J59" s="86">
        <v>6.2</v>
      </c>
      <c r="K59" s="86">
        <v>2.1</v>
      </c>
      <c r="L59" s="86">
        <v>6.5</v>
      </c>
      <c r="M59" s="86">
        <v>5.6</v>
      </c>
      <c r="N59" s="86">
        <v>8.9</v>
      </c>
      <c r="O59" s="86">
        <v>8</v>
      </c>
      <c r="P59" s="86">
        <v>5.5</v>
      </c>
      <c r="Q59" s="86">
        <v>2.7</v>
      </c>
      <c r="R59" s="86">
        <v>2.7</v>
      </c>
      <c r="S59" s="86">
        <v>0</v>
      </c>
      <c r="T59" s="86">
        <v>2.6</v>
      </c>
      <c r="U59" s="86">
        <v>1.5</v>
      </c>
      <c r="V59" s="31">
        <v>2.4</v>
      </c>
      <c r="W59" s="31">
        <v>0</v>
      </c>
      <c r="X59" s="31">
        <v>0</v>
      </c>
      <c r="Y59" s="31">
        <v>0</v>
      </c>
      <c r="Z59" s="31">
        <v>0</v>
      </c>
      <c r="AA59" s="31">
        <v>0</v>
      </c>
      <c r="AB59" s="31">
        <v>2.6</v>
      </c>
      <c r="AC59" s="31">
        <v>0</v>
      </c>
      <c r="AD59" s="31">
        <v>0</v>
      </c>
      <c r="AE59" s="31">
        <v>0</v>
      </c>
      <c r="AF59" s="31">
        <v>0</v>
      </c>
      <c r="AG59" s="31">
        <v>0</v>
      </c>
      <c r="AH59" s="31">
        <v>0</v>
      </c>
      <c r="AI59" s="31">
        <v>0</v>
      </c>
      <c r="AJ59" s="31">
        <v>0</v>
      </c>
      <c r="AK59" s="31">
        <v>0</v>
      </c>
      <c r="AL59" s="31">
        <v>0</v>
      </c>
      <c r="AM59" s="31">
        <v>0</v>
      </c>
      <c r="AN59" s="31">
        <v>0</v>
      </c>
      <c r="AO59" s="63">
        <v>0</v>
      </c>
      <c r="AP59" s="63">
        <v>0</v>
      </c>
      <c r="AQ59" s="63">
        <v>0</v>
      </c>
      <c r="AR59" s="63">
        <v>0</v>
      </c>
      <c r="AS59" s="63">
        <v>0</v>
      </c>
      <c r="AT59" s="63">
        <v>0</v>
      </c>
      <c r="AU59" s="63">
        <v>0</v>
      </c>
      <c r="AV59" s="63"/>
      <c r="AW59" s="63"/>
      <c r="AX59" s="63"/>
      <c r="AY59" s="151">
        <f t="shared" si="54"/>
        <v>1.8</v>
      </c>
      <c r="BA59" s="14"/>
      <c r="BB59" s="133">
        <f t="shared" si="55"/>
        <v>42</v>
      </c>
      <c r="BC59" s="133" t="str">
        <f t="shared" si="56"/>
        <v>15D4021158</v>
      </c>
      <c r="BD59" s="134" t="str">
        <f t="shared" si="57"/>
        <v>Nguyễn Thị</v>
      </c>
      <c r="BE59" s="134" t="str">
        <f t="shared" si="58"/>
        <v>Quý</v>
      </c>
      <c r="BF59" s="176" t="str">
        <f t="shared" si="59"/>
        <v>05/09/1997</v>
      </c>
      <c r="BG59" s="171">
        <f t="shared" si="60"/>
        <v>3</v>
      </c>
      <c r="BH59" s="171">
        <f t="shared" si="61"/>
        <v>1</v>
      </c>
      <c r="BI59" s="171">
        <f t="shared" si="62"/>
        <v>2</v>
      </c>
      <c r="BJ59" s="171">
        <f t="shared" si="63"/>
        <v>3</v>
      </c>
      <c r="BK59" s="171">
        <f t="shared" si="64"/>
        <v>2</v>
      </c>
      <c r="BL59" s="171">
        <f t="shared" si="65"/>
        <v>0</v>
      </c>
      <c r="BM59" s="171">
        <f t="shared" si="66"/>
        <v>2</v>
      </c>
      <c r="BN59" s="171">
        <f t="shared" si="67"/>
        <v>2</v>
      </c>
      <c r="BO59" s="171">
        <f t="shared" si="68"/>
        <v>4</v>
      </c>
      <c r="BP59" s="171">
        <f t="shared" si="69"/>
        <v>3</v>
      </c>
      <c r="BQ59" s="171">
        <f t="shared" si="70"/>
        <v>2</v>
      </c>
      <c r="BR59" s="171">
        <f t="shared" si="71"/>
        <v>0</v>
      </c>
      <c r="BS59" s="171">
        <f t="shared" si="72"/>
        <v>0</v>
      </c>
      <c r="BT59" s="171">
        <f t="shared" si="73"/>
        <v>0</v>
      </c>
      <c r="BU59" s="171">
        <f t="shared" si="74"/>
        <v>0</v>
      </c>
      <c r="BV59" s="171">
        <f t="shared" si="75"/>
        <v>0</v>
      </c>
      <c r="BW59" s="171">
        <f t="shared" si="76"/>
        <v>0</v>
      </c>
      <c r="BX59" s="171">
        <f t="shared" si="77"/>
        <v>0</v>
      </c>
      <c r="BY59" s="171">
        <f t="shared" si="78"/>
        <v>0</v>
      </c>
      <c r="BZ59" s="171">
        <f t="shared" si="79"/>
        <v>0</v>
      </c>
      <c r="CA59" s="171">
        <f t="shared" si="80"/>
        <v>0</v>
      </c>
      <c r="CB59" s="171">
        <f t="shared" si="81"/>
        <v>0</v>
      </c>
      <c r="CC59" s="171">
        <f t="shared" si="82"/>
        <v>0</v>
      </c>
      <c r="CD59" s="171">
        <f t="shared" si="83"/>
        <v>0</v>
      </c>
      <c r="CE59" s="171">
        <f t="shared" si="84"/>
        <v>0</v>
      </c>
      <c r="CF59" s="171">
        <f t="shared" si="85"/>
        <v>0</v>
      </c>
      <c r="CG59" s="171">
        <f t="shared" si="86"/>
        <v>0</v>
      </c>
      <c r="CH59" s="171">
        <f t="shared" si="87"/>
        <v>0</v>
      </c>
      <c r="CI59" s="171">
        <f t="shared" si="88"/>
        <v>0</v>
      </c>
      <c r="CJ59" s="171">
        <f t="shared" si="89"/>
        <v>0</v>
      </c>
      <c r="CK59" s="171">
        <f t="shared" si="90"/>
        <v>0</v>
      </c>
      <c r="CL59" s="171">
        <f t="shared" si="91"/>
        <v>0</v>
      </c>
      <c r="CM59" s="171">
        <f t="shared" si="92"/>
        <v>0</v>
      </c>
      <c r="CN59" s="171">
        <f t="shared" si="93"/>
        <v>0</v>
      </c>
      <c r="CO59" s="171">
        <f t="shared" si="94"/>
        <v>0</v>
      </c>
      <c r="CP59" s="171">
        <f t="shared" si="95"/>
        <v>0</v>
      </c>
      <c r="CQ59" s="171">
        <f t="shared" si="96"/>
        <v>0</v>
      </c>
      <c r="CR59" s="171">
        <f t="shared" si="97"/>
        <v>0</v>
      </c>
      <c r="CS59" s="171">
        <f t="shared" si="98"/>
        <v>0</v>
      </c>
      <c r="CT59" s="171">
        <f t="shared" si="99"/>
        <v>0</v>
      </c>
      <c r="CU59" s="171">
        <f t="shared" si="100"/>
        <v>0</v>
      </c>
      <c r="CV59" s="171">
        <f t="shared" si="101"/>
        <v>0</v>
      </c>
      <c r="CW59" s="171">
        <f t="shared" si="102"/>
        <v>0</v>
      </c>
      <c r="CX59" s="171">
        <f t="shared" si="103"/>
        <v>0</v>
      </c>
      <c r="CY59" s="171">
        <f t="shared" si="104"/>
        <v>0</v>
      </c>
      <c r="CZ59" s="180">
        <f t="shared" si="105"/>
        <v>0.47</v>
      </c>
      <c r="DA59" s="142" t="str">
        <f t="shared" si="106"/>
        <v>Yếu</v>
      </c>
    </row>
    <row r="61" spans="1:105" x14ac:dyDescent="0.2">
      <c r="A61" s="2">
        <v>51</v>
      </c>
    </row>
    <row r="63" spans="1:105" x14ac:dyDescent="0.2">
      <c r="A63" s="64"/>
      <c r="B63" s="64"/>
    </row>
    <row r="64" spans="1:105" x14ac:dyDescent="0.2">
      <c r="A64" s="64"/>
      <c r="B64" s="64"/>
    </row>
    <row r="65" spans="1:6" x14ac:dyDescent="0.2">
      <c r="A65" s="64"/>
      <c r="B65" s="64"/>
    </row>
    <row r="66" spans="1:6" x14ac:dyDescent="0.2">
      <c r="A66" s="64"/>
      <c r="B66" s="64"/>
    </row>
    <row r="67" spans="1:6" x14ac:dyDescent="0.2">
      <c r="A67" s="64"/>
      <c r="B67" s="64"/>
    </row>
    <row r="68" spans="1:6" x14ac:dyDescent="0.2">
      <c r="A68" s="64"/>
      <c r="B68" s="64"/>
    </row>
    <row r="72" spans="1:6" x14ac:dyDescent="0.2">
      <c r="F72" s="6" t="s">
        <v>1373</v>
      </c>
    </row>
  </sheetData>
  <sortState ref="A9:DF59">
    <sortCondition descending="1" ref="DB9:DB59"/>
  </sortState>
  <mergeCells count="12">
    <mergeCell ref="BB1:BD1"/>
    <mergeCell ref="BE1:BN1"/>
    <mergeCell ref="BB7:BB8"/>
    <mergeCell ref="BC7:BC8"/>
    <mergeCell ref="BD7:BE8"/>
    <mergeCell ref="BF7:BF8"/>
    <mergeCell ref="A7:A8"/>
    <mergeCell ref="B7:B8"/>
    <mergeCell ref="C7:D8"/>
    <mergeCell ref="E7:E8"/>
    <mergeCell ref="A1:C1"/>
    <mergeCell ref="D1:M1"/>
  </mergeCells>
  <conditionalFormatting sqref="F9:AX59">
    <cfRule type="cellIs" dxfId="44" priority="13" operator="lessThan">
      <formula>4</formula>
    </cfRule>
  </conditionalFormatting>
  <conditionalFormatting sqref="AO9:AX59">
    <cfRule type="cellIs" dxfId="43" priority="11" operator="lessThan">
      <formula>4</formula>
    </cfRule>
  </conditionalFormatting>
  <conditionalFormatting sqref="BG9:CW59">
    <cfRule type="cellIs" dxfId="42" priority="5" operator="lessThan">
      <formula>1</formula>
    </cfRule>
  </conditionalFormatting>
  <conditionalFormatting sqref="CW9:CW59">
    <cfRule type="cellIs" dxfId="41" priority="4" operator="equal">
      <formula>0</formula>
    </cfRule>
  </conditionalFormatting>
  <conditionalFormatting sqref="CX9:CY59">
    <cfRule type="cellIs" dxfId="40" priority="3" operator="lessThan">
      <formula>1</formula>
    </cfRule>
  </conditionalFormatting>
  <conditionalFormatting sqref="CX9:CY59">
    <cfRule type="cellIs" dxfId="39" priority="2" operator="equal">
      <formula>0</formula>
    </cfRule>
  </conditionalFormatting>
  <conditionalFormatting sqref="DB9:DB59">
    <cfRule type="cellIs" dxfId="38" priority="1" operator="equal">
      <formula>"CTN"</formula>
    </cfRule>
  </conditionalFormatting>
  <pageMargins left="0.25" right="0.24" top="0.75" bottom="0.75" header="0.3" footer="0.3"/>
  <pageSetup paperSize="9" scale="60" orientation="landscape"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54"/>
  <sheetViews>
    <sheetView topLeftCell="BM37" zoomScale="80" zoomScaleNormal="80" workbookViewId="0">
      <selection activeCell="DB37" sqref="DB1:DF1048576"/>
    </sheetView>
  </sheetViews>
  <sheetFormatPr defaultColWidth="10" defaultRowHeight="15.75" x14ac:dyDescent="0.2"/>
  <cols>
    <col min="1" max="1" width="5" style="2" bestFit="1" customWidth="1"/>
    <col min="2" max="2" width="12.85546875" style="2" bestFit="1" customWidth="1"/>
    <col min="3" max="3" width="17.5703125" style="4" bestFit="1" customWidth="1"/>
    <col min="4" max="4" width="7.42578125" style="9" bestFit="1" customWidth="1"/>
    <col min="5" max="5" width="11.28515625" style="6" bestFit="1" customWidth="1"/>
    <col min="6" max="6" width="3.7109375" style="6" bestFit="1" customWidth="1"/>
    <col min="7" max="7" width="5.140625" style="6" customWidth="1"/>
    <col min="8" max="8" width="3.7109375" style="6" bestFit="1" customWidth="1"/>
    <col min="9" max="11" width="3.7109375" style="4" bestFit="1" customWidth="1"/>
    <col min="12" max="12" width="5" style="5" customWidth="1"/>
    <col min="13" max="16" width="3.7109375" style="4" bestFit="1" customWidth="1"/>
    <col min="17" max="17" width="4.42578125" style="4" customWidth="1"/>
    <col min="18" max="27" width="3.7109375" style="4" bestFit="1" customWidth="1"/>
    <col min="28" max="35" width="3.5703125" style="4" bestFit="1" customWidth="1"/>
    <col min="36" max="36" width="4.5703125" style="4" bestFit="1" customWidth="1"/>
    <col min="37" max="38" width="3.5703125" style="4" bestFit="1" customWidth="1"/>
    <col min="39" max="42" width="4.140625" style="4" bestFit="1" customWidth="1"/>
    <col min="43" max="43" width="4.7109375" style="4" bestFit="1" customWidth="1"/>
    <col min="44" max="46" width="4.140625" style="4" bestFit="1" customWidth="1"/>
    <col min="47" max="47" width="4.7109375" style="4" bestFit="1" customWidth="1"/>
    <col min="48" max="50" width="4.7109375" style="4" customWidth="1"/>
    <col min="51" max="51" width="4.42578125" style="9" bestFit="1" customWidth="1"/>
    <col min="52" max="54" width="10" style="4"/>
    <col min="55" max="55" width="12.85546875" style="4" bestFit="1" customWidth="1"/>
    <col min="56" max="56" width="20" style="4" bestFit="1" customWidth="1"/>
    <col min="57" max="57" width="10" style="4"/>
    <col min="58" max="58" width="11.28515625" style="177" bestFit="1" customWidth="1"/>
    <col min="59" max="74" width="3.85546875" style="4" bestFit="1" customWidth="1"/>
    <col min="75" max="88" width="4.42578125" style="4" bestFit="1" customWidth="1"/>
    <col min="89" max="89" width="5" style="4" bestFit="1" customWidth="1"/>
    <col min="90" max="95" width="4.42578125" style="4" bestFit="1" customWidth="1"/>
    <col min="96" max="96" width="5" style="4" bestFit="1" customWidth="1"/>
    <col min="97" max="99" width="4.42578125" style="4" bestFit="1" customWidth="1"/>
    <col min="100" max="100" width="5" style="4" bestFit="1" customWidth="1"/>
    <col min="101" max="101" width="4.42578125" style="4" bestFit="1" customWidth="1"/>
    <col min="102" max="103" width="3.85546875" style="4" bestFit="1" customWidth="1"/>
    <col min="104" max="104" width="5" style="4" bestFit="1" customWidth="1"/>
    <col min="105" max="105" width="12" style="4" bestFit="1" customWidth="1"/>
    <col min="106" max="110" width="5.5703125" style="4" customWidth="1"/>
    <col min="111" max="16384" width="10" style="4"/>
  </cols>
  <sheetData>
    <row r="1" spans="1:110" s="10" customFormat="1" ht="36.75" customHeight="1" x14ac:dyDescent="0.2">
      <c r="A1" s="345" t="s">
        <v>1427</v>
      </c>
      <c r="B1" s="345"/>
      <c r="C1" s="345"/>
      <c r="D1" s="346" t="s">
        <v>19</v>
      </c>
      <c r="E1" s="346"/>
      <c r="F1" s="346"/>
      <c r="G1" s="346"/>
      <c r="H1" s="346"/>
      <c r="I1" s="346"/>
      <c r="J1" s="346"/>
      <c r="K1" s="346"/>
      <c r="L1" s="346"/>
      <c r="M1" s="346"/>
      <c r="AY1" s="149"/>
      <c r="BB1" s="345" t="s">
        <v>1427</v>
      </c>
      <c r="BC1" s="345"/>
      <c r="BD1" s="345"/>
      <c r="BE1" s="346" t="s">
        <v>19</v>
      </c>
      <c r="BF1" s="346"/>
      <c r="BG1" s="346"/>
      <c r="BH1" s="346"/>
      <c r="BI1" s="346"/>
      <c r="BJ1" s="346"/>
      <c r="BK1" s="346"/>
      <c r="BL1" s="346"/>
      <c r="BM1" s="346"/>
      <c r="BN1" s="346"/>
      <c r="CZ1" s="149"/>
    </row>
    <row r="2" spans="1:110" s="8" customFormat="1" ht="14.25" x14ac:dyDescent="0.2">
      <c r="B2" s="115"/>
      <c r="C2" s="115"/>
      <c r="D2" s="115" t="s">
        <v>415</v>
      </c>
      <c r="E2" s="115"/>
      <c r="F2" s="115"/>
      <c r="G2" s="115"/>
      <c r="H2" s="115"/>
      <c r="I2" s="115"/>
      <c r="J2" s="115"/>
      <c r="K2" s="115"/>
      <c r="L2" s="115"/>
      <c r="M2" s="115"/>
      <c r="AY2" s="155"/>
      <c r="BC2" s="115"/>
      <c r="BD2" s="115"/>
      <c r="BE2" s="115" t="s">
        <v>415</v>
      </c>
      <c r="BF2" s="127"/>
      <c r="BG2" s="115"/>
      <c r="BH2" s="115"/>
      <c r="BI2" s="115"/>
      <c r="BJ2" s="115"/>
      <c r="BK2" s="115"/>
      <c r="BL2" s="115"/>
      <c r="BM2" s="115"/>
      <c r="BN2" s="115"/>
      <c r="CZ2" s="155"/>
    </row>
    <row r="3" spans="1:110" s="8" customFormat="1" ht="14.25" x14ac:dyDescent="0.2">
      <c r="B3" s="115"/>
      <c r="C3" s="115"/>
      <c r="D3" s="115" t="s">
        <v>1429</v>
      </c>
      <c r="E3" s="115"/>
      <c r="F3" s="115"/>
      <c r="G3" s="115"/>
      <c r="H3" s="115"/>
      <c r="I3" s="115"/>
      <c r="J3" s="115"/>
      <c r="K3" s="115"/>
      <c r="L3" s="115"/>
      <c r="M3" s="115"/>
      <c r="AY3" s="155"/>
      <c r="BC3" s="115"/>
      <c r="BD3" s="115"/>
      <c r="BE3" s="115" t="s">
        <v>1429</v>
      </c>
      <c r="BF3" s="127"/>
      <c r="BG3" s="115"/>
      <c r="BH3" s="115"/>
      <c r="BI3" s="115"/>
      <c r="BJ3" s="115"/>
      <c r="BK3" s="115"/>
      <c r="BL3" s="115"/>
      <c r="BM3" s="115"/>
      <c r="BN3" s="115"/>
      <c r="CZ3" s="155"/>
    </row>
    <row r="4" spans="1:110" s="8" customFormat="1" ht="14.25" x14ac:dyDescent="0.2">
      <c r="B4" s="115"/>
      <c r="C4" s="115"/>
      <c r="D4" s="115" t="s">
        <v>244</v>
      </c>
      <c r="E4" s="115"/>
      <c r="F4" s="115"/>
      <c r="G4" s="115"/>
      <c r="H4" s="115"/>
      <c r="I4" s="115"/>
      <c r="J4" s="115"/>
      <c r="K4" s="115"/>
      <c r="L4" s="115"/>
      <c r="M4" s="115"/>
      <c r="AY4" s="155"/>
      <c r="BC4" s="115"/>
      <c r="BD4" s="115"/>
      <c r="BE4" s="115" t="s">
        <v>244</v>
      </c>
      <c r="BF4" s="127"/>
      <c r="BG4" s="115"/>
      <c r="BH4" s="115"/>
      <c r="BI4" s="115"/>
      <c r="BJ4" s="115"/>
      <c r="BK4" s="115"/>
      <c r="BL4" s="115"/>
      <c r="BM4" s="115"/>
      <c r="BN4" s="115"/>
      <c r="CZ4" s="155"/>
    </row>
    <row r="5" spans="1:110" x14ac:dyDescent="0.2">
      <c r="C5" s="6"/>
      <c r="D5" s="3"/>
      <c r="E5" s="3"/>
      <c r="F5" s="18">
        <v>1</v>
      </c>
      <c r="G5" s="18"/>
      <c r="H5" s="19"/>
      <c r="I5" s="19"/>
      <c r="J5" s="19"/>
      <c r="K5" s="20">
        <v>2</v>
      </c>
      <c r="L5" s="20"/>
      <c r="M5" s="20"/>
      <c r="N5" s="20"/>
      <c r="O5" s="20"/>
      <c r="P5" s="20"/>
      <c r="Q5">
        <v>3</v>
      </c>
      <c r="R5"/>
      <c r="S5"/>
      <c r="T5"/>
      <c r="U5"/>
      <c r="V5" s="3">
        <v>4</v>
      </c>
      <c r="W5" s="3"/>
      <c r="X5" s="3"/>
      <c r="Y5" s="3"/>
      <c r="Z5" s="3"/>
      <c r="AA5" s="3"/>
      <c r="AB5" s="5">
        <v>5</v>
      </c>
      <c r="AH5" s="4">
        <v>6</v>
      </c>
      <c r="AO5" s="4">
        <v>7</v>
      </c>
      <c r="BB5" s="178"/>
      <c r="BC5" s="178"/>
      <c r="BD5" s="6"/>
      <c r="BE5" s="3"/>
      <c r="BF5" s="128"/>
      <c r="BG5" s="18">
        <v>1</v>
      </c>
      <c r="BH5" s="18"/>
      <c r="BI5" s="19"/>
      <c r="BJ5" s="19"/>
      <c r="BK5" s="19"/>
      <c r="BL5" s="20">
        <v>2</v>
      </c>
      <c r="BM5" s="20"/>
      <c r="BN5" s="20"/>
      <c r="BO5" s="20"/>
      <c r="BP5" s="20"/>
      <c r="BQ5" s="20"/>
      <c r="BR5">
        <v>3</v>
      </c>
      <c r="BS5"/>
      <c r="BT5"/>
      <c r="BU5"/>
      <c r="BV5"/>
      <c r="BW5" s="3">
        <v>4</v>
      </c>
      <c r="BX5" s="3"/>
      <c r="BY5" s="3"/>
      <c r="BZ5" s="3"/>
      <c r="CA5" s="3"/>
      <c r="CB5" s="3"/>
      <c r="CC5" s="5">
        <v>5</v>
      </c>
      <c r="CI5" s="4">
        <v>6</v>
      </c>
      <c r="CP5" s="4">
        <v>7</v>
      </c>
      <c r="CZ5" s="9"/>
    </row>
    <row r="6" spans="1:110" s="121" customFormat="1" ht="276.75" customHeight="1" x14ac:dyDescent="0.2">
      <c r="A6" s="347" t="s">
        <v>0</v>
      </c>
      <c r="B6" s="347" t="s">
        <v>2</v>
      </c>
      <c r="C6" s="349" t="s">
        <v>1</v>
      </c>
      <c r="D6" s="350"/>
      <c r="E6" s="353"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239</v>
      </c>
      <c r="Z6" s="27" t="s">
        <v>240</v>
      </c>
      <c r="AA6" s="27" t="s">
        <v>419</v>
      </c>
      <c r="AB6" s="26" t="s">
        <v>1383</v>
      </c>
      <c r="AC6" s="26" t="s">
        <v>1380</v>
      </c>
      <c r="AD6" s="26" t="s">
        <v>1384</v>
      </c>
      <c r="AE6" s="27" t="s">
        <v>1377</v>
      </c>
      <c r="AF6" s="27" t="s">
        <v>1378</v>
      </c>
      <c r="AG6" s="27" t="s">
        <v>1385</v>
      </c>
      <c r="AH6" s="26" t="s">
        <v>1405</v>
      </c>
      <c r="AI6" s="26" t="s">
        <v>1403</v>
      </c>
      <c r="AJ6" s="26" t="s">
        <v>502</v>
      </c>
      <c r="AK6" s="27" t="s">
        <v>1411</v>
      </c>
      <c r="AL6" s="27" t="s">
        <v>1412</v>
      </c>
      <c r="AM6" s="27" t="s">
        <v>1399</v>
      </c>
      <c r="AN6" s="27" t="s">
        <v>1400</v>
      </c>
      <c r="AO6" s="26" t="s">
        <v>1402</v>
      </c>
      <c r="AP6" s="26" t="s">
        <v>1439</v>
      </c>
      <c r="AQ6" s="26" t="s">
        <v>1450</v>
      </c>
      <c r="AR6" s="27" t="s">
        <v>1410</v>
      </c>
      <c r="AS6" s="27" t="s">
        <v>1381</v>
      </c>
      <c r="AT6" s="27" t="s">
        <v>1451</v>
      </c>
      <c r="AU6" s="27" t="s">
        <v>1438</v>
      </c>
      <c r="AV6" s="27" t="s">
        <v>1472</v>
      </c>
      <c r="AW6" s="27" t="s">
        <v>1461</v>
      </c>
      <c r="AX6" s="27" t="s">
        <v>1467</v>
      </c>
      <c r="AY6" s="24" t="s">
        <v>3</v>
      </c>
      <c r="BB6" s="347" t="s">
        <v>0</v>
      </c>
      <c r="BC6" s="347" t="s">
        <v>2</v>
      </c>
      <c r="BD6" s="349" t="s">
        <v>1</v>
      </c>
      <c r="BE6" s="350"/>
      <c r="BF6" s="372" t="s">
        <v>1476</v>
      </c>
      <c r="BG6" s="93" t="s">
        <v>1359</v>
      </c>
      <c r="BH6" s="93" t="s">
        <v>1369</v>
      </c>
      <c r="BI6" s="94" t="s">
        <v>1356</v>
      </c>
      <c r="BJ6" s="94" t="s">
        <v>1357</v>
      </c>
      <c r="BK6" s="94" t="s">
        <v>1358</v>
      </c>
      <c r="BL6" s="94" t="s">
        <v>1370</v>
      </c>
      <c r="BM6" s="94" t="s">
        <v>1371</v>
      </c>
      <c r="BN6" s="94" t="s">
        <v>1361</v>
      </c>
      <c r="BO6" s="94" t="s">
        <v>1355</v>
      </c>
      <c r="BP6" s="94" t="s">
        <v>1362</v>
      </c>
      <c r="BQ6" s="94" t="s">
        <v>1363</v>
      </c>
      <c r="BR6" s="120" t="s">
        <v>1364</v>
      </c>
      <c r="BS6" s="120" t="s">
        <v>1365</v>
      </c>
      <c r="BT6" s="120" t="s">
        <v>1366</v>
      </c>
      <c r="BU6" s="120" t="s">
        <v>954</v>
      </c>
      <c r="BV6" s="120" t="s">
        <v>1367</v>
      </c>
      <c r="BW6" s="26" t="s">
        <v>417</v>
      </c>
      <c r="BX6" s="26" t="s">
        <v>418</v>
      </c>
      <c r="BY6" s="26" t="s">
        <v>238</v>
      </c>
      <c r="BZ6" s="27" t="s">
        <v>239</v>
      </c>
      <c r="CA6" s="27" t="s">
        <v>240</v>
      </c>
      <c r="CB6" s="27" t="s">
        <v>419</v>
      </c>
      <c r="CC6" s="26" t="s">
        <v>1383</v>
      </c>
      <c r="CD6" s="26" t="s">
        <v>1380</v>
      </c>
      <c r="CE6" s="26" t="s">
        <v>1384</v>
      </c>
      <c r="CF6" s="27" t="s">
        <v>1377</v>
      </c>
      <c r="CG6" s="27" t="s">
        <v>1378</v>
      </c>
      <c r="CH6" s="27" t="s">
        <v>1385</v>
      </c>
      <c r="CI6" s="26" t="s">
        <v>1405</v>
      </c>
      <c r="CJ6" s="26" t="s">
        <v>1403</v>
      </c>
      <c r="CK6" s="26" t="s">
        <v>502</v>
      </c>
      <c r="CL6" s="27" t="s">
        <v>1411</v>
      </c>
      <c r="CM6" s="27" t="s">
        <v>1412</v>
      </c>
      <c r="CN6" s="27" t="s">
        <v>1399</v>
      </c>
      <c r="CO6" s="27" t="s">
        <v>1400</v>
      </c>
      <c r="CP6" s="26" t="s">
        <v>1402</v>
      </c>
      <c r="CQ6" s="26" t="s">
        <v>1439</v>
      </c>
      <c r="CR6" s="26" t="s">
        <v>1450</v>
      </c>
      <c r="CS6" s="27" t="s">
        <v>1410</v>
      </c>
      <c r="CT6" s="27" t="s">
        <v>1381</v>
      </c>
      <c r="CU6" s="27" t="s">
        <v>1451</v>
      </c>
      <c r="CV6" s="27" t="s">
        <v>1438</v>
      </c>
      <c r="CW6" s="27" t="s">
        <v>1472</v>
      </c>
      <c r="CX6" s="93" t="str">
        <f t="shared" ref="CX6:CY6" si="0">AW6</f>
        <v>Chuyên đề Tốt nghiệp</v>
      </c>
      <c r="CY6" s="93" t="str">
        <f t="shared" si="0"/>
        <v>Khóa luận</v>
      </c>
      <c r="CZ6" s="24" t="s">
        <v>3</v>
      </c>
      <c r="DA6" s="121" t="s">
        <v>1474</v>
      </c>
    </row>
    <row r="7" spans="1:110" s="121" customFormat="1" x14ac:dyDescent="0.2">
      <c r="A7" s="348"/>
      <c r="B7" s="348"/>
      <c r="C7" s="351"/>
      <c r="D7" s="352"/>
      <c r="E7" s="354"/>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3</v>
      </c>
      <c r="AJ7" s="28">
        <v>2</v>
      </c>
      <c r="AK7" s="29">
        <v>2</v>
      </c>
      <c r="AL7" s="29">
        <v>3</v>
      </c>
      <c r="AM7" s="29">
        <v>2</v>
      </c>
      <c r="AN7" s="29">
        <v>2</v>
      </c>
      <c r="AO7" s="28">
        <v>2</v>
      </c>
      <c r="AP7" s="28">
        <v>2</v>
      </c>
      <c r="AQ7" s="28">
        <v>3</v>
      </c>
      <c r="AR7" s="29">
        <v>2</v>
      </c>
      <c r="AS7" s="29">
        <v>2</v>
      </c>
      <c r="AT7" s="29">
        <v>3</v>
      </c>
      <c r="AU7" s="29">
        <v>2</v>
      </c>
      <c r="AV7" s="29">
        <v>2</v>
      </c>
      <c r="AW7" s="29">
        <v>5</v>
      </c>
      <c r="AX7" s="29">
        <v>7</v>
      </c>
      <c r="AY7" s="181">
        <f>SUM(F7:AW7)</f>
        <v>114</v>
      </c>
      <c r="AZ7" s="9"/>
      <c r="BA7" s="9"/>
      <c r="BB7" s="348"/>
      <c r="BC7" s="348"/>
      <c r="BD7" s="351"/>
      <c r="BE7" s="352"/>
      <c r="BF7" s="373"/>
      <c r="BG7" s="16">
        <v>2</v>
      </c>
      <c r="BH7" s="16">
        <v>2</v>
      </c>
      <c r="BI7" s="16">
        <v>2</v>
      </c>
      <c r="BJ7" s="16">
        <v>2</v>
      </c>
      <c r="BK7" s="16">
        <v>3</v>
      </c>
      <c r="BL7" s="16">
        <v>3</v>
      </c>
      <c r="BM7" s="16">
        <v>3</v>
      </c>
      <c r="BN7" s="16">
        <v>2</v>
      </c>
      <c r="BO7" s="16">
        <v>2</v>
      </c>
      <c r="BP7" s="16">
        <v>2</v>
      </c>
      <c r="BQ7" s="16">
        <v>3</v>
      </c>
      <c r="BR7" s="17">
        <v>3</v>
      </c>
      <c r="BS7" s="17">
        <v>3</v>
      </c>
      <c r="BT7" s="17">
        <v>3</v>
      </c>
      <c r="BU7" s="17">
        <v>3</v>
      </c>
      <c r="BV7" s="17">
        <v>3</v>
      </c>
      <c r="BW7" s="28">
        <v>3</v>
      </c>
      <c r="BX7" s="28">
        <v>2</v>
      </c>
      <c r="BY7" s="28">
        <v>3</v>
      </c>
      <c r="BZ7" s="29">
        <v>3</v>
      </c>
      <c r="CA7" s="29">
        <v>3</v>
      </c>
      <c r="CB7" s="29">
        <v>3</v>
      </c>
      <c r="CC7" s="28">
        <v>3</v>
      </c>
      <c r="CD7" s="28">
        <v>3</v>
      </c>
      <c r="CE7" s="28">
        <v>3</v>
      </c>
      <c r="CF7" s="29">
        <v>3</v>
      </c>
      <c r="CG7" s="29">
        <v>3</v>
      </c>
      <c r="CH7" s="29">
        <v>2</v>
      </c>
      <c r="CI7" s="28">
        <v>2</v>
      </c>
      <c r="CJ7" s="28">
        <v>3</v>
      </c>
      <c r="CK7" s="28">
        <v>2</v>
      </c>
      <c r="CL7" s="29">
        <v>2</v>
      </c>
      <c r="CM7" s="29">
        <v>3</v>
      </c>
      <c r="CN7" s="29">
        <v>2</v>
      </c>
      <c r="CO7" s="29">
        <v>2</v>
      </c>
      <c r="CP7" s="28">
        <v>2</v>
      </c>
      <c r="CQ7" s="28">
        <v>2</v>
      </c>
      <c r="CR7" s="28">
        <v>3</v>
      </c>
      <c r="CS7" s="29">
        <v>2</v>
      </c>
      <c r="CT7" s="29">
        <v>2</v>
      </c>
      <c r="CU7" s="29">
        <v>3</v>
      </c>
      <c r="CV7" s="29">
        <v>2</v>
      </c>
      <c r="CW7" s="29">
        <v>2</v>
      </c>
      <c r="CX7" s="29">
        <v>5</v>
      </c>
      <c r="CY7" s="29">
        <v>7</v>
      </c>
      <c r="CZ7" s="181">
        <f>SUM(BG7:CX7)</f>
        <v>114</v>
      </c>
    </row>
    <row r="8" spans="1:110" s="1" customFormat="1" ht="16.5" x14ac:dyDescent="0.25">
      <c r="A8" s="32">
        <v>1</v>
      </c>
      <c r="B8" s="33" t="s">
        <v>1121</v>
      </c>
      <c r="C8" s="38" t="s">
        <v>1122</v>
      </c>
      <c r="D8" s="39" t="s">
        <v>1123</v>
      </c>
      <c r="E8" s="34" t="s">
        <v>414</v>
      </c>
      <c r="F8" s="86">
        <v>6.5</v>
      </c>
      <c r="G8" s="87">
        <v>9.1999999999999993</v>
      </c>
      <c r="H8" s="86">
        <v>7</v>
      </c>
      <c r="I8" s="86">
        <v>7.8</v>
      </c>
      <c r="J8" s="86">
        <v>6.2</v>
      </c>
      <c r="K8" s="86">
        <v>8</v>
      </c>
      <c r="L8" s="86">
        <v>6.3</v>
      </c>
      <c r="M8" s="86">
        <v>8.4</v>
      </c>
      <c r="N8" s="87">
        <v>9.4</v>
      </c>
      <c r="O8" s="86">
        <v>8.1999999999999993</v>
      </c>
      <c r="P8" s="86">
        <v>5.5</v>
      </c>
      <c r="Q8" s="86">
        <v>8.5</v>
      </c>
      <c r="R8" s="86">
        <v>7.4</v>
      </c>
      <c r="S8" s="86">
        <v>8.4</v>
      </c>
      <c r="T8" s="86">
        <v>8.6</v>
      </c>
      <c r="U8" s="86">
        <v>9.3000000000000007</v>
      </c>
      <c r="V8" s="31">
        <v>7.2</v>
      </c>
      <c r="W8" s="31">
        <v>9</v>
      </c>
      <c r="X8" s="31">
        <v>8.1</v>
      </c>
      <c r="Y8" s="31">
        <v>9</v>
      </c>
      <c r="Z8" s="31">
        <v>7.8</v>
      </c>
      <c r="AA8" s="31">
        <v>8.9</v>
      </c>
      <c r="AB8" s="31">
        <v>8.6999999999999993</v>
      </c>
      <c r="AC8" s="31">
        <v>8.1</v>
      </c>
      <c r="AD8" s="31">
        <v>6.5</v>
      </c>
      <c r="AE8" s="31">
        <v>8.1999999999999993</v>
      </c>
      <c r="AF8" s="31">
        <v>9</v>
      </c>
      <c r="AG8" s="31">
        <v>8.8000000000000007</v>
      </c>
      <c r="AH8" s="31">
        <v>8.5</v>
      </c>
      <c r="AI8" s="31">
        <v>6.9</v>
      </c>
      <c r="AJ8" s="31">
        <v>10</v>
      </c>
      <c r="AK8" s="31">
        <v>9.8000000000000007</v>
      </c>
      <c r="AL8" s="31">
        <v>9.5</v>
      </c>
      <c r="AM8" s="31">
        <v>9.6</v>
      </c>
      <c r="AN8" s="31">
        <v>9.3000000000000007</v>
      </c>
      <c r="AO8" s="31">
        <v>7.3</v>
      </c>
      <c r="AP8" s="31">
        <v>8.8000000000000007</v>
      </c>
      <c r="AQ8" s="31">
        <v>6.1</v>
      </c>
      <c r="AR8" s="31">
        <v>5.9</v>
      </c>
      <c r="AS8" s="31">
        <v>9.1</v>
      </c>
      <c r="AT8" s="31">
        <v>9.9</v>
      </c>
      <c r="AU8" s="31">
        <v>9.1</v>
      </c>
      <c r="AV8" s="31">
        <v>8.8000000000000007</v>
      </c>
      <c r="AW8" s="31">
        <v>8.6999999999999993</v>
      </c>
      <c r="AX8" s="31"/>
      <c r="AY8" s="151">
        <f t="shared" ref="AY8:AY25" si="1">ROUND((SUMPRODUCT($F$7:$AU$7,F8:AU8)+MAX(AV8*$AV$7+AW8*$AW$7,AX8*$AX$7))/$AY$7,1)</f>
        <v>8.1999999999999993</v>
      </c>
      <c r="AZ8" s="4" t="s">
        <v>1464</v>
      </c>
      <c r="BA8" s="110"/>
      <c r="BB8" s="32">
        <v>1</v>
      </c>
      <c r="BC8" s="33" t="str">
        <f t="shared" ref="BC8:BC52" si="2">B8</f>
        <v>15D4021001</v>
      </c>
      <c r="BD8" s="33" t="str">
        <f t="shared" ref="BD8:BD52" si="3">C8</f>
        <v>Bùi Thị Quỳnh</v>
      </c>
      <c r="BE8" s="33" t="str">
        <f t="shared" ref="BE8:BE52" si="4">D8</f>
        <v>An</v>
      </c>
      <c r="BF8" s="210" t="str">
        <f t="shared" ref="BF8:BF52" si="5">E8</f>
        <v>27/04/1997</v>
      </c>
      <c r="BG8" s="171">
        <f t="shared" ref="BG8:BG52" si="6">IF(F8&gt;=8.5,4,IF(F8&gt;=7,3,IF(F8&gt;=5.5,2,IF(F8&gt;=4,1,0))))</f>
        <v>2</v>
      </c>
      <c r="BH8" s="171">
        <f t="shared" ref="BH8:BH52" si="7">IF(G8&gt;=8.5,4,IF(G8&gt;=7,3,IF(G8&gt;=5.5,2,IF(G8&gt;=4,1,0))))</f>
        <v>4</v>
      </c>
      <c r="BI8" s="171">
        <f t="shared" ref="BI8:BI52" si="8">IF(H8&gt;=8.5,4,IF(H8&gt;=7,3,IF(H8&gt;=5.5,2,IF(H8&gt;=4,1,0))))</f>
        <v>3</v>
      </c>
      <c r="BJ8" s="171">
        <f t="shared" ref="BJ8:BJ52" si="9">IF(I8&gt;=8.5,4,IF(I8&gt;=7,3,IF(I8&gt;=5.5,2,IF(I8&gt;=4,1,0))))</f>
        <v>3</v>
      </c>
      <c r="BK8" s="171">
        <f t="shared" ref="BK8:BK52" si="10">IF(J8&gt;=8.5,4,IF(J8&gt;=7,3,IF(J8&gt;=5.5,2,IF(J8&gt;=4,1,0))))</f>
        <v>2</v>
      </c>
      <c r="BL8" s="171">
        <f t="shared" ref="BL8:BL52" si="11">IF(K8&gt;=8.5,4,IF(K8&gt;=7,3,IF(K8&gt;=5.5,2,IF(K8&gt;=4,1,0))))</f>
        <v>3</v>
      </c>
      <c r="BM8" s="171">
        <f t="shared" ref="BM8:BM52" si="12">IF(L8&gt;=8.5,4,IF(L8&gt;=7,3,IF(L8&gt;=5.5,2,IF(L8&gt;=4,1,0))))</f>
        <v>2</v>
      </c>
      <c r="BN8" s="171">
        <f t="shared" ref="BN8:BN52" si="13">IF(M8&gt;=8.5,4,IF(M8&gt;=7,3,IF(M8&gt;=5.5,2,IF(M8&gt;=4,1,0))))</f>
        <v>3</v>
      </c>
      <c r="BO8" s="171">
        <f t="shared" ref="BO8:BO52" si="14">IF(N8&gt;=8.5,4,IF(N8&gt;=7,3,IF(N8&gt;=5.5,2,IF(N8&gt;=4,1,0))))</f>
        <v>4</v>
      </c>
      <c r="BP8" s="171">
        <f t="shared" ref="BP8:BP52" si="15">IF(O8&gt;=8.5,4,IF(O8&gt;=7,3,IF(O8&gt;=5.5,2,IF(O8&gt;=4,1,0))))</f>
        <v>3</v>
      </c>
      <c r="BQ8" s="171">
        <f t="shared" ref="BQ8:BQ52" si="16">IF(P8&gt;=8.5,4,IF(P8&gt;=7,3,IF(P8&gt;=5.5,2,IF(P8&gt;=4,1,0))))</f>
        <v>2</v>
      </c>
      <c r="BR8" s="171">
        <f t="shared" ref="BR8:BR52" si="17">IF(Q8&gt;=8.5,4,IF(Q8&gt;=7,3,IF(Q8&gt;=5.5,2,IF(Q8&gt;=4,1,0))))</f>
        <v>4</v>
      </c>
      <c r="BS8" s="171">
        <f t="shared" ref="BS8:BS52" si="18">IF(R8&gt;=8.5,4,IF(R8&gt;=7,3,IF(R8&gt;=5.5,2,IF(R8&gt;=4,1,0))))</f>
        <v>3</v>
      </c>
      <c r="BT8" s="171">
        <f t="shared" ref="BT8:BT52" si="19">IF(S8&gt;=8.5,4,IF(S8&gt;=7,3,IF(S8&gt;=5.5,2,IF(S8&gt;=4,1,0))))</f>
        <v>3</v>
      </c>
      <c r="BU8" s="171">
        <f t="shared" ref="BU8:BU52" si="20">IF(T8&gt;=8.5,4,IF(T8&gt;=7,3,IF(T8&gt;=5.5,2,IF(T8&gt;=4,1,0))))</f>
        <v>4</v>
      </c>
      <c r="BV8" s="171">
        <f t="shared" ref="BV8:BV52" si="21">IF(U8&gt;=8.5,4,IF(U8&gt;=7,3,IF(U8&gt;=5.5,2,IF(U8&gt;=4,1,0))))</f>
        <v>4</v>
      </c>
      <c r="BW8" s="171">
        <f t="shared" ref="BW8:BW52" si="22">IF(V8&gt;=8.5,4,IF(V8&gt;=7,3,IF(V8&gt;=5.5,2,IF(V8&gt;=4,1,0))))</f>
        <v>3</v>
      </c>
      <c r="BX8" s="171">
        <f t="shared" ref="BX8:BX52" si="23">IF(W8&gt;=8.5,4,IF(W8&gt;=7,3,IF(W8&gt;=5.5,2,IF(W8&gt;=4,1,0))))</f>
        <v>4</v>
      </c>
      <c r="BY8" s="171">
        <f t="shared" ref="BY8:BY52" si="24">IF(X8&gt;=8.5,4,IF(X8&gt;=7,3,IF(X8&gt;=5.5,2,IF(X8&gt;=4,1,0))))</f>
        <v>3</v>
      </c>
      <c r="BZ8" s="171">
        <f t="shared" ref="BZ8:BZ52" si="25">IF(Y8&gt;=8.5,4,IF(Y8&gt;=7,3,IF(Y8&gt;=5.5,2,IF(Y8&gt;=4,1,0))))</f>
        <v>4</v>
      </c>
      <c r="CA8" s="171">
        <f t="shared" ref="CA8:CA52" si="26">IF(Z8&gt;=8.5,4,IF(Z8&gt;=7,3,IF(Z8&gt;=5.5,2,IF(Z8&gt;=4,1,0))))</f>
        <v>3</v>
      </c>
      <c r="CB8" s="171">
        <f t="shared" ref="CB8:CB52" si="27">IF(AA8&gt;=8.5,4,IF(AA8&gt;=7,3,IF(AA8&gt;=5.5,2,IF(AA8&gt;=4,1,0))))</f>
        <v>4</v>
      </c>
      <c r="CC8" s="171">
        <f t="shared" ref="CC8:CC52" si="28">IF(AB8&gt;=8.5,4,IF(AB8&gt;=7,3,IF(AB8&gt;=5.5,2,IF(AB8&gt;=4,1,0))))</f>
        <v>4</v>
      </c>
      <c r="CD8" s="171">
        <f t="shared" ref="CD8:CD52" si="29">IF(AC8&gt;=8.5,4,IF(AC8&gt;=7,3,IF(AC8&gt;=5.5,2,IF(AC8&gt;=4,1,0))))</f>
        <v>3</v>
      </c>
      <c r="CE8" s="171">
        <f t="shared" ref="CE8:CE52" si="30">IF(AD8&gt;=8.5,4,IF(AD8&gt;=7,3,IF(AD8&gt;=5.5,2,IF(AD8&gt;=4,1,0))))</f>
        <v>2</v>
      </c>
      <c r="CF8" s="171">
        <f t="shared" ref="CF8:CF52" si="31">IF(AE8&gt;=8.5,4,IF(AE8&gt;=7,3,IF(AE8&gt;=5.5,2,IF(AE8&gt;=4,1,0))))</f>
        <v>3</v>
      </c>
      <c r="CG8" s="171">
        <f t="shared" ref="CG8:CG52" si="32">IF(AF8&gt;=8.5,4,IF(AF8&gt;=7,3,IF(AF8&gt;=5.5,2,IF(AF8&gt;=4,1,0))))</f>
        <v>4</v>
      </c>
      <c r="CH8" s="171">
        <f t="shared" ref="CH8:CH52" si="33">IF(AG8&gt;=8.5,4,IF(AG8&gt;=7,3,IF(AG8&gt;=5.5,2,IF(AG8&gt;=4,1,0))))</f>
        <v>4</v>
      </c>
      <c r="CI8" s="171">
        <f t="shared" ref="CI8:CI52" si="34">IF(AH8&gt;=8.5,4,IF(AH8&gt;=7,3,IF(AH8&gt;=5.5,2,IF(AH8&gt;=4,1,0))))</f>
        <v>4</v>
      </c>
      <c r="CJ8" s="171">
        <f t="shared" ref="CJ8:CJ52" si="35">IF(AI8&gt;=8.5,4,IF(AI8&gt;=7,3,IF(AI8&gt;=5.5,2,IF(AI8&gt;=4,1,0))))</f>
        <v>2</v>
      </c>
      <c r="CK8" s="171">
        <f t="shared" ref="CK8:CK52" si="36">IF(AJ8&gt;=8.5,4,IF(AJ8&gt;=7,3,IF(AJ8&gt;=5.5,2,IF(AJ8&gt;=4,1,0))))</f>
        <v>4</v>
      </c>
      <c r="CL8" s="171">
        <f t="shared" ref="CL8:CL52" si="37">IF(AK8&gt;=8.5,4,IF(AK8&gt;=7,3,IF(AK8&gt;=5.5,2,IF(AK8&gt;=4,1,0))))</f>
        <v>4</v>
      </c>
      <c r="CM8" s="171">
        <f t="shared" ref="CM8:CM52" si="38">IF(AL8&gt;=8.5,4,IF(AL8&gt;=7,3,IF(AL8&gt;=5.5,2,IF(AL8&gt;=4,1,0))))</f>
        <v>4</v>
      </c>
      <c r="CN8" s="171">
        <f t="shared" ref="CN8:CN52" si="39">IF(AM8&gt;=8.5,4,IF(AM8&gt;=7,3,IF(AM8&gt;=5.5,2,IF(AM8&gt;=4,1,0))))</f>
        <v>4</v>
      </c>
      <c r="CO8" s="171">
        <f t="shared" ref="CO8:CO52" si="40">IF(AN8&gt;=8.5,4,IF(AN8&gt;=7,3,IF(AN8&gt;=5.5,2,IF(AN8&gt;=4,1,0))))</f>
        <v>4</v>
      </c>
      <c r="CP8" s="171">
        <f t="shared" ref="CP8:CP52" si="41">IF(AO8&gt;=8.5,4,IF(AO8&gt;=7,3,IF(AO8&gt;=5.5,2,IF(AO8&gt;=4,1,0))))</f>
        <v>3</v>
      </c>
      <c r="CQ8" s="171">
        <f t="shared" ref="CQ8:CQ52" si="42">IF(AP8&gt;=8.5,4,IF(AP8&gt;=7,3,IF(AP8&gt;=5.5,2,IF(AP8&gt;=4,1,0))))</f>
        <v>4</v>
      </c>
      <c r="CR8" s="171">
        <f t="shared" ref="CR8:CR52" si="43">IF(AQ8&gt;=8.5,4,IF(AQ8&gt;=7,3,IF(AQ8&gt;=5.5,2,IF(AQ8&gt;=4,1,0))))</f>
        <v>2</v>
      </c>
      <c r="CS8" s="171">
        <f t="shared" ref="CS8:CS52" si="44">IF(AR8&gt;=8.5,4,IF(AR8&gt;=7,3,IF(AR8&gt;=5.5,2,IF(AR8&gt;=4,1,0))))</f>
        <v>2</v>
      </c>
      <c r="CT8" s="171">
        <f t="shared" ref="CT8:CT52" si="45">IF(AS8&gt;=8.5,4,IF(AS8&gt;=7,3,IF(AS8&gt;=5.5,2,IF(AS8&gt;=4,1,0))))</f>
        <v>4</v>
      </c>
      <c r="CU8" s="171">
        <f t="shared" ref="CU8:CU52" si="46">IF(AT8&gt;=8.5,4,IF(AT8&gt;=7,3,IF(AT8&gt;=5.5,2,IF(AT8&gt;=4,1,0))))</f>
        <v>4</v>
      </c>
      <c r="CV8" s="171">
        <f t="shared" ref="CV8:CV52" si="47">IF(AU8&gt;=8.5,4,IF(AU8&gt;=7,3,IF(AU8&gt;=5.5,2,IF(AU8&gt;=4,1,0))))</f>
        <v>4</v>
      </c>
      <c r="CW8" s="171">
        <f t="shared" ref="CW8:CW52" si="48">IF(AV8&gt;=8.5,4,IF(AV8&gt;=7,3,IF(AV8&gt;=5.5,2,IF(AV8&gt;=4,1,0))))</f>
        <v>4</v>
      </c>
      <c r="CX8" s="171">
        <f t="shared" ref="CX8:CX52" si="49">IF(AW8&gt;=8.5,4,IF(AW8&gt;=7,3,IF(AW8&gt;=5.5,2,IF(AW8&gt;=4,1,0))))</f>
        <v>4</v>
      </c>
      <c r="CY8" s="171">
        <f t="shared" ref="CY8:CY52" si="50">IF(AX8&gt;=8.5,4,IF(AX8&gt;=7,3,IF(AX8&gt;=5.5,2,IF(AX8&gt;=4,1,0))))</f>
        <v>0</v>
      </c>
      <c r="CZ8" s="174">
        <f t="shared" ref="CZ8:CZ52" si="51">ROUND((SUMPRODUCT($F$7:$AU$7,BG8:CV8)+MAX(CW8*$AV$7+CX8*$AW$7,CY8*$AX$7))/$AY$7,2)</f>
        <v>3.32</v>
      </c>
      <c r="DA8" s="1" t="str">
        <f t="shared" ref="DA8:DA52" si="52">IF(CZ8&gt;=3.6,"Xuất sắc",IF(CZ8&gt;=3.2,"Giỏi",IF(CZ8&gt;=2.5,"Khá",IF(CZ8&gt;=2,"Trung bình","Yếu"))))</f>
        <v>Giỏi</v>
      </c>
      <c r="DB8" s="142"/>
    </row>
    <row r="9" spans="1:110" ht="16.5" x14ac:dyDescent="0.25">
      <c r="A9" s="32">
        <v>2</v>
      </c>
      <c r="B9" s="35" t="s">
        <v>1124</v>
      </c>
      <c r="C9" s="38" t="s">
        <v>402</v>
      </c>
      <c r="D9" s="39" t="s">
        <v>22</v>
      </c>
      <c r="E9" s="34" t="s">
        <v>1125</v>
      </c>
      <c r="F9" s="86">
        <v>7.2</v>
      </c>
      <c r="G9" s="86">
        <v>6.1</v>
      </c>
      <c r="H9" s="86">
        <v>5.2</v>
      </c>
      <c r="I9" s="87">
        <v>7.6</v>
      </c>
      <c r="J9" s="86">
        <v>6.5</v>
      </c>
      <c r="K9" s="86">
        <v>6.3</v>
      </c>
      <c r="L9" s="86">
        <v>6.1</v>
      </c>
      <c r="M9" s="87">
        <v>6.4</v>
      </c>
      <c r="N9" s="86">
        <v>4.3</v>
      </c>
      <c r="O9" s="86">
        <v>5.8</v>
      </c>
      <c r="P9" s="87">
        <v>4.9000000000000004</v>
      </c>
      <c r="Q9" s="87">
        <v>5.0999999999999996</v>
      </c>
      <c r="R9" s="86">
        <v>7.5</v>
      </c>
      <c r="S9" s="86">
        <v>7.8</v>
      </c>
      <c r="T9" s="86">
        <v>7.6</v>
      </c>
      <c r="U9" s="86">
        <v>7.5</v>
      </c>
      <c r="V9" s="31">
        <v>8.9</v>
      </c>
      <c r="W9" s="31">
        <v>8.9</v>
      </c>
      <c r="X9" s="37">
        <v>5</v>
      </c>
      <c r="Y9" s="31">
        <v>8.6999999999999993</v>
      </c>
      <c r="Z9" s="31">
        <v>7.3</v>
      </c>
      <c r="AA9" s="31">
        <v>6.7</v>
      </c>
      <c r="AB9" s="31">
        <v>8.6999999999999993</v>
      </c>
      <c r="AC9" s="31">
        <v>6.5</v>
      </c>
      <c r="AD9" s="31">
        <v>6</v>
      </c>
      <c r="AE9" s="31">
        <v>4.0999999999999996</v>
      </c>
      <c r="AF9" s="31">
        <v>5.6</v>
      </c>
      <c r="AG9" s="31">
        <v>7.9</v>
      </c>
      <c r="AH9" s="31">
        <v>5.3</v>
      </c>
      <c r="AI9" s="31">
        <v>5.5</v>
      </c>
      <c r="AJ9" s="31">
        <v>7</v>
      </c>
      <c r="AK9" s="31">
        <v>8.5</v>
      </c>
      <c r="AL9" s="31">
        <v>8.4</v>
      </c>
      <c r="AM9" s="31">
        <v>9.5</v>
      </c>
      <c r="AN9" s="31">
        <v>9</v>
      </c>
      <c r="AO9" s="31">
        <v>8.1999999999999993</v>
      </c>
      <c r="AP9" s="31">
        <v>5.3</v>
      </c>
      <c r="AQ9" s="31">
        <v>9.6</v>
      </c>
      <c r="AR9" s="31">
        <v>5.5</v>
      </c>
      <c r="AS9" s="31">
        <v>9.1</v>
      </c>
      <c r="AT9" s="31">
        <v>8.6</v>
      </c>
      <c r="AU9" s="31">
        <v>10</v>
      </c>
      <c r="AV9" s="31">
        <v>8.6999999999999993</v>
      </c>
      <c r="AW9" s="31">
        <v>8.3000000000000007</v>
      </c>
      <c r="AX9" s="31"/>
      <c r="AY9" s="151">
        <f t="shared" si="1"/>
        <v>7.1</v>
      </c>
      <c r="AZ9" s="4" t="s">
        <v>1464</v>
      </c>
      <c r="BA9" s="111"/>
      <c r="BB9" s="32">
        <v>2</v>
      </c>
      <c r="BC9" s="33" t="str">
        <f t="shared" si="2"/>
        <v>15D4021012</v>
      </c>
      <c r="BD9" s="33" t="str">
        <f t="shared" si="3"/>
        <v>Nguyễn Thị Kim</v>
      </c>
      <c r="BE9" s="33" t="str">
        <f t="shared" si="4"/>
        <v>Ánh</v>
      </c>
      <c r="BF9" s="210" t="str">
        <f t="shared" si="5"/>
        <v>13/05/1997</v>
      </c>
      <c r="BG9" s="171">
        <f t="shared" si="6"/>
        <v>3</v>
      </c>
      <c r="BH9" s="171">
        <f t="shared" si="7"/>
        <v>2</v>
      </c>
      <c r="BI9" s="171">
        <f t="shared" si="8"/>
        <v>1</v>
      </c>
      <c r="BJ9" s="171">
        <f t="shared" si="9"/>
        <v>3</v>
      </c>
      <c r="BK9" s="171">
        <f t="shared" si="10"/>
        <v>2</v>
      </c>
      <c r="BL9" s="171">
        <f t="shared" si="11"/>
        <v>2</v>
      </c>
      <c r="BM9" s="171">
        <f t="shared" si="12"/>
        <v>2</v>
      </c>
      <c r="BN9" s="171">
        <f t="shared" si="13"/>
        <v>2</v>
      </c>
      <c r="BO9" s="171">
        <f t="shared" si="14"/>
        <v>1</v>
      </c>
      <c r="BP9" s="171">
        <f t="shared" si="15"/>
        <v>2</v>
      </c>
      <c r="BQ9" s="171">
        <f t="shared" si="16"/>
        <v>1</v>
      </c>
      <c r="BR9" s="171">
        <f t="shared" si="17"/>
        <v>1</v>
      </c>
      <c r="BS9" s="171">
        <f t="shared" si="18"/>
        <v>3</v>
      </c>
      <c r="BT9" s="171">
        <f t="shared" si="19"/>
        <v>3</v>
      </c>
      <c r="BU9" s="171">
        <f t="shared" si="20"/>
        <v>3</v>
      </c>
      <c r="BV9" s="171">
        <f t="shared" si="21"/>
        <v>3</v>
      </c>
      <c r="BW9" s="171">
        <f t="shared" si="22"/>
        <v>4</v>
      </c>
      <c r="BX9" s="171">
        <f t="shared" si="23"/>
        <v>4</v>
      </c>
      <c r="BY9" s="171">
        <f t="shared" si="24"/>
        <v>1</v>
      </c>
      <c r="BZ9" s="171">
        <f t="shared" si="25"/>
        <v>4</v>
      </c>
      <c r="CA9" s="171">
        <f t="shared" si="26"/>
        <v>3</v>
      </c>
      <c r="CB9" s="171">
        <f t="shared" si="27"/>
        <v>2</v>
      </c>
      <c r="CC9" s="171">
        <f t="shared" si="28"/>
        <v>4</v>
      </c>
      <c r="CD9" s="171">
        <f t="shared" si="29"/>
        <v>2</v>
      </c>
      <c r="CE9" s="171">
        <f t="shared" si="30"/>
        <v>2</v>
      </c>
      <c r="CF9" s="171">
        <f t="shared" si="31"/>
        <v>1</v>
      </c>
      <c r="CG9" s="171">
        <f t="shared" si="32"/>
        <v>2</v>
      </c>
      <c r="CH9" s="171">
        <f t="shared" si="33"/>
        <v>3</v>
      </c>
      <c r="CI9" s="171">
        <f t="shared" si="34"/>
        <v>1</v>
      </c>
      <c r="CJ9" s="171">
        <f t="shared" si="35"/>
        <v>2</v>
      </c>
      <c r="CK9" s="171">
        <f t="shared" si="36"/>
        <v>3</v>
      </c>
      <c r="CL9" s="171">
        <f t="shared" si="37"/>
        <v>4</v>
      </c>
      <c r="CM9" s="171">
        <f t="shared" si="38"/>
        <v>3</v>
      </c>
      <c r="CN9" s="171">
        <f t="shared" si="39"/>
        <v>4</v>
      </c>
      <c r="CO9" s="171">
        <f t="shared" si="40"/>
        <v>4</v>
      </c>
      <c r="CP9" s="171">
        <f t="shared" si="41"/>
        <v>3</v>
      </c>
      <c r="CQ9" s="171">
        <f t="shared" si="42"/>
        <v>1</v>
      </c>
      <c r="CR9" s="171">
        <f t="shared" si="43"/>
        <v>4</v>
      </c>
      <c r="CS9" s="171">
        <f t="shared" si="44"/>
        <v>2</v>
      </c>
      <c r="CT9" s="171">
        <f t="shared" si="45"/>
        <v>4</v>
      </c>
      <c r="CU9" s="171">
        <f t="shared" si="46"/>
        <v>4</v>
      </c>
      <c r="CV9" s="171">
        <f t="shared" si="47"/>
        <v>4</v>
      </c>
      <c r="CW9" s="171">
        <f t="shared" si="48"/>
        <v>4</v>
      </c>
      <c r="CX9" s="171">
        <f t="shared" si="49"/>
        <v>3</v>
      </c>
      <c r="CY9" s="171">
        <f t="shared" si="50"/>
        <v>0</v>
      </c>
      <c r="CZ9" s="174">
        <f t="shared" si="51"/>
        <v>2.62</v>
      </c>
      <c r="DA9" s="1" t="str">
        <f t="shared" si="52"/>
        <v>Khá</v>
      </c>
      <c r="DB9" s="142"/>
      <c r="DC9" s="1"/>
      <c r="DD9" s="1"/>
      <c r="DE9" s="1"/>
      <c r="DF9" s="1"/>
    </row>
    <row r="10" spans="1:110" ht="16.5" x14ac:dyDescent="0.25">
      <c r="A10" s="32">
        <v>3</v>
      </c>
      <c r="B10" s="33" t="s">
        <v>1126</v>
      </c>
      <c r="C10" s="38" t="s">
        <v>658</v>
      </c>
      <c r="D10" s="39" t="s">
        <v>817</v>
      </c>
      <c r="E10" s="34" t="s">
        <v>459</v>
      </c>
      <c r="F10" s="86">
        <v>6.7</v>
      </c>
      <c r="G10" s="87">
        <v>7.5</v>
      </c>
      <c r="H10" s="87">
        <v>7.3</v>
      </c>
      <c r="I10" s="87">
        <v>4.5</v>
      </c>
      <c r="J10" s="86">
        <v>6.6</v>
      </c>
      <c r="K10" s="87">
        <v>7.2</v>
      </c>
      <c r="L10" s="86">
        <v>5.4</v>
      </c>
      <c r="M10" s="86">
        <v>6.5</v>
      </c>
      <c r="N10" s="86">
        <v>7.2</v>
      </c>
      <c r="O10" s="86">
        <v>4.3</v>
      </c>
      <c r="P10" s="87">
        <v>4.2</v>
      </c>
      <c r="Q10" s="86">
        <v>4.3</v>
      </c>
      <c r="R10" s="86">
        <v>7.4</v>
      </c>
      <c r="S10" s="86">
        <v>7.5</v>
      </c>
      <c r="T10" s="86">
        <v>5.9</v>
      </c>
      <c r="U10" s="86">
        <v>6.8</v>
      </c>
      <c r="V10" s="31">
        <v>6.9</v>
      </c>
      <c r="W10" s="31">
        <v>8.5</v>
      </c>
      <c r="X10" s="31">
        <v>6.1</v>
      </c>
      <c r="Y10" s="31">
        <v>7.4</v>
      </c>
      <c r="Z10" s="31">
        <v>5</v>
      </c>
      <c r="AA10" s="31">
        <v>6.6</v>
      </c>
      <c r="AB10" s="31">
        <v>9.1</v>
      </c>
      <c r="AC10" s="31">
        <v>6.5</v>
      </c>
      <c r="AD10" s="31">
        <v>5.3</v>
      </c>
      <c r="AE10" s="31">
        <v>4.9000000000000004</v>
      </c>
      <c r="AF10" s="31">
        <v>5.9</v>
      </c>
      <c r="AG10" s="31">
        <v>7.5</v>
      </c>
      <c r="AH10" s="31">
        <v>4.7</v>
      </c>
      <c r="AI10" s="31">
        <v>7.1</v>
      </c>
      <c r="AJ10" s="31">
        <v>8.5</v>
      </c>
      <c r="AK10" s="31">
        <v>7.9</v>
      </c>
      <c r="AL10" s="31">
        <v>8.8000000000000007</v>
      </c>
      <c r="AM10" s="31">
        <v>9.5</v>
      </c>
      <c r="AN10" s="31">
        <v>9.1</v>
      </c>
      <c r="AO10" s="31">
        <v>7.9</v>
      </c>
      <c r="AP10" s="31">
        <v>6.9</v>
      </c>
      <c r="AQ10" s="31">
        <v>8.8000000000000007</v>
      </c>
      <c r="AR10" s="31">
        <v>5.8</v>
      </c>
      <c r="AS10" s="31">
        <v>9.4</v>
      </c>
      <c r="AT10" s="31">
        <v>8.6</v>
      </c>
      <c r="AU10" s="31">
        <v>9.9</v>
      </c>
      <c r="AV10" s="31">
        <v>8.6999999999999993</v>
      </c>
      <c r="AW10" s="31">
        <v>8.3000000000000007</v>
      </c>
      <c r="AX10" s="31"/>
      <c r="AY10" s="151">
        <f t="shared" si="1"/>
        <v>7</v>
      </c>
      <c r="AZ10" s="4" t="s">
        <v>1464</v>
      </c>
      <c r="BA10" s="111"/>
      <c r="BB10" s="32">
        <v>3</v>
      </c>
      <c r="BC10" s="33" t="str">
        <f t="shared" si="2"/>
        <v>15D4021018</v>
      </c>
      <c r="BD10" s="33" t="str">
        <f t="shared" si="3"/>
        <v>Phạm Thị Ngọc</v>
      </c>
      <c r="BE10" s="33" t="str">
        <f t="shared" si="4"/>
        <v>Bích</v>
      </c>
      <c r="BF10" s="210" t="str">
        <f t="shared" si="5"/>
        <v>04/11/1997</v>
      </c>
      <c r="BG10" s="171">
        <f t="shared" si="6"/>
        <v>2</v>
      </c>
      <c r="BH10" s="171">
        <f t="shared" si="7"/>
        <v>3</v>
      </c>
      <c r="BI10" s="171">
        <f t="shared" si="8"/>
        <v>3</v>
      </c>
      <c r="BJ10" s="171">
        <f t="shared" si="9"/>
        <v>1</v>
      </c>
      <c r="BK10" s="171">
        <f t="shared" si="10"/>
        <v>2</v>
      </c>
      <c r="BL10" s="171">
        <f t="shared" si="11"/>
        <v>3</v>
      </c>
      <c r="BM10" s="171">
        <f t="shared" si="12"/>
        <v>1</v>
      </c>
      <c r="BN10" s="171">
        <f t="shared" si="13"/>
        <v>2</v>
      </c>
      <c r="BO10" s="171">
        <f t="shared" si="14"/>
        <v>3</v>
      </c>
      <c r="BP10" s="171">
        <f t="shared" si="15"/>
        <v>1</v>
      </c>
      <c r="BQ10" s="171">
        <f t="shared" si="16"/>
        <v>1</v>
      </c>
      <c r="BR10" s="171">
        <f t="shared" si="17"/>
        <v>1</v>
      </c>
      <c r="BS10" s="171">
        <f t="shared" si="18"/>
        <v>3</v>
      </c>
      <c r="BT10" s="171">
        <f t="shared" si="19"/>
        <v>3</v>
      </c>
      <c r="BU10" s="171">
        <f t="shared" si="20"/>
        <v>2</v>
      </c>
      <c r="BV10" s="171">
        <f t="shared" si="21"/>
        <v>2</v>
      </c>
      <c r="BW10" s="171">
        <f t="shared" si="22"/>
        <v>2</v>
      </c>
      <c r="BX10" s="171">
        <f t="shared" si="23"/>
        <v>4</v>
      </c>
      <c r="BY10" s="171">
        <f t="shared" si="24"/>
        <v>2</v>
      </c>
      <c r="BZ10" s="171">
        <f t="shared" si="25"/>
        <v>3</v>
      </c>
      <c r="CA10" s="171">
        <f t="shared" si="26"/>
        <v>1</v>
      </c>
      <c r="CB10" s="171">
        <f t="shared" si="27"/>
        <v>2</v>
      </c>
      <c r="CC10" s="171">
        <f t="shared" si="28"/>
        <v>4</v>
      </c>
      <c r="CD10" s="171">
        <f t="shared" si="29"/>
        <v>2</v>
      </c>
      <c r="CE10" s="171">
        <f t="shared" si="30"/>
        <v>1</v>
      </c>
      <c r="CF10" s="171">
        <f t="shared" si="31"/>
        <v>1</v>
      </c>
      <c r="CG10" s="171">
        <f t="shared" si="32"/>
        <v>2</v>
      </c>
      <c r="CH10" s="171">
        <f t="shared" si="33"/>
        <v>3</v>
      </c>
      <c r="CI10" s="171">
        <f t="shared" si="34"/>
        <v>1</v>
      </c>
      <c r="CJ10" s="171">
        <f t="shared" si="35"/>
        <v>3</v>
      </c>
      <c r="CK10" s="171">
        <f t="shared" si="36"/>
        <v>4</v>
      </c>
      <c r="CL10" s="171">
        <f t="shared" si="37"/>
        <v>3</v>
      </c>
      <c r="CM10" s="171">
        <f t="shared" si="38"/>
        <v>4</v>
      </c>
      <c r="CN10" s="171">
        <f t="shared" si="39"/>
        <v>4</v>
      </c>
      <c r="CO10" s="171">
        <f t="shared" si="40"/>
        <v>4</v>
      </c>
      <c r="CP10" s="171">
        <f t="shared" si="41"/>
        <v>3</v>
      </c>
      <c r="CQ10" s="171">
        <f t="shared" si="42"/>
        <v>2</v>
      </c>
      <c r="CR10" s="171">
        <f t="shared" si="43"/>
        <v>4</v>
      </c>
      <c r="CS10" s="171">
        <f t="shared" si="44"/>
        <v>2</v>
      </c>
      <c r="CT10" s="171">
        <f t="shared" si="45"/>
        <v>4</v>
      </c>
      <c r="CU10" s="171">
        <f t="shared" si="46"/>
        <v>4</v>
      </c>
      <c r="CV10" s="171">
        <f t="shared" si="47"/>
        <v>4</v>
      </c>
      <c r="CW10" s="171">
        <f t="shared" si="48"/>
        <v>4</v>
      </c>
      <c r="CX10" s="171">
        <f t="shared" si="49"/>
        <v>3</v>
      </c>
      <c r="CY10" s="171">
        <f t="shared" si="50"/>
        <v>0</v>
      </c>
      <c r="CZ10" s="174">
        <f t="shared" si="51"/>
        <v>2.5299999999999998</v>
      </c>
      <c r="DA10" s="1" t="str">
        <f t="shared" si="52"/>
        <v>Khá</v>
      </c>
      <c r="DB10" s="142"/>
      <c r="DC10" s="1"/>
      <c r="DD10" s="1"/>
      <c r="DE10" s="1"/>
      <c r="DF10" s="1"/>
    </row>
    <row r="11" spans="1:110" ht="16.5" x14ac:dyDescent="0.25">
      <c r="A11" s="32">
        <v>4</v>
      </c>
      <c r="B11" s="35" t="s">
        <v>1127</v>
      </c>
      <c r="C11" s="40" t="s">
        <v>1128</v>
      </c>
      <c r="D11" s="41" t="s">
        <v>1129</v>
      </c>
      <c r="E11" s="36" t="s">
        <v>1130</v>
      </c>
      <c r="F11" s="86">
        <v>6.8</v>
      </c>
      <c r="G11" s="87">
        <v>8.4</v>
      </c>
      <c r="H11" s="87">
        <v>6.4</v>
      </c>
      <c r="I11" s="86">
        <v>6.4</v>
      </c>
      <c r="J11" s="86">
        <v>5.7</v>
      </c>
      <c r="K11" s="87">
        <v>6.3</v>
      </c>
      <c r="L11" s="86">
        <v>5.8</v>
      </c>
      <c r="M11" s="86">
        <v>6.3</v>
      </c>
      <c r="N11" s="86">
        <v>8</v>
      </c>
      <c r="O11" s="86">
        <v>5.9</v>
      </c>
      <c r="P11" s="86">
        <v>6</v>
      </c>
      <c r="Q11" s="87">
        <v>5.9</v>
      </c>
      <c r="R11" s="86">
        <v>6.1</v>
      </c>
      <c r="S11" s="86">
        <v>5.8</v>
      </c>
      <c r="T11" s="86">
        <v>6.3</v>
      </c>
      <c r="U11" s="86">
        <v>6.3</v>
      </c>
      <c r="V11" s="31">
        <v>7.1</v>
      </c>
      <c r="W11" s="31">
        <v>8.4</v>
      </c>
      <c r="X11" s="31">
        <v>5.7</v>
      </c>
      <c r="Y11" s="31">
        <v>8.5</v>
      </c>
      <c r="Z11" s="31">
        <v>6.2</v>
      </c>
      <c r="AA11" s="31">
        <v>6.8</v>
      </c>
      <c r="AB11" s="31">
        <v>8.6</v>
      </c>
      <c r="AC11" s="31">
        <v>7.9</v>
      </c>
      <c r="AD11" s="31">
        <v>5.8</v>
      </c>
      <c r="AE11" s="31">
        <v>6</v>
      </c>
      <c r="AF11" s="31">
        <v>4.2</v>
      </c>
      <c r="AG11" s="31">
        <v>6.8</v>
      </c>
      <c r="AH11" s="31">
        <v>5.8</v>
      </c>
      <c r="AI11" s="31">
        <v>6.6</v>
      </c>
      <c r="AJ11" s="31">
        <v>9</v>
      </c>
      <c r="AK11" s="31">
        <v>8.5</v>
      </c>
      <c r="AL11" s="31">
        <v>7.7</v>
      </c>
      <c r="AM11" s="31">
        <v>8.5</v>
      </c>
      <c r="AN11" s="31">
        <v>8.8000000000000007</v>
      </c>
      <c r="AO11" s="31">
        <v>8.1999999999999993</v>
      </c>
      <c r="AP11" s="31">
        <v>5.0999999999999996</v>
      </c>
      <c r="AQ11" s="31">
        <v>7.8</v>
      </c>
      <c r="AR11" s="31">
        <v>5.2</v>
      </c>
      <c r="AS11" s="31">
        <v>8.3000000000000007</v>
      </c>
      <c r="AT11" s="31">
        <v>8.6</v>
      </c>
      <c r="AU11" s="31">
        <v>9.4</v>
      </c>
      <c r="AV11" s="31">
        <v>8.6999999999999993</v>
      </c>
      <c r="AW11" s="31">
        <v>7.3</v>
      </c>
      <c r="AX11" s="31"/>
      <c r="AY11" s="151">
        <f t="shared" si="1"/>
        <v>6.9</v>
      </c>
      <c r="AZ11" s="4" t="s">
        <v>1464</v>
      </c>
      <c r="BA11" s="111"/>
      <c r="BB11" s="32">
        <v>4</v>
      </c>
      <c r="BC11" s="33" t="str">
        <f t="shared" si="2"/>
        <v>15D4021021</v>
      </c>
      <c r="BD11" s="33" t="str">
        <f t="shared" si="3"/>
        <v>Lê Tấn</v>
      </c>
      <c r="BE11" s="33" t="str">
        <f t="shared" si="4"/>
        <v>Chinh</v>
      </c>
      <c r="BF11" s="210" t="str">
        <f t="shared" si="5"/>
        <v>16/01/1997</v>
      </c>
      <c r="BG11" s="171">
        <f t="shared" si="6"/>
        <v>2</v>
      </c>
      <c r="BH11" s="171">
        <f t="shared" si="7"/>
        <v>3</v>
      </c>
      <c r="BI11" s="171">
        <f t="shared" si="8"/>
        <v>2</v>
      </c>
      <c r="BJ11" s="171">
        <f t="shared" si="9"/>
        <v>2</v>
      </c>
      <c r="BK11" s="171">
        <f t="shared" si="10"/>
        <v>2</v>
      </c>
      <c r="BL11" s="171">
        <f t="shared" si="11"/>
        <v>2</v>
      </c>
      <c r="BM11" s="171">
        <f t="shared" si="12"/>
        <v>2</v>
      </c>
      <c r="BN11" s="171">
        <f t="shared" si="13"/>
        <v>2</v>
      </c>
      <c r="BO11" s="171">
        <f t="shared" si="14"/>
        <v>3</v>
      </c>
      <c r="BP11" s="171">
        <f t="shared" si="15"/>
        <v>2</v>
      </c>
      <c r="BQ11" s="171">
        <f t="shared" si="16"/>
        <v>2</v>
      </c>
      <c r="BR11" s="171">
        <f t="shared" si="17"/>
        <v>2</v>
      </c>
      <c r="BS11" s="171">
        <f t="shared" si="18"/>
        <v>2</v>
      </c>
      <c r="BT11" s="171">
        <f t="shared" si="19"/>
        <v>2</v>
      </c>
      <c r="BU11" s="171">
        <f t="shared" si="20"/>
        <v>2</v>
      </c>
      <c r="BV11" s="171">
        <f t="shared" si="21"/>
        <v>2</v>
      </c>
      <c r="BW11" s="171">
        <f t="shared" si="22"/>
        <v>3</v>
      </c>
      <c r="BX11" s="171">
        <f t="shared" si="23"/>
        <v>3</v>
      </c>
      <c r="BY11" s="171">
        <f t="shared" si="24"/>
        <v>2</v>
      </c>
      <c r="BZ11" s="171">
        <f t="shared" si="25"/>
        <v>4</v>
      </c>
      <c r="CA11" s="171">
        <f t="shared" si="26"/>
        <v>2</v>
      </c>
      <c r="CB11" s="171">
        <f t="shared" si="27"/>
        <v>2</v>
      </c>
      <c r="CC11" s="171">
        <f t="shared" si="28"/>
        <v>4</v>
      </c>
      <c r="CD11" s="171">
        <f t="shared" si="29"/>
        <v>3</v>
      </c>
      <c r="CE11" s="171">
        <f t="shared" si="30"/>
        <v>2</v>
      </c>
      <c r="CF11" s="171">
        <f t="shared" si="31"/>
        <v>2</v>
      </c>
      <c r="CG11" s="171">
        <f t="shared" si="32"/>
        <v>1</v>
      </c>
      <c r="CH11" s="171">
        <f t="shared" si="33"/>
        <v>2</v>
      </c>
      <c r="CI11" s="171">
        <f t="shared" si="34"/>
        <v>2</v>
      </c>
      <c r="CJ11" s="171">
        <f t="shared" si="35"/>
        <v>2</v>
      </c>
      <c r="CK11" s="171">
        <f t="shared" si="36"/>
        <v>4</v>
      </c>
      <c r="CL11" s="171">
        <f t="shared" si="37"/>
        <v>4</v>
      </c>
      <c r="CM11" s="171">
        <f t="shared" si="38"/>
        <v>3</v>
      </c>
      <c r="CN11" s="171">
        <f t="shared" si="39"/>
        <v>4</v>
      </c>
      <c r="CO11" s="171">
        <f t="shared" si="40"/>
        <v>4</v>
      </c>
      <c r="CP11" s="171">
        <f t="shared" si="41"/>
        <v>3</v>
      </c>
      <c r="CQ11" s="171">
        <f t="shared" si="42"/>
        <v>1</v>
      </c>
      <c r="CR11" s="171">
        <f t="shared" si="43"/>
        <v>3</v>
      </c>
      <c r="CS11" s="171">
        <f t="shared" si="44"/>
        <v>1</v>
      </c>
      <c r="CT11" s="171">
        <f t="shared" si="45"/>
        <v>3</v>
      </c>
      <c r="CU11" s="171">
        <f t="shared" si="46"/>
        <v>4</v>
      </c>
      <c r="CV11" s="171">
        <f t="shared" si="47"/>
        <v>4</v>
      </c>
      <c r="CW11" s="171">
        <f t="shared" si="48"/>
        <v>4</v>
      </c>
      <c r="CX11" s="171">
        <f t="shared" si="49"/>
        <v>3</v>
      </c>
      <c r="CY11" s="171">
        <f t="shared" si="50"/>
        <v>0</v>
      </c>
      <c r="CZ11" s="174">
        <f t="shared" si="51"/>
        <v>2.54</v>
      </c>
      <c r="DA11" s="1" t="str">
        <f t="shared" si="52"/>
        <v>Khá</v>
      </c>
      <c r="DB11" s="142"/>
      <c r="DC11" s="1"/>
      <c r="DD11" s="1"/>
      <c r="DE11" s="1"/>
      <c r="DF11" s="1"/>
    </row>
    <row r="12" spans="1:110" ht="16.5" x14ac:dyDescent="0.25">
      <c r="A12" s="32">
        <v>6</v>
      </c>
      <c r="B12" s="33" t="s">
        <v>1134</v>
      </c>
      <c r="C12" s="38" t="s">
        <v>1135</v>
      </c>
      <c r="D12" s="39" t="s">
        <v>1136</v>
      </c>
      <c r="E12" s="34" t="s">
        <v>1137</v>
      </c>
      <c r="F12" s="86">
        <v>7.5</v>
      </c>
      <c r="G12" s="87">
        <v>8</v>
      </c>
      <c r="H12" s="87">
        <v>8.4</v>
      </c>
      <c r="I12" s="87">
        <v>4.7</v>
      </c>
      <c r="J12" s="86">
        <v>5.0999999999999996</v>
      </c>
      <c r="K12" s="87">
        <v>5</v>
      </c>
      <c r="L12" s="86">
        <v>4.5999999999999996</v>
      </c>
      <c r="M12" s="86">
        <v>4.5</v>
      </c>
      <c r="N12" s="86">
        <v>7.3</v>
      </c>
      <c r="O12" s="86">
        <v>7</v>
      </c>
      <c r="P12" s="86">
        <v>6.1</v>
      </c>
      <c r="Q12" s="86">
        <v>6.1</v>
      </c>
      <c r="R12" s="86">
        <v>8.1</v>
      </c>
      <c r="S12" s="86">
        <v>7.9</v>
      </c>
      <c r="T12" s="86">
        <v>7.8</v>
      </c>
      <c r="U12" s="86">
        <v>8.6</v>
      </c>
      <c r="V12" s="31">
        <v>8.1999999999999993</v>
      </c>
      <c r="W12" s="31">
        <v>8.5</v>
      </c>
      <c r="X12" s="31">
        <v>7.4</v>
      </c>
      <c r="Y12" s="31">
        <v>8.1</v>
      </c>
      <c r="Z12" s="31">
        <v>8.5</v>
      </c>
      <c r="AA12" s="31">
        <v>7.3</v>
      </c>
      <c r="AB12" s="31">
        <v>9.3000000000000007</v>
      </c>
      <c r="AC12" s="31">
        <v>7.2</v>
      </c>
      <c r="AD12" s="31">
        <v>6.8</v>
      </c>
      <c r="AE12" s="31">
        <v>7.9</v>
      </c>
      <c r="AF12" s="31">
        <v>7.2</v>
      </c>
      <c r="AG12" s="31">
        <v>7.8</v>
      </c>
      <c r="AH12" s="31">
        <v>7</v>
      </c>
      <c r="AI12" s="31">
        <v>6.8</v>
      </c>
      <c r="AJ12" s="31">
        <v>7</v>
      </c>
      <c r="AK12" s="31">
        <v>8.6</v>
      </c>
      <c r="AL12" s="31">
        <v>9</v>
      </c>
      <c r="AM12" s="31">
        <v>9.9</v>
      </c>
      <c r="AN12" s="31">
        <v>9.9</v>
      </c>
      <c r="AO12" s="31">
        <v>7.3</v>
      </c>
      <c r="AP12" s="31">
        <v>7.3</v>
      </c>
      <c r="AQ12" s="31">
        <v>8.4</v>
      </c>
      <c r="AR12" s="31">
        <v>7.6</v>
      </c>
      <c r="AS12" s="31">
        <v>9.6</v>
      </c>
      <c r="AT12" s="31">
        <v>9.3000000000000007</v>
      </c>
      <c r="AU12" s="31">
        <v>10</v>
      </c>
      <c r="AV12" s="31">
        <v>9</v>
      </c>
      <c r="AW12" s="31">
        <v>9.1999999999999993</v>
      </c>
      <c r="AX12" s="31"/>
      <c r="AY12" s="151">
        <f t="shared" si="1"/>
        <v>7.6</v>
      </c>
      <c r="AZ12" s="4" t="s">
        <v>1464</v>
      </c>
      <c r="BA12" s="112"/>
      <c r="BB12" s="32">
        <v>6</v>
      </c>
      <c r="BC12" s="33" t="str">
        <f t="shared" si="2"/>
        <v>15D4021033</v>
      </c>
      <c r="BD12" s="33" t="str">
        <f t="shared" si="3"/>
        <v>Trần Đức Thành</v>
      </c>
      <c r="BE12" s="33" t="str">
        <f t="shared" si="4"/>
        <v>Đạt</v>
      </c>
      <c r="BF12" s="210" t="str">
        <f t="shared" si="5"/>
        <v>06/04/1997</v>
      </c>
      <c r="BG12" s="171">
        <f t="shared" si="6"/>
        <v>3</v>
      </c>
      <c r="BH12" s="171">
        <f t="shared" si="7"/>
        <v>3</v>
      </c>
      <c r="BI12" s="171">
        <f t="shared" si="8"/>
        <v>3</v>
      </c>
      <c r="BJ12" s="171">
        <f t="shared" si="9"/>
        <v>1</v>
      </c>
      <c r="BK12" s="171">
        <f t="shared" si="10"/>
        <v>1</v>
      </c>
      <c r="BL12" s="171">
        <f t="shared" si="11"/>
        <v>1</v>
      </c>
      <c r="BM12" s="171">
        <f t="shared" si="12"/>
        <v>1</v>
      </c>
      <c r="BN12" s="171">
        <f t="shared" si="13"/>
        <v>1</v>
      </c>
      <c r="BO12" s="171">
        <f t="shared" si="14"/>
        <v>3</v>
      </c>
      <c r="BP12" s="171">
        <f t="shared" si="15"/>
        <v>3</v>
      </c>
      <c r="BQ12" s="171">
        <f t="shared" si="16"/>
        <v>2</v>
      </c>
      <c r="BR12" s="171">
        <f t="shared" si="17"/>
        <v>2</v>
      </c>
      <c r="BS12" s="171">
        <f t="shared" si="18"/>
        <v>3</v>
      </c>
      <c r="BT12" s="171">
        <f t="shared" si="19"/>
        <v>3</v>
      </c>
      <c r="BU12" s="171">
        <f t="shared" si="20"/>
        <v>3</v>
      </c>
      <c r="BV12" s="171">
        <f t="shared" si="21"/>
        <v>4</v>
      </c>
      <c r="BW12" s="171">
        <f t="shared" si="22"/>
        <v>3</v>
      </c>
      <c r="BX12" s="171">
        <f t="shared" si="23"/>
        <v>4</v>
      </c>
      <c r="BY12" s="171">
        <f t="shared" si="24"/>
        <v>3</v>
      </c>
      <c r="BZ12" s="171">
        <f t="shared" si="25"/>
        <v>3</v>
      </c>
      <c r="CA12" s="171">
        <f t="shared" si="26"/>
        <v>4</v>
      </c>
      <c r="CB12" s="171">
        <f t="shared" si="27"/>
        <v>3</v>
      </c>
      <c r="CC12" s="171">
        <f t="shared" si="28"/>
        <v>4</v>
      </c>
      <c r="CD12" s="171">
        <f t="shared" si="29"/>
        <v>3</v>
      </c>
      <c r="CE12" s="171">
        <f t="shared" si="30"/>
        <v>2</v>
      </c>
      <c r="CF12" s="171">
        <f t="shared" si="31"/>
        <v>3</v>
      </c>
      <c r="CG12" s="171">
        <f t="shared" si="32"/>
        <v>3</v>
      </c>
      <c r="CH12" s="171">
        <f t="shared" si="33"/>
        <v>3</v>
      </c>
      <c r="CI12" s="171">
        <f t="shared" si="34"/>
        <v>3</v>
      </c>
      <c r="CJ12" s="171">
        <f t="shared" si="35"/>
        <v>2</v>
      </c>
      <c r="CK12" s="171">
        <f t="shared" si="36"/>
        <v>3</v>
      </c>
      <c r="CL12" s="171">
        <f t="shared" si="37"/>
        <v>4</v>
      </c>
      <c r="CM12" s="171">
        <f t="shared" si="38"/>
        <v>4</v>
      </c>
      <c r="CN12" s="171">
        <f t="shared" si="39"/>
        <v>4</v>
      </c>
      <c r="CO12" s="171">
        <f t="shared" si="40"/>
        <v>4</v>
      </c>
      <c r="CP12" s="171">
        <f t="shared" si="41"/>
        <v>3</v>
      </c>
      <c r="CQ12" s="171">
        <f t="shared" si="42"/>
        <v>3</v>
      </c>
      <c r="CR12" s="171">
        <f t="shared" si="43"/>
        <v>3</v>
      </c>
      <c r="CS12" s="171">
        <f t="shared" si="44"/>
        <v>3</v>
      </c>
      <c r="CT12" s="171">
        <f t="shared" si="45"/>
        <v>4</v>
      </c>
      <c r="CU12" s="171">
        <f t="shared" si="46"/>
        <v>4</v>
      </c>
      <c r="CV12" s="171">
        <f t="shared" si="47"/>
        <v>4</v>
      </c>
      <c r="CW12" s="171">
        <f t="shared" si="48"/>
        <v>4</v>
      </c>
      <c r="CX12" s="171">
        <f t="shared" si="49"/>
        <v>4</v>
      </c>
      <c r="CY12" s="171">
        <f t="shared" si="50"/>
        <v>0</v>
      </c>
      <c r="CZ12" s="174">
        <f t="shared" si="51"/>
        <v>2.96</v>
      </c>
      <c r="DA12" s="1" t="str">
        <f t="shared" si="52"/>
        <v>Khá</v>
      </c>
      <c r="DB12" s="142"/>
      <c r="DC12" s="1"/>
      <c r="DD12" s="1"/>
      <c r="DE12" s="1"/>
      <c r="DF12" s="1"/>
    </row>
    <row r="13" spans="1:110" ht="16.5" x14ac:dyDescent="0.25">
      <c r="A13" s="32">
        <v>7</v>
      </c>
      <c r="B13" s="33" t="s">
        <v>1138</v>
      </c>
      <c r="C13" s="38" t="s">
        <v>360</v>
      </c>
      <c r="D13" s="39" t="s">
        <v>1139</v>
      </c>
      <c r="E13" s="34" t="s">
        <v>556</v>
      </c>
      <c r="F13" s="86">
        <v>7.5</v>
      </c>
      <c r="G13" s="87">
        <v>6.4</v>
      </c>
      <c r="H13" s="86">
        <v>4.7</v>
      </c>
      <c r="I13" s="87">
        <v>4.9000000000000004</v>
      </c>
      <c r="J13" s="86">
        <v>6.3</v>
      </c>
      <c r="K13" s="87">
        <v>7.5</v>
      </c>
      <c r="L13" s="86">
        <v>6.1</v>
      </c>
      <c r="M13" s="86">
        <v>8.4</v>
      </c>
      <c r="N13" s="86">
        <v>8</v>
      </c>
      <c r="O13" s="86">
        <v>6.1</v>
      </c>
      <c r="P13" s="87">
        <v>7.3</v>
      </c>
      <c r="Q13" s="86">
        <v>8.5</v>
      </c>
      <c r="R13" s="86">
        <v>8.8000000000000007</v>
      </c>
      <c r="S13" s="86">
        <v>7.2</v>
      </c>
      <c r="T13" s="86">
        <v>6.3</v>
      </c>
      <c r="U13" s="86">
        <v>8</v>
      </c>
      <c r="V13" s="31">
        <v>6.6</v>
      </c>
      <c r="W13" s="31">
        <v>7.6</v>
      </c>
      <c r="X13" s="31">
        <v>7.2</v>
      </c>
      <c r="Y13" s="31">
        <v>8.6999999999999993</v>
      </c>
      <c r="Z13" s="31">
        <v>9.4</v>
      </c>
      <c r="AA13" s="31">
        <v>7.6</v>
      </c>
      <c r="AB13" s="31">
        <v>8.9</v>
      </c>
      <c r="AC13" s="31">
        <v>8.5</v>
      </c>
      <c r="AD13" s="31">
        <v>5.8</v>
      </c>
      <c r="AE13" s="31">
        <v>7.7</v>
      </c>
      <c r="AF13" s="31">
        <v>7.9</v>
      </c>
      <c r="AG13" s="31">
        <v>8.3000000000000007</v>
      </c>
      <c r="AH13" s="31">
        <v>6.1</v>
      </c>
      <c r="AI13" s="31">
        <v>6.2</v>
      </c>
      <c r="AJ13" s="31">
        <v>8.5</v>
      </c>
      <c r="AK13" s="31">
        <v>8.6</v>
      </c>
      <c r="AL13" s="31">
        <v>8.6999999999999993</v>
      </c>
      <c r="AM13" s="31">
        <v>9.5</v>
      </c>
      <c r="AN13" s="31">
        <v>9</v>
      </c>
      <c r="AO13" s="31">
        <v>8.1999999999999993</v>
      </c>
      <c r="AP13" s="31">
        <v>7.3</v>
      </c>
      <c r="AQ13" s="31">
        <v>8.4</v>
      </c>
      <c r="AR13" s="31">
        <v>9</v>
      </c>
      <c r="AS13" s="31">
        <v>8.3000000000000007</v>
      </c>
      <c r="AT13" s="31">
        <v>9.4</v>
      </c>
      <c r="AU13" s="31">
        <v>9.1</v>
      </c>
      <c r="AV13" s="31">
        <v>9.1999999999999993</v>
      </c>
      <c r="AW13" s="31">
        <v>8.3000000000000007</v>
      </c>
      <c r="AX13" s="31"/>
      <c r="AY13" s="151">
        <f t="shared" si="1"/>
        <v>7.7</v>
      </c>
      <c r="AZ13" s="4" t="s">
        <v>1464</v>
      </c>
      <c r="BA13" s="111"/>
      <c r="BB13" s="32">
        <v>7</v>
      </c>
      <c r="BC13" s="33" t="str">
        <f t="shared" si="2"/>
        <v>15D4021034</v>
      </c>
      <c r="BD13" s="33" t="str">
        <f t="shared" si="3"/>
        <v>Nguyễn Quang</v>
      </c>
      <c r="BE13" s="33" t="str">
        <f t="shared" si="4"/>
        <v>Đinh</v>
      </c>
      <c r="BF13" s="210" t="str">
        <f t="shared" si="5"/>
        <v>11/10/1997</v>
      </c>
      <c r="BG13" s="171">
        <f t="shared" si="6"/>
        <v>3</v>
      </c>
      <c r="BH13" s="171">
        <f t="shared" si="7"/>
        <v>2</v>
      </c>
      <c r="BI13" s="171">
        <f t="shared" si="8"/>
        <v>1</v>
      </c>
      <c r="BJ13" s="171">
        <f t="shared" si="9"/>
        <v>1</v>
      </c>
      <c r="BK13" s="171">
        <f t="shared" si="10"/>
        <v>2</v>
      </c>
      <c r="BL13" s="171">
        <f t="shared" si="11"/>
        <v>3</v>
      </c>
      <c r="BM13" s="171">
        <f t="shared" si="12"/>
        <v>2</v>
      </c>
      <c r="BN13" s="171">
        <f t="shared" si="13"/>
        <v>3</v>
      </c>
      <c r="BO13" s="171">
        <f t="shared" si="14"/>
        <v>3</v>
      </c>
      <c r="BP13" s="171">
        <f t="shared" si="15"/>
        <v>2</v>
      </c>
      <c r="BQ13" s="171">
        <f t="shared" si="16"/>
        <v>3</v>
      </c>
      <c r="BR13" s="171">
        <f t="shared" si="17"/>
        <v>4</v>
      </c>
      <c r="BS13" s="171">
        <f t="shared" si="18"/>
        <v>4</v>
      </c>
      <c r="BT13" s="171">
        <f t="shared" si="19"/>
        <v>3</v>
      </c>
      <c r="BU13" s="171">
        <f t="shared" si="20"/>
        <v>2</v>
      </c>
      <c r="BV13" s="171">
        <f t="shared" si="21"/>
        <v>3</v>
      </c>
      <c r="BW13" s="171">
        <f t="shared" si="22"/>
        <v>2</v>
      </c>
      <c r="BX13" s="171">
        <f t="shared" si="23"/>
        <v>3</v>
      </c>
      <c r="BY13" s="171">
        <f t="shared" si="24"/>
        <v>3</v>
      </c>
      <c r="BZ13" s="171">
        <f t="shared" si="25"/>
        <v>4</v>
      </c>
      <c r="CA13" s="171">
        <f t="shared" si="26"/>
        <v>4</v>
      </c>
      <c r="CB13" s="171">
        <f t="shared" si="27"/>
        <v>3</v>
      </c>
      <c r="CC13" s="171">
        <f t="shared" si="28"/>
        <v>4</v>
      </c>
      <c r="CD13" s="171">
        <f t="shared" si="29"/>
        <v>4</v>
      </c>
      <c r="CE13" s="171">
        <f t="shared" si="30"/>
        <v>2</v>
      </c>
      <c r="CF13" s="171">
        <f t="shared" si="31"/>
        <v>3</v>
      </c>
      <c r="CG13" s="171">
        <f t="shared" si="32"/>
        <v>3</v>
      </c>
      <c r="CH13" s="171">
        <f t="shared" si="33"/>
        <v>3</v>
      </c>
      <c r="CI13" s="171">
        <f t="shared" si="34"/>
        <v>2</v>
      </c>
      <c r="CJ13" s="171">
        <f t="shared" si="35"/>
        <v>2</v>
      </c>
      <c r="CK13" s="171">
        <f t="shared" si="36"/>
        <v>4</v>
      </c>
      <c r="CL13" s="171">
        <f t="shared" si="37"/>
        <v>4</v>
      </c>
      <c r="CM13" s="171">
        <f t="shared" si="38"/>
        <v>4</v>
      </c>
      <c r="CN13" s="171">
        <f t="shared" si="39"/>
        <v>4</v>
      </c>
      <c r="CO13" s="171">
        <f t="shared" si="40"/>
        <v>4</v>
      </c>
      <c r="CP13" s="171">
        <f t="shared" si="41"/>
        <v>3</v>
      </c>
      <c r="CQ13" s="171">
        <f t="shared" si="42"/>
        <v>3</v>
      </c>
      <c r="CR13" s="171">
        <f t="shared" si="43"/>
        <v>3</v>
      </c>
      <c r="CS13" s="171">
        <f t="shared" si="44"/>
        <v>4</v>
      </c>
      <c r="CT13" s="171">
        <f t="shared" si="45"/>
        <v>3</v>
      </c>
      <c r="CU13" s="171">
        <f t="shared" si="46"/>
        <v>4</v>
      </c>
      <c r="CV13" s="171">
        <f t="shared" si="47"/>
        <v>4</v>
      </c>
      <c r="CW13" s="171">
        <f t="shared" si="48"/>
        <v>4</v>
      </c>
      <c r="CX13" s="171">
        <f t="shared" si="49"/>
        <v>3</v>
      </c>
      <c r="CY13" s="171">
        <f t="shared" si="50"/>
        <v>0</v>
      </c>
      <c r="CZ13" s="174">
        <f t="shared" si="51"/>
        <v>3.05</v>
      </c>
      <c r="DA13" s="1" t="str">
        <f t="shared" si="52"/>
        <v>Khá</v>
      </c>
      <c r="DB13" s="142"/>
      <c r="DC13" s="1"/>
      <c r="DD13" s="1"/>
      <c r="DE13" s="1"/>
      <c r="DF13" s="1"/>
    </row>
    <row r="14" spans="1:110" ht="16.5" x14ac:dyDescent="0.25">
      <c r="A14" s="32">
        <v>8</v>
      </c>
      <c r="B14" s="33" t="s">
        <v>1140</v>
      </c>
      <c r="C14" s="38" t="s">
        <v>1141</v>
      </c>
      <c r="D14" s="39" t="s">
        <v>434</v>
      </c>
      <c r="E14" s="34" t="s">
        <v>1142</v>
      </c>
      <c r="F14" s="86">
        <v>6.1</v>
      </c>
      <c r="G14" s="87">
        <v>6.7</v>
      </c>
      <c r="H14" s="86">
        <v>4.2</v>
      </c>
      <c r="I14" s="87">
        <v>4.5999999999999996</v>
      </c>
      <c r="J14" s="86">
        <v>5.3</v>
      </c>
      <c r="K14" s="87">
        <v>7.5</v>
      </c>
      <c r="L14" s="86">
        <v>6</v>
      </c>
      <c r="M14" s="86">
        <v>5.8</v>
      </c>
      <c r="N14" s="86">
        <v>8.1999999999999993</v>
      </c>
      <c r="O14" s="87">
        <v>8.8000000000000007</v>
      </c>
      <c r="P14" s="86">
        <v>4.4000000000000004</v>
      </c>
      <c r="Q14" s="87">
        <v>5.4</v>
      </c>
      <c r="R14" s="86">
        <v>7.7</v>
      </c>
      <c r="S14" s="86">
        <v>7.7</v>
      </c>
      <c r="T14" s="86">
        <v>7.5</v>
      </c>
      <c r="U14" s="86">
        <v>8.3000000000000007</v>
      </c>
      <c r="V14" s="31">
        <v>6.9</v>
      </c>
      <c r="W14" s="31">
        <v>8.6999999999999993</v>
      </c>
      <c r="X14" s="31">
        <v>8.3000000000000007</v>
      </c>
      <c r="Y14" s="31">
        <v>8.4</v>
      </c>
      <c r="Z14" s="31">
        <v>7</v>
      </c>
      <c r="AA14" s="31">
        <v>8</v>
      </c>
      <c r="AB14" s="31">
        <v>9.1</v>
      </c>
      <c r="AC14" s="31">
        <v>8.5</v>
      </c>
      <c r="AD14" s="31">
        <v>6.1</v>
      </c>
      <c r="AE14" s="31">
        <v>7.4</v>
      </c>
      <c r="AF14" s="31">
        <v>8.1999999999999993</v>
      </c>
      <c r="AG14" s="31">
        <v>8.1999999999999993</v>
      </c>
      <c r="AH14" s="31">
        <v>8.3000000000000007</v>
      </c>
      <c r="AI14" s="31">
        <v>6.4</v>
      </c>
      <c r="AJ14" s="31">
        <v>9.5</v>
      </c>
      <c r="AK14" s="31">
        <v>9.5</v>
      </c>
      <c r="AL14" s="31">
        <v>8.9</v>
      </c>
      <c r="AM14" s="31">
        <v>9.5</v>
      </c>
      <c r="AN14" s="31">
        <v>9.4</v>
      </c>
      <c r="AO14" s="31">
        <v>7.9</v>
      </c>
      <c r="AP14" s="31">
        <v>8.4</v>
      </c>
      <c r="AQ14" s="31">
        <v>9.3000000000000007</v>
      </c>
      <c r="AR14" s="31">
        <v>6.5</v>
      </c>
      <c r="AS14" s="31">
        <v>8.5</v>
      </c>
      <c r="AT14" s="31">
        <v>9.5</v>
      </c>
      <c r="AU14" s="31">
        <v>9.1</v>
      </c>
      <c r="AV14" s="31">
        <v>9.1999999999999993</v>
      </c>
      <c r="AW14" s="31">
        <v>9.1999999999999993</v>
      </c>
      <c r="AX14" s="31"/>
      <c r="AY14" s="151">
        <f t="shared" si="1"/>
        <v>7.7</v>
      </c>
      <c r="AZ14" s="4" t="s">
        <v>1464</v>
      </c>
      <c r="BA14" s="111"/>
      <c r="BB14" s="32">
        <v>8</v>
      </c>
      <c r="BC14" s="33" t="str">
        <f t="shared" si="2"/>
        <v>15D4021046</v>
      </c>
      <c r="BD14" s="33" t="str">
        <f t="shared" si="3"/>
        <v>Huỳnh Ái Thúy</v>
      </c>
      <c r="BE14" s="33" t="str">
        <f t="shared" si="4"/>
        <v>Hằng</v>
      </c>
      <c r="BF14" s="210" t="str">
        <f t="shared" si="5"/>
        <v>25/09/1997</v>
      </c>
      <c r="BG14" s="171">
        <f t="shared" si="6"/>
        <v>2</v>
      </c>
      <c r="BH14" s="171">
        <f t="shared" si="7"/>
        <v>2</v>
      </c>
      <c r="BI14" s="171">
        <f t="shared" si="8"/>
        <v>1</v>
      </c>
      <c r="BJ14" s="171">
        <f t="shared" si="9"/>
        <v>1</v>
      </c>
      <c r="BK14" s="171">
        <f t="shared" si="10"/>
        <v>1</v>
      </c>
      <c r="BL14" s="171">
        <f t="shared" si="11"/>
        <v>3</v>
      </c>
      <c r="BM14" s="171">
        <f t="shared" si="12"/>
        <v>2</v>
      </c>
      <c r="BN14" s="171">
        <f t="shared" si="13"/>
        <v>2</v>
      </c>
      <c r="BO14" s="171">
        <f t="shared" si="14"/>
        <v>3</v>
      </c>
      <c r="BP14" s="171">
        <f t="shared" si="15"/>
        <v>4</v>
      </c>
      <c r="BQ14" s="171">
        <f t="shared" si="16"/>
        <v>1</v>
      </c>
      <c r="BR14" s="171">
        <f t="shared" si="17"/>
        <v>1</v>
      </c>
      <c r="BS14" s="171">
        <f t="shared" si="18"/>
        <v>3</v>
      </c>
      <c r="BT14" s="171">
        <f t="shared" si="19"/>
        <v>3</v>
      </c>
      <c r="BU14" s="171">
        <f t="shared" si="20"/>
        <v>3</v>
      </c>
      <c r="BV14" s="171">
        <f t="shared" si="21"/>
        <v>3</v>
      </c>
      <c r="BW14" s="171">
        <f t="shared" si="22"/>
        <v>2</v>
      </c>
      <c r="BX14" s="171">
        <f t="shared" si="23"/>
        <v>4</v>
      </c>
      <c r="BY14" s="171">
        <f t="shared" si="24"/>
        <v>3</v>
      </c>
      <c r="BZ14" s="171">
        <f t="shared" si="25"/>
        <v>3</v>
      </c>
      <c r="CA14" s="171">
        <f t="shared" si="26"/>
        <v>3</v>
      </c>
      <c r="CB14" s="171">
        <f t="shared" si="27"/>
        <v>3</v>
      </c>
      <c r="CC14" s="171">
        <f t="shared" si="28"/>
        <v>4</v>
      </c>
      <c r="CD14" s="171">
        <f t="shared" si="29"/>
        <v>4</v>
      </c>
      <c r="CE14" s="171">
        <f t="shared" si="30"/>
        <v>2</v>
      </c>
      <c r="CF14" s="171">
        <f t="shared" si="31"/>
        <v>3</v>
      </c>
      <c r="CG14" s="171">
        <f t="shared" si="32"/>
        <v>3</v>
      </c>
      <c r="CH14" s="171">
        <f t="shared" si="33"/>
        <v>3</v>
      </c>
      <c r="CI14" s="171">
        <f t="shared" si="34"/>
        <v>3</v>
      </c>
      <c r="CJ14" s="171">
        <f t="shared" si="35"/>
        <v>2</v>
      </c>
      <c r="CK14" s="171">
        <f t="shared" si="36"/>
        <v>4</v>
      </c>
      <c r="CL14" s="171">
        <f t="shared" si="37"/>
        <v>4</v>
      </c>
      <c r="CM14" s="171">
        <f t="shared" si="38"/>
        <v>4</v>
      </c>
      <c r="CN14" s="171">
        <f t="shared" si="39"/>
        <v>4</v>
      </c>
      <c r="CO14" s="171">
        <f t="shared" si="40"/>
        <v>4</v>
      </c>
      <c r="CP14" s="171">
        <f t="shared" si="41"/>
        <v>3</v>
      </c>
      <c r="CQ14" s="171">
        <f t="shared" si="42"/>
        <v>3</v>
      </c>
      <c r="CR14" s="171">
        <f t="shared" si="43"/>
        <v>4</v>
      </c>
      <c r="CS14" s="171">
        <f t="shared" si="44"/>
        <v>2</v>
      </c>
      <c r="CT14" s="171">
        <f t="shared" si="45"/>
        <v>4</v>
      </c>
      <c r="CU14" s="171">
        <f t="shared" si="46"/>
        <v>4</v>
      </c>
      <c r="CV14" s="171">
        <f t="shared" si="47"/>
        <v>4</v>
      </c>
      <c r="CW14" s="171">
        <f t="shared" si="48"/>
        <v>4</v>
      </c>
      <c r="CX14" s="171">
        <f t="shared" si="49"/>
        <v>4</v>
      </c>
      <c r="CY14" s="171">
        <f t="shared" si="50"/>
        <v>0</v>
      </c>
      <c r="CZ14" s="174">
        <f t="shared" si="51"/>
        <v>2.93</v>
      </c>
      <c r="DA14" s="1" t="str">
        <f t="shared" si="52"/>
        <v>Khá</v>
      </c>
      <c r="DB14" s="142"/>
      <c r="DC14" s="1"/>
      <c r="DD14" s="1"/>
      <c r="DE14" s="1"/>
      <c r="DF14" s="1"/>
    </row>
    <row r="15" spans="1:110" ht="16.5" x14ac:dyDescent="0.25">
      <c r="A15" s="32">
        <v>9</v>
      </c>
      <c r="B15" s="33" t="s">
        <v>1143</v>
      </c>
      <c r="C15" s="38" t="s">
        <v>8</v>
      </c>
      <c r="D15" s="39" t="s">
        <v>434</v>
      </c>
      <c r="E15" s="34" t="s">
        <v>1044</v>
      </c>
      <c r="F15" s="86">
        <v>6.9</v>
      </c>
      <c r="G15" s="86">
        <v>4.0999999999999996</v>
      </c>
      <c r="H15" s="87">
        <v>7.4</v>
      </c>
      <c r="I15" s="87">
        <v>7.9</v>
      </c>
      <c r="J15" s="86">
        <v>4.5</v>
      </c>
      <c r="K15" s="87">
        <v>7.1</v>
      </c>
      <c r="L15" s="86">
        <v>5.8</v>
      </c>
      <c r="M15" s="86">
        <v>6.3</v>
      </c>
      <c r="N15" s="86">
        <v>7.5</v>
      </c>
      <c r="O15" s="86">
        <v>5.4</v>
      </c>
      <c r="P15" s="87">
        <v>6.7</v>
      </c>
      <c r="Q15" s="86">
        <v>5.8</v>
      </c>
      <c r="R15" s="86">
        <v>8.1999999999999993</v>
      </c>
      <c r="S15" s="86">
        <v>7.4</v>
      </c>
      <c r="T15" s="86">
        <v>6.4</v>
      </c>
      <c r="U15" s="86">
        <v>7.3</v>
      </c>
      <c r="V15" s="31">
        <v>6.5</v>
      </c>
      <c r="W15" s="31">
        <v>8.8000000000000007</v>
      </c>
      <c r="X15" s="31">
        <v>5.8</v>
      </c>
      <c r="Y15" s="31">
        <v>8.4</v>
      </c>
      <c r="Z15" s="31">
        <v>7.7</v>
      </c>
      <c r="AA15" s="31">
        <v>5.7</v>
      </c>
      <c r="AB15" s="31">
        <v>8.6999999999999993</v>
      </c>
      <c r="AC15" s="31">
        <v>7.7</v>
      </c>
      <c r="AD15" s="31">
        <v>7.1</v>
      </c>
      <c r="AE15" s="31">
        <v>5.7</v>
      </c>
      <c r="AF15" s="31">
        <v>6.3</v>
      </c>
      <c r="AG15" s="31">
        <v>8.1</v>
      </c>
      <c r="AH15" s="31">
        <v>6.3</v>
      </c>
      <c r="AI15" s="31">
        <v>6.7</v>
      </c>
      <c r="AJ15" s="31">
        <v>9.5</v>
      </c>
      <c r="AK15" s="31">
        <v>8.9</v>
      </c>
      <c r="AL15" s="31">
        <v>9.3000000000000007</v>
      </c>
      <c r="AM15" s="31">
        <v>9.5</v>
      </c>
      <c r="AN15" s="31">
        <v>9.3000000000000007</v>
      </c>
      <c r="AO15" s="31">
        <v>7.6</v>
      </c>
      <c r="AP15" s="31">
        <v>5.0999999999999996</v>
      </c>
      <c r="AQ15" s="31">
        <v>6</v>
      </c>
      <c r="AR15" s="31">
        <v>6.5</v>
      </c>
      <c r="AS15" s="31">
        <v>9.3000000000000007</v>
      </c>
      <c r="AT15" s="31">
        <v>9.1</v>
      </c>
      <c r="AU15" s="31">
        <v>9.1</v>
      </c>
      <c r="AV15" s="31">
        <v>8.8000000000000007</v>
      </c>
      <c r="AW15" s="31">
        <v>8.6</v>
      </c>
      <c r="AX15" s="31"/>
      <c r="AY15" s="151">
        <f t="shared" si="1"/>
        <v>7.3</v>
      </c>
      <c r="AZ15" s="4" t="s">
        <v>1464</v>
      </c>
      <c r="BA15" s="111"/>
      <c r="BB15" s="32">
        <v>9</v>
      </c>
      <c r="BC15" s="33" t="str">
        <f t="shared" si="2"/>
        <v>15D4021048</v>
      </c>
      <c r="BD15" s="33" t="str">
        <f t="shared" si="3"/>
        <v>Nguyễn Thị</v>
      </c>
      <c r="BE15" s="33" t="str">
        <f t="shared" si="4"/>
        <v>Hằng</v>
      </c>
      <c r="BF15" s="210" t="str">
        <f t="shared" si="5"/>
        <v>23/03/1997</v>
      </c>
      <c r="BG15" s="171">
        <f t="shared" si="6"/>
        <v>2</v>
      </c>
      <c r="BH15" s="171">
        <f t="shared" si="7"/>
        <v>1</v>
      </c>
      <c r="BI15" s="171">
        <f t="shared" si="8"/>
        <v>3</v>
      </c>
      <c r="BJ15" s="171">
        <f t="shared" si="9"/>
        <v>3</v>
      </c>
      <c r="BK15" s="171">
        <f t="shared" si="10"/>
        <v>1</v>
      </c>
      <c r="BL15" s="171">
        <f t="shared" si="11"/>
        <v>3</v>
      </c>
      <c r="BM15" s="171">
        <f t="shared" si="12"/>
        <v>2</v>
      </c>
      <c r="BN15" s="171">
        <f t="shared" si="13"/>
        <v>2</v>
      </c>
      <c r="BO15" s="171">
        <f t="shared" si="14"/>
        <v>3</v>
      </c>
      <c r="BP15" s="171">
        <f t="shared" si="15"/>
        <v>1</v>
      </c>
      <c r="BQ15" s="171">
        <f t="shared" si="16"/>
        <v>2</v>
      </c>
      <c r="BR15" s="171">
        <f t="shared" si="17"/>
        <v>2</v>
      </c>
      <c r="BS15" s="171">
        <f t="shared" si="18"/>
        <v>3</v>
      </c>
      <c r="BT15" s="171">
        <f t="shared" si="19"/>
        <v>3</v>
      </c>
      <c r="BU15" s="171">
        <f t="shared" si="20"/>
        <v>2</v>
      </c>
      <c r="BV15" s="171">
        <f t="shared" si="21"/>
        <v>3</v>
      </c>
      <c r="BW15" s="171">
        <f t="shared" si="22"/>
        <v>2</v>
      </c>
      <c r="BX15" s="171">
        <f t="shared" si="23"/>
        <v>4</v>
      </c>
      <c r="BY15" s="171">
        <f t="shared" si="24"/>
        <v>2</v>
      </c>
      <c r="BZ15" s="171">
        <f t="shared" si="25"/>
        <v>3</v>
      </c>
      <c r="CA15" s="171">
        <f t="shared" si="26"/>
        <v>3</v>
      </c>
      <c r="CB15" s="171">
        <f t="shared" si="27"/>
        <v>2</v>
      </c>
      <c r="CC15" s="171">
        <f t="shared" si="28"/>
        <v>4</v>
      </c>
      <c r="CD15" s="171">
        <f t="shared" si="29"/>
        <v>3</v>
      </c>
      <c r="CE15" s="171">
        <f t="shared" si="30"/>
        <v>3</v>
      </c>
      <c r="CF15" s="171">
        <f t="shared" si="31"/>
        <v>2</v>
      </c>
      <c r="CG15" s="171">
        <f t="shared" si="32"/>
        <v>2</v>
      </c>
      <c r="CH15" s="171">
        <f t="shared" si="33"/>
        <v>3</v>
      </c>
      <c r="CI15" s="171">
        <f t="shared" si="34"/>
        <v>2</v>
      </c>
      <c r="CJ15" s="171">
        <f t="shared" si="35"/>
        <v>2</v>
      </c>
      <c r="CK15" s="171">
        <f t="shared" si="36"/>
        <v>4</v>
      </c>
      <c r="CL15" s="171">
        <f t="shared" si="37"/>
        <v>4</v>
      </c>
      <c r="CM15" s="171">
        <f t="shared" si="38"/>
        <v>4</v>
      </c>
      <c r="CN15" s="171">
        <f t="shared" si="39"/>
        <v>4</v>
      </c>
      <c r="CO15" s="171">
        <f t="shared" si="40"/>
        <v>4</v>
      </c>
      <c r="CP15" s="171">
        <f t="shared" si="41"/>
        <v>3</v>
      </c>
      <c r="CQ15" s="171">
        <f t="shared" si="42"/>
        <v>1</v>
      </c>
      <c r="CR15" s="171">
        <f t="shared" si="43"/>
        <v>2</v>
      </c>
      <c r="CS15" s="171">
        <f t="shared" si="44"/>
        <v>2</v>
      </c>
      <c r="CT15" s="171">
        <f t="shared" si="45"/>
        <v>4</v>
      </c>
      <c r="CU15" s="171">
        <f t="shared" si="46"/>
        <v>4</v>
      </c>
      <c r="CV15" s="171">
        <f t="shared" si="47"/>
        <v>4</v>
      </c>
      <c r="CW15" s="171">
        <f t="shared" si="48"/>
        <v>4</v>
      </c>
      <c r="CX15" s="171">
        <f t="shared" si="49"/>
        <v>4</v>
      </c>
      <c r="CY15" s="171">
        <f t="shared" si="50"/>
        <v>0</v>
      </c>
      <c r="CZ15" s="174">
        <f t="shared" si="51"/>
        <v>2.75</v>
      </c>
      <c r="DA15" s="1" t="str">
        <f t="shared" si="52"/>
        <v>Khá</v>
      </c>
      <c r="DB15" s="142"/>
      <c r="DC15" s="1"/>
      <c r="DD15" s="1"/>
      <c r="DE15" s="1"/>
      <c r="DF15" s="1"/>
    </row>
    <row r="16" spans="1:110" ht="16.5" x14ac:dyDescent="0.25">
      <c r="A16" s="32">
        <v>10</v>
      </c>
      <c r="B16" s="33" t="s">
        <v>1144</v>
      </c>
      <c r="C16" s="38" t="s">
        <v>1145</v>
      </c>
      <c r="D16" s="39" t="s">
        <v>90</v>
      </c>
      <c r="E16" s="34" t="s">
        <v>795</v>
      </c>
      <c r="F16" s="86">
        <v>4</v>
      </c>
      <c r="G16" s="86">
        <v>5.4</v>
      </c>
      <c r="H16" s="86">
        <v>4.5999999999999996</v>
      </c>
      <c r="I16" s="86">
        <v>4.3</v>
      </c>
      <c r="J16" s="86">
        <v>5.7</v>
      </c>
      <c r="K16" s="86">
        <v>6.4</v>
      </c>
      <c r="L16" s="86">
        <v>7.4</v>
      </c>
      <c r="M16" s="86">
        <v>4.5</v>
      </c>
      <c r="N16" s="87">
        <v>8.6</v>
      </c>
      <c r="O16" s="86">
        <v>7.6</v>
      </c>
      <c r="P16" s="87">
        <v>7.4</v>
      </c>
      <c r="Q16" s="86">
        <v>7.3</v>
      </c>
      <c r="R16" s="86">
        <v>7.5</v>
      </c>
      <c r="S16" s="86">
        <v>7.9</v>
      </c>
      <c r="T16" s="86">
        <v>6.2</v>
      </c>
      <c r="U16" s="86">
        <v>7.3</v>
      </c>
      <c r="V16" s="31">
        <v>6.8</v>
      </c>
      <c r="W16" s="31">
        <v>8.6999999999999993</v>
      </c>
      <c r="X16" s="31">
        <v>8.6999999999999993</v>
      </c>
      <c r="Y16" s="31">
        <v>9</v>
      </c>
      <c r="Z16" s="31">
        <v>9.1999999999999993</v>
      </c>
      <c r="AA16" s="31">
        <v>8.4</v>
      </c>
      <c r="AB16" s="31">
        <v>9.1</v>
      </c>
      <c r="AC16" s="31">
        <v>7.8</v>
      </c>
      <c r="AD16" s="31">
        <v>6.8</v>
      </c>
      <c r="AE16" s="31">
        <v>8.8000000000000007</v>
      </c>
      <c r="AF16" s="31">
        <v>7.9</v>
      </c>
      <c r="AG16" s="31">
        <v>7.1</v>
      </c>
      <c r="AH16" s="31">
        <v>8.6999999999999993</v>
      </c>
      <c r="AI16" s="31">
        <v>8.4</v>
      </c>
      <c r="AJ16" s="31">
        <v>9.5</v>
      </c>
      <c r="AK16" s="31">
        <v>9.4</v>
      </c>
      <c r="AL16" s="31">
        <v>9</v>
      </c>
      <c r="AM16" s="31">
        <v>9.5</v>
      </c>
      <c r="AN16" s="31">
        <v>9.5</v>
      </c>
      <c r="AO16" s="31">
        <v>8.4</v>
      </c>
      <c r="AP16" s="31">
        <v>5.6</v>
      </c>
      <c r="AQ16" s="31">
        <v>8</v>
      </c>
      <c r="AR16" s="31">
        <v>7.9</v>
      </c>
      <c r="AS16" s="31">
        <v>8.1999999999999993</v>
      </c>
      <c r="AT16" s="31">
        <v>9.1999999999999993</v>
      </c>
      <c r="AU16" s="31">
        <v>9.1</v>
      </c>
      <c r="AV16" s="31"/>
      <c r="AW16" s="31"/>
      <c r="AX16" s="31">
        <v>9.1999999999999993</v>
      </c>
      <c r="AY16" s="151">
        <f t="shared" si="1"/>
        <v>7.8</v>
      </c>
      <c r="AZ16" s="4" t="s">
        <v>1465</v>
      </c>
      <c r="BA16" s="113"/>
      <c r="BB16" s="32">
        <v>10</v>
      </c>
      <c r="BC16" s="33" t="str">
        <f t="shared" si="2"/>
        <v>15D4021053</v>
      </c>
      <c r="BD16" s="33" t="str">
        <f t="shared" si="3"/>
        <v>Bùi Thị Thu</v>
      </c>
      <c r="BE16" s="33" t="str">
        <f t="shared" si="4"/>
        <v>Hiền</v>
      </c>
      <c r="BF16" s="210" t="str">
        <f t="shared" si="5"/>
        <v>20/11/1997</v>
      </c>
      <c r="BG16" s="171">
        <f t="shared" si="6"/>
        <v>1</v>
      </c>
      <c r="BH16" s="171">
        <f t="shared" si="7"/>
        <v>1</v>
      </c>
      <c r="BI16" s="171">
        <f t="shared" si="8"/>
        <v>1</v>
      </c>
      <c r="BJ16" s="171">
        <f t="shared" si="9"/>
        <v>1</v>
      </c>
      <c r="BK16" s="171">
        <f t="shared" si="10"/>
        <v>2</v>
      </c>
      <c r="BL16" s="171">
        <f t="shared" si="11"/>
        <v>2</v>
      </c>
      <c r="BM16" s="171">
        <f t="shared" si="12"/>
        <v>3</v>
      </c>
      <c r="BN16" s="171">
        <f t="shared" si="13"/>
        <v>1</v>
      </c>
      <c r="BO16" s="171">
        <f t="shared" si="14"/>
        <v>4</v>
      </c>
      <c r="BP16" s="171">
        <f t="shared" si="15"/>
        <v>3</v>
      </c>
      <c r="BQ16" s="171">
        <f t="shared" si="16"/>
        <v>3</v>
      </c>
      <c r="BR16" s="171">
        <f t="shared" si="17"/>
        <v>3</v>
      </c>
      <c r="BS16" s="171">
        <f t="shared" si="18"/>
        <v>3</v>
      </c>
      <c r="BT16" s="171">
        <f t="shared" si="19"/>
        <v>3</v>
      </c>
      <c r="BU16" s="171">
        <f t="shared" si="20"/>
        <v>2</v>
      </c>
      <c r="BV16" s="171">
        <f t="shared" si="21"/>
        <v>3</v>
      </c>
      <c r="BW16" s="171">
        <f t="shared" si="22"/>
        <v>2</v>
      </c>
      <c r="BX16" s="171">
        <f t="shared" si="23"/>
        <v>4</v>
      </c>
      <c r="BY16" s="171">
        <f t="shared" si="24"/>
        <v>4</v>
      </c>
      <c r="BZ16" s="171">
        <f t="shared" si="25"/>
        <v>4</v>
      </c>
      <c r="CA16" s="171">
        <f t="shared" si="26"/>
        <v>4</v>
      </c>
      <c r="CB16" s="171">
        <f t="shared" si="27"/>
        <v>3</v>
      </c>
      <c r="CC16" s="171">
        <f t="shared" si="28"/>
        <v>4</v>
      </c>
      <c r="CD16" s="171">
        <f t="shared" si="29"/>
        <v>3</v>
      </c>
      <c r="CE16" s="171">
        <f t="shared" si="30"/>
        <v>2</v>
      </c>
      <c r="CF16" s="171">
        <f t="shared" si="31"/>
        <v>4</v>
      </c>
      <c r="CG16" s="171">
        <f t="shared" si="32"/>
        <v>3</v>
      </c>
      <c r="CH16" s="171">
        <f t="shared" si="33"/>
        <v>3</v>
      </c>
      <c r="CI16" s="171">
        <f t="shared" si="34"/>
        <v>4</v>
      </c>
      <c r="CJ16" s="171">
        <f t="shared" si="35"/>
        <v>3</v>
      </c>
      <c r="CK16" s="171">
        <f t="shared" si="36"/>
        <v>4</v>
      </c>
      <c r="CL16" s="171">
        <f t="shared" si="37"/>
        <v>4</v>
      </c>
      <c r="CM16" s="171">
        <f t="shared" si="38"/>
        <v>4</v>
      </c>
      <c r="CN16" s="171">
        <f t="shared" si="39"/>
        <v>4</v>
      </c>
      <c r="CO16" s="171">
        <f t="shared" si="40"/>
        <v>4</v>
      </c>
      <c r="CP16" s="171">
        <f t="shared" si="41"/>
        <v>3</v>
      </c>
      <c r="CQ16" s="171">
        <f t="shared" si="42"/>
        <v>2</v>
      </c>
      <c r="CR16" s="171">
        <f t="shared" si="43"/>
        <v>3</v>
      </c>
      <c r="CS16" s="171">
        <f t="shared" si="44"/>
        <v>3</v>
      </c>
      <c r="CT16" s="171">
        <f t="shared" si="45"/>
        <v>3</v>
      </c>
      <c r="CU16" s="171">
        <f t="shared" si="46"/>
        <v>4</v>
      </c>
      <c r="CV16" s="171">
        <f t="shared" si="47"/>
        <v>4</v>
      </c>
      <c r="CW16" s="171">
        <f t="shared" si="48"/>
        <v>0</v>
      </c>
      <c r="CX16" s="171">
        <f t="shared" si="49"/>
        <v>0</v>
      </c>
      <c r="CY16" s="171">
        <f t="shared" si="50"/>
        <v>4</v>
      </c>
      <c r="CZ16" s="174">
        <f t="shared" si="51"/>
        <v>3.06</v>
      </c>
      <c r="DA16" s="1" t="str">
        <f t="shared" si="52"/>
        <v>Khá</v>
      </c>
      <c r="DB16" s="142"/>
      <c r="DC16" s="1"/>
      <c r="DD16" s="1"/>
      <c r="DE16" s="1"/>
      <c r="DF16" s="1"/>
    </row>
    <row r="17" spans="1:110" ht="16.5" x14ac:dyDescent="0.25">
      <c r="A17" s="32">
        <v>11</v>
      </c>
      <c r="B17" s="33" t="s">
        <v>1146</v>
      </c>
      <c r="C17" s="38" t="s">
        <v>509</v>
      </c>
      <c r="D17" s="39" t="s">
        <v>90</v>
      </c>
      <c r="E17" s="34" t="s">
        <v>1147</v>
      </c>
      <c r="F17" s="86">
        <v>5.0999999999999996</v>
      </c>
      <c r="G17" s="87">
        <v>7</v>
      </c>
      <c r="H17" s="86">
        <v>7.1</v>
      </c>
      <c r="I17" s="86">
        <v>4.0999999999999996</v>
      </c>
      <c r="J17" s="86">
        <v>6.8</v>
      </c>
      <c r="K17" s="86">
        <v>7</v>
      </c>
      <c r="L17" s="86">
        <v>5.3</v>
      </c>
      <c r="M17" s="86">
        <v>4.4000000000000004</v>
      </c>
      <c r="N17" s="86">
        <v>4</v>
      </c>
      <c r="O17" s="86">
        <v>5.7</v>
      </c>
      <c r="P17" s="86">
        <v>5.3</v>
      </c>
      <c r="Q17" s="86">
        <v>4.7</v>
      </c>
      <c r="R17" s="86">
        <v>8.8000000000000007</v>
      </c>
      <c r="S17" s="86">
        <v>8.3000000000000007</v>
      </c>
      <c r="T17" s="86">
        <v>7.2</v>
      </c>
      <c r="U17" s="86">
        <v>7</v>
      </c>
      <c r="V17" s="31">
        <v>7</v>
      </c>
      <c r="W17" s="31">
        <v>8.5</v>
      </c>
      <c r="X17" s="31">
        <v>6</v>
      </c>
      <c r="Y17" s="31">
        <v>8.1</v>
      </c>
      <c r="Z17" s="31">
        <v>8.6999999999999993</v>
      </c>
      <c r="AA17" s="31">
        <v>7.8</v>
      </c>
      <c r="AB17" s="31">
        <v>8.6999999999999993</v>
      </c>
      <c r="AC17" s="31">
        <v>6.9</v>
      </c>
      <c r="AD17" s="31">
        <v>5.9</v>
      </c>
      <c r="AE17" s="31">
        <v>9.4</v>
      </c>
      <c r="AF17" s="31">
        <v>5.8</v>
      </c>
      <c r="AG17" s="31">
        <v>8.3000000000000007</v>
      </c>
      <c r="AH17" s="31">
        <v>8</v>
      </c>
      <c r="AI17" s="31">
        <v>6.9</v>
      </c>
      <c r="AJ17" s="31">
        <v>10</v>
      </c>
      <c r="AK17" s="31">
        <v>8.3000000000000007</v>
      </c>
      <c r="AL17" s="31">
        <v>8</v>
      </c>
      <c r="AM17" s="31">
        <v>9.5</v>
      </c>
      <c r="AN17" s="31">
        <v>9.3000000000000007</v>
      </c>
      <c r="AO17" s="31">
        <v>7</v>
      </c>
      <c r="AP17" s="31">
        <v>7.3</v>
      </c>
      <c r="AQ17" s="31">
        <v>6.7</v>
      </c>
      <c r="AR17" s="31">
        <v>5.8</v>
      </c>
      <c r="AS17" s="31">
        <v>8.9</v>
      </c>
      <c r="AT17" s="31">
        <v>7.1</v>
      </c>
      <c r="AU17" s="31">
        <v>9.1</v>
      </c>
      <c r="AV17" s="31"/>
      <c r="AW17" s="31"/>
      <c r="AX17" s="31">
        <v>9.1</v>
      </c>
      <c r="AY17" s="151">
        <f t="shared" si="1"/>
        <v>7.3</v>
      </c>
      <c r="AZ17" s="4" t="s">
        <v>1465</v>
      </c>
      <c r="BA17" s="112"/>
      <c r="BB17" s="32">
        <v>11</v>
      </c>
      <c r="BC17" s="33" t="str">
        <f t="shared" si="2"/>
        <v>15D4021054</v>
      </c>
      <c r="BD17" s="33" t="str">
        <f t="shared" si="3"/>
        <v>Nguyễn Thị Thu</v>
      </c>
      <c r="BE17" s="33" t="str">
        <f t="shared" si="4"/>
        <v>Hiền</v>
      </c>
      <c r="BF17" s="210" t="str">
        <f t="shared" si="5"/>
        <v>23/01/1997</v>
      </c>
      <c r="BG17" s="171">
        <f t="shared" si="6"/>
        <v>1</v>
      </c>
      <c r="BH17" s="171">
        <f t="shared" si="7"/>
        <v>3</v>
      </c>
      <c r="BI17" s="171">
        <f t="shared" si="8"/>
        <v>3</v>
      </c>
      <c r="BJ17" s="171">
        <f t="shared" si="9"/>
        <v>1</v>
      </c>
      <c r="BK17" s="171">
        <f t="shared" si="10"/>
        <v>2</v>
      </c>
      <c r="BL17" s="171">
        <f t="shared" si="11"/>
        <v>3</v>
      </c>
      <c r="BM17" s="171">
        <f t="shared" si="12"/>
        <v>1</v>
      </c>
      <c r="BN17" s="171">
        <f t="shared" si="13"/>
        <v>1</v>
      </c>
      <c r="BO17" s="171">
        <f t="shared" si="14"/>
        <v>1</v>
      </c>
      <c r="BP17" s="171">
        <f t="shared" si="15"/>
        <v>2</v>
      </c>
      <c r="BQ17" s="171">
        <f t="shared" si="16"/>
        <v>1</v>
      </c>
      <c r="BR17" s="171">
        <f t="shared" si="17"/>
        <v>1</v>
      </c>
      <c r="BS17" s="171">
        <f t="shared" si="18"/>
        <v>4</v>
      </c>
      <c r="BT17" s="171">
        <f t="shared" si="19"/>
        <v>3</v>
      </c>
      <c r="BU17" s="171">
        <f t="shared" si="20"/>
        <v>3</v>
      </c>
      <c r="BV17" s="171">
        <f t="shared" si="21"/>
        <v>3</v>
      </c>
      <c r="BW17" s="171">
        <f t="shared" si="22"/>
        <v>3</v>
      </c>
      <c r="BX17" s="171">
        <f t="shared" si="23"/>
        <v>4</v>
      </c>
      <c r="BY17" s="171">
        <f t="shared" si="24"/>
        <v>2</v>
      </c>
      <c r="BZ17" s="171">
        <f t="shared" si="25"/>
        <v>3</v>
      </c>
      <c r="CA17" s="171">
        <f t="shared" si="26"/>
        <v>4</v>
      </c>
      <c r="CB17" s="171">
        <f t="shared" si="27"/>
        <v>3</v>
      </c>
      <c r="CC17" s="171">
        <f t="shared" si="28"/>
        <v>4</v>
      </c>
      <c r="CD17" s="171">
        <f t="shared" si="29"/>
        <v>2</v>
      </c>
      <c r="CE17" s="171">
        <f t="shared" si="30"/>
        <v>2</v>
      </c>
      <c r="CF17" s="171">
        <f t="shared" si="31"/>
        <v>4</v>
      </c>
      <c r="CG17" s="171">
        <f t="shared" si="32"/>
        <v>2</v>
      </c>
      <c r="CH17" s="171">
        <f t="shared" si="33"/>
        <v>3</v>
      </c>
      <c r="CI17" s="171">
        <f t="shared" si="34"/>
        <v>3</v>
      </c>
      <c r="CJ17" s="171">
        <f t="shared" si="35"/>
        <v>2</v>
      </c>
      <c r="CK17" s="171">
        <f t="shared" si="36"/>
        <v>4</v>
      </c>
      <c r="CL17" s="171">
        <f t="shared" si="37"/>
        <v>3</v>
      </c>
      <c r="CM17" s="171">
        <f t="shared" si="38"/>
        <v>3</v>
      </c>
      <c r="CN17" s="171">
        <f t="shared" si="39"/>
        <v>4</v>
      </c>
      <c r="CO17" s="171">
        <f t="shared" si="40"/>
        <v>4</v>
      </c>
      <c r="CP17" s="171">
        <f t="shared" si="41"/>
        <v>3</v>
      </c>
      <c r="CQ17" s="171">
        <f t="shared" si="42"/>
        <v>3</v>
      </c>
      <c r="CR17" s="171">
        <f t="shared" si="43"/>
        <v>2</v>
      </c>
      <c r="CS17" s="171">
        <f t="shared" si="44"/>
        <v>2</v>
      </c>
      <c r="CT17" s="171">
        <f t="shared" si="45"/>
        <v>4</v>
      </c>
      <c r="CU17" s="171">
        <f t="shared" si="46"/>
        <v>3</v>
      </c>
      <c r="CV17" s="171">
        <f t="shared" si="47"/>
        <v>4</v>
      </c>
      <c r="CW17" s="171">
        <f t="shared" si="48"/>
        <v>0</v>
      </c>
      <c r="CX17" s="171">
        <f t="shared" si="49"/>
        <v>0</v>
      </c>
      <c r="CY17" s="171">
        <f t="shared" si="50"/>
        <v>4</v>
      </c>
      <c r="CZ17" s="174">
        <f t="shared" si="51"/>
        <v>2.75</v>
      </c>
      <c r="DA17" s="1" t="str">
        <f t="shared" si="52"/>
        <v>Khá</v>
      </c>
      <c r="DB17" s="142"/>
      <c r="DC17" s="1"/>
      <c r="DD17" s="1"/>
      <c r="DE17" s="1"/>
      <c r="DF17" s="1"/>
    </row>
    <row r="18" spans="1:110" ht="16.5" x14ac:dyDescent="0.25">
      <c r="A18" s="32">
        <v>12</v>
      </c>
      <c r="B18" s="33" t="s">
        <v>1148</v>
      </c>
      <c r="C18" s="38" t="s">
        <v>1149</v>
      </c>
      <c r="D18" s="39" t="s">
        <v>9</v>
      </c>
      <c r="E18" s="34" t="s">
        <v>141</v>
      </c>
      <c r="F18" s="86">
        <v>6.1</v>
      </c>
      <c r="G18" s="87">
        <v>6.7</v>
      </c>
      <c r="H18" s="86">
        <v>4.2</v>
      </c>
      <c r="I18" s="87">
        <v>4.3</v>
      </c>
      <c r="J18" s="86">
        <v>5.9</v>
      </c>
      <c r="K18" s="87">
        <v>6.8</v>
      </c>
      <c r="L18" s="86">
        <v>4.4000000000000004</v>
      </c>
      <c r="M18" s="86">
        <v>4.7</v>
      </c>
      <c r="N18" s="86">
        <v>6.8</v>
      </c>
      <c r="O18" s="86">
        <v>5.6</v>
      </c>
      <c r="P18" s="87">
        <v>7.1</v>
      </c>
      <c r="Q18" s="86">
        <v>4.9000000000000004</v>
      </c>
      <c r="R18" s="86">
        <v>8.1</v>
      </c>
      <c r="S18" s="86">
        <v>7.4</v>
      </c>
      <c r="T18" s="86">
        <v>6.8</v>
      </c>
      <c r="U18" s="86">
        <v>6.1</v>
      </c>
      <c r="V18" s="31">
        <v>5.9</v>
      </c>
      <c r="W18" s="31">
        <v>8.1</v>
      </c>
      <c r="X18" s="31">
        <v>5.7</v>
      </c>
      <c r="Y18" s="31">
        <v>8.6</v>
      </c>
      <c r="Z18" s="31">
        <v>7.2</v>
      </c>
      <c r="AA18" s="31">
        <v>7.9</v>
      </c>
      <c r="AB18" s="31">
        <v>8.1999999999999993</v>
      </c>
      <c r="AC18" s="31">
        <v>7.9</v>
      </c>
      <c r="AD18" s="31">
        <v>5.0999999999999996</v>
      </c>
      <c r="AE18" s="31">
        <v>6.5</v>
      </c>
      <c r="AF18" s="31">
        <v>6.3</v>
      </c>
      <c r="AG18" s="37">
        <v>7.6</v>
      </c>
      <c r="AH18" s="31">
        <v>5.9</v>
      </c>
      <c r="AI18" s="31">
        <v>7.2</v>
      </c>
      <c r="AJ18" s="31">
        <v>10</v>
      </c>
      <c r="AK18" s="31">
        <v>8</v>
      </c>
      <c r="AL18" s="31">
        <v>9.1</v>
      </c>
      <c r="AM18" s="31">
        <v>9.8000000000000007</v>
      </c>
      <c r="AN18" s="31">
        <v>9.6999999999999993</v>
      </c>
      <c r="AO18" s="31">
        <v>7.5</v>
      </c>
      <c r="AP18" s="31">
        <v>6.6</v>
      </c>
      <c r="AQ18" s="31">
        <v>6.5</v>
      </c>
      <c r="AR18" s="31">
        <v>5.9</v>
      </c>
      <c r="AS18" s="31">
        <v>8</v>
      </c>
      <c r="AT18" s="31">
        <v>8.5</v>
      </c>
      <c r="AU18" s="31">
        <v>9.6</v>
      </c>
      <c r="AV18" s="31">
        <v>8.8000000000000007</v>
      </c>
      <c r="AW18" s="31">
        <v>8.4</v>
      </c>
      <c r="AX18" s="31"/>
      <c r="AY18" s="151">
        <f t="shared" si="1"/>
        <v>7.1</v>
      </c>
      <c r="AZ18" s="4" t="s">
        <v>1464</v>
      </c>
      <c r="BA18" s="111"/>
      <c r="BB18" s="32">
        <v>12</v>
      </c>
      <c r="BC18" s="33" t="str">
        <f t="shared" si="2"/>
        <v>15D4021056</v>
      </c>
      <c r="BD18" s="33" t="str">
        <f t="shared" si="3"/>
        <v>Phạm Lê Trung</v>
      </c>
      <c r="BE18" s="33" t="str">
        <f t="shared" si="4"/>
        <v>Hiếu</v>
      </c>
      <c r="BF18" s="210" t="str">
        <f t="shared" si="5"/>
        <v>06/06/1997</v>
      </c>
      <c r="BG18" s="171">
        <f t="shared" si="6"/>
        <v>2</v>
      </c>
      <c r="BH18" s="171">
        <f t="shared" si="7"/>
        <v>2</v>
      </c>
      <c r="BI18" s="171">
        <f t="shared" si="8"/>
        <v>1</v>
      </c>
      <c r="BJ18" s="171">
        <f t="shared" si="9"/>
        <v>1</v>
      </c>
      <c r="BK18" s="171">
        <f t="shared" si="10"/>
        <v>2</v>
      </c>
      <c r="BL18" s="171">
        <f t="shared" si="11"/>
        <v>2</v>
      </c>
      <c r="BM18" s="171">
        <f t="shared" si="12"/>
        <v>1</v>
      </c>
      <c r="BN18" s="171">
        <f t="shared" si="13"/>
        <v>1</v>
      </c>
      <c r="BO18" s="171">
        <f t="shared" si="14"/>
        <v>2</v>
      </c>
      <c r="BP18" s="171">
        <f t="shared" si="15"/>
        <v>2</v>
      </c>
      <c r="BQ18" s="171">
        <f t="shared" si="16"/>
        <v>3</v>
      </c>
      <c r="BR18" s="171">
        <f t="shared" si="17"/>
        <v>1</v>
      </c>
      <c r="BS18" s="171">
        <f t="shared" si="18"/>
        <v>3</v>
      </c>
      <c r="BT18" s="171">
        <f t="shared" si="19"/>
        <v>3</v>
      </c>
      <c r="BU18" s="171">
        <f t="shared" si="20"/>
        <v>2</v>
      </c>
      <c r="BV18" s="171">
        <f t="shared" si="21"/>
        <v>2</v>
      </c>
      <c r="BW18" s="171">
        <f t="shared" si="22"/>
        <v>2</v>
      </c>
      <c r="BX18" s="171">
        <f t="shared" si="23"/>
        <v>3</v>
      </c>
      <c r="BY18" s="171">
        <f t="shared" si="24"/>
        <v>2</v>
      </c>
      <c r="BZ18" s="171">
        <f t="shared" si="25"/>
        <v>4</v>
      </c>
      <c r="CA18" s="171">
        <f t="shared" si="26"/>
        <v>3</v>
      </c>
      <c r="CB18" s="171">
        <f t="shared" si="27"/>
        <v>3</v>
      </c>
      <c r="CC18" s="171">
        <f t="shared" si="28"/>
        <v>3</v>
      </c>
      <c r="CD18" s="171">
        <f t="shared" si="29"/>
        <v>3</v>
      </c>
      <c r="CE18" s="171">
        <f t="shared" si="30"/>
        <v>1</v>
      </c>
      <c r="CF18" s="171">
        <f t="shared" si="31"/>
        <v>2</v>
      </c>
      <c r="CG18" s="171">
        <f t="shared" si="32"/>
        <v>2</v>
      </c>
      <c r="CH18" s="171">
        <f t="shared" si="33"/>
        <v>3</v>
      </c>
      <c r="CI18" s="171">
        <f t="shared" si="34"/>
        <v>2</v>
      </c>
      <c r="CJ18" s="171">
        <f t="shared" si="35"/>
        <v>3</v>
      </c>
      <c r="CK18" s="171">
        <f t="shared" si="36"/>
        <v>4</v>
      </c>
      <c r="CL18" s="171">
        <f t="shared" si="37"/>
        <v>3</v>
      </c>
      <c r="CM18" s="171">
        <f t="shared" si="38"/>
        <v>4</v>
      </c>
      <c r="CN18" s="171">
        <f t="shared" si="39"/>
        <v>4</v>
      </c>
      <c r="CO18" s="171">
        <f t="shared" si="40"/>
        <v>4</v>
      </c>
      <c r="CP18" s="171">
        <f t="shared" si="41"/>
        <v>3</v>
      </c>
      <c r="CQ18" s="171">
        <f t="shared" si="42"/>
        <v>2</v>
      </c>
      <c r="CR18" s="171">
        <f t="shared" si="43"/>
        <v>2</v>
      </c>
      <c r="CS18" s="171">
        <f t="shared" si="44"/>
        <v>2</v>
      </c>
      <c r="CT18" s="171">
        <f t="shared" si="45"/>
        <v>3</v>
      </c>
      <c r="CU18" s="171">
        <f t="shared" si="46"/>
        <v>4</v>
      </c>
      <c r="CV18" s="171">
        <f t="shared" si="47"/>
        <v>4</v>
      </c>
      <c r="CW18" s="171">
        <f t="shared" si="48"/>
        <v>4</v>
      </c>
      <c r="CX18" s="171">
        <f t="shared" si="49"/>
        <v>3</v>
      </c>
      <c r="CY18" s="171">
        <f t="shared" si="50"/>
        <v>0</v>
      </c>
      <c r="CZ18" s="174">
        <f t="shared" si="51"/>
        <v>2.54</v>
      </c>
      <c r="DA18" s="1" t="str">
        <f t="shared" si="52"/>
        <v>Khá</v>
      </c>
      <c r="DB18" s="142"/>
      <c r="DC18" s="1"/>
      <c r="DD18" s="1"/>
      <c r="DE18" s="1"/>
      <c r="DF18" s="1"/>
    </row>
    <row r="19" spans="1:110" ht="16.5" x14ac:dyDescent="0.25">
      <c r="A19" s="32">
        <v>13</v>
      </c>
      <c r="B19" s="33" t="s">
        <v>1150</v>
      </c>
      <c r="C19" s="38" t="s">
        <v>1151</v>
      </c>
      <c r="D19" s="39" t="s">
        <v>109</v>
      </c>
      <c r="E19" s="34" t="s">
        <v>1152</v>
      </c>
      <c r="F19" s="86">
        <v>7.5</v>
      </c>
      <c r="G19" s="87">
        <v>5.8</v>
      </c>
      <c r="H19" s="87">
        <v>8.3000000000000007</v>
      </c>
      <c r="I19" s="86">
        <v>4.3</v>
      </c>
      <c r="J19" s="86">
        <v>5.2</v>
      </c>
      <c r="K19" s="87">
        <v>7.5</v>
      </c>
      <c r="L19" s="86">
        <v>4.4000000000000004</v>
      </c>
      <c r="M19" s="86">
        <v>6.7</v>
      </c>
      <c r="N19" s="86">
        <v>7.3</v>
      </c>
      <c r="O19" s="86">
        <v>5.8</v>
      </c>
      <c r="P19" s="86">
        <v>4.5</v>
      </c>
      <c r="Q19" s="86">
        <v>5.0999999999999996</v>
      </c>
      <c r="R19" s="86">
        <v>8.4</v>
      </c>
      <c r="S19" s="86">
        <v>8.8000000000000007</v>
      </c>
      <c r="T19" s="86">
        <v>7.2</v>
      </c>
      <c r="U19" s="86">
        <v>7</v>
      </c>
      <c r="V19" s="31">
        <v>6.7</v>
      </c>
      <c r="W19" s="31">
        <v>8.1</v>
      </c>
      <c r="X19" s="31">
        <v>6.8</v>
      </c>
      <c r="Y19" s="31">
        <v>8.6</v>
      </c>
      <c r="Z19" s="31">
        <v>8.9</v>
      </c>
      <c r="AA19" s="31">
        <v>7</v>
      </c>
      <c r="AB19" s="31">
        <v>8.6</v>
      </c>
      <c r="AC19" s="31">
        <v>8.3000000000000007</v>
      </c>
      <c r="AD19" s="37">
        <v>7.6</v>
      </c>
      <c r="AE19" s="31">
        <v>6.9</v>
      </c>
      <c r="AF19" s="31">
        <v>6.7</v>
      </c>
      <c r="AG19" s="31">
        <v>8.4</v>
      </c>
      <c r="AH19" s="31">
        <v>7.3</v>
      </c>
      <c r="AI19" s="31">
        <v>7.2</v>
      </c>
      <c r="AJ19" s="31">
        <v>8.5</v>
      </c>
      <c r="AK19" s="31">
        <v>8.1999999999999993</v>
      </c>
      <c r="AL19" s="31">
        <v>9.3000000000000007</v>
      </c>
      <c r="AM19" s="31">
        <v>9</v>
      </c>
      <c r="AN19" s="31">
        <v>9.4</v>
      </c>
      <c r="AO19" s="31">
        <v>8.4</v>
      </c>
      <c r="AP19" s="31">
        <v>6.3</v>
      </c>
      <c r="AQ19" s="31">
        <v>6.4</v>
      </c>
      <c r="AR19" s="31">
        <v>6.6</v>
      </c>
      <c r="AS19" s="31">
        <v>8.8000000000000007</v>
      </c>
      <c r="AT19" s="31">
        <v>8.5</v>
      </c>
      <c r="AU19" s="31">
        <v>9.4</v>
      </c>
      <c r="AV19" s="31">
        <v>9</v>
      </c>
      <c r="AW19" s="31">
        <v>8.6</v>
      </c>
      <c r="AX19" s="31"/>
      <c r="AY19" s="151">
        <f t="shared" si="1"/>
        <v>7.4</v>
      </c>
      <c r="AZ19" s="4" t="s">
        <v>1464</v>
      </c>
      <c r="BA19" s="112"/>
      <c r="BB19" s="32">
        <v>13</v>
      </c>
      <c r="BC19" s="33" t="str">
        <f t="shared" si="2"/>
        <v>15D4021064</v>
      </c>
      <c r="BD19" s="33" t="str">
        <f t="shared" si="3"/>
        <v>Trương Hoàng</v>
      </c>
      <c r="BE19" s="33" t="str">
        <f t="shared" si="4"/>
        <v>Hùng</v>
      </c>
      <c r="BF19" s="210" t="str">
        <f t="shared" si="5"/>
        <v>08/08/1997</v>
      </c>
      <c r="BG19" s="171">
        <f t="shared" si="6"/>
        <v>3</v>
      </c>
      <c r="BH19" s="171">
        <f t="shared" si="7"/>
        <v>2</v>
      </c>
      <c r="BI19" s="171">
        <f t="shared" si="8"/>
        <v>3</v>
      </c>
      <c r="BJ19" s="171">
        <f t="shared" si="9"/>
        <v>1</v>
      </c>
      <c r="BK19" s="171">
        <f t="shared" si="10"/>
        <v>1</v>
      </c>
      <c r="BL19" s="171">
        <f t="shared" si="11"/>
        <v>3</v>
      </c>
      <c r="BM19" s="171">
        <f t="shared" si="12"/>
        <v>1</v>
      </c>
      <c r="BN19" s="171">
        <f t="shared" si="13"/>
        <v>2</v>
      </c>
      <c r="BO19" s="171">
        <f t="shared" si="14"/>
        <v>3</v>
      </c>
      <c r="BP19" s="171">
        <f t="shared" si="15"/>
        <v>2</v>
      </c>
      <c r="BQ19" s="171">
        <f t="shared" si="16"/>
        <v>1</v>
      </c>
      <c r="BR19" s="171">
        <f t="shared" si="17"/>
        <v>1</v>
      </c>
      <c r="BS19" s="171">
        <f t="shared" si="18"/>
        <v>3</v>
      </c>
      <c r="BT19" s="171">
        <f t="shared" si="19"/>
        <v>4</v>
      </c>
      <c r="BU19" s="171">
        <f t="shared" si="20"/>
        <v>3</v>
      </c>
      <c r="BV19" s="171">
        <f t="shared" si="21"/>
        <v>3</v>
      </c>
      <c r="BW19" s="171">
        <f t="shared" si="22"/>
        <v>2</v>
      </c>
      <c r="BX19" s="171">
        <f t="shared" si="23"/>
        <v>3</v>
      </c>
      <c r="BY19" s="171">
        <f t="shared" si="24"/>
        <v>2</v>
      </c>
      <c r="BZ19" s="171">
        <f t="shared" si="25"/>
        <v>4</v>
      </c>
      <c r="CA19" s="171">
        <f t="shared" si="26"/>
        <v>4</v>
      </c>
      <c r="CB19" s="171">
        <f t="shared" si="27"/>
        <v>3</v>
      </c>
      <c r="CC19" s="171">
        <f t="shared" si="28"/>
        <v>4</v>
      </c>
      <c r="CD19" s="171">
        <f t="shared" si="29"/>
        <v>3</v>
      </c>
      <c r="CE19" s="171">
        <f t="shared" si="30"/>
        <v>3</v>
      </c>
      <c r="CF19" s="171">
        <f t="shared" si="31"/>
        <v>2</v>
      </c>
      <c r="CG19" s="171">
        <f t="shared" si="32"/>
        <v>2</v>
      </c>
      <c r="CH19" s="171">
        <f t="shared" si="33"/>
        <v>3</v>
      </c>
      <c r="CI19" s="171">
        <f t="shared" si="34"/>
        <v>3</v>
      </c>
      <c r="CJ19" s="171">
        <f t="shared" si="35"/>
        <v>3</v>
      </c>
      <c r="CK19" s="171">
        <f t="shared" si="36"/>
        <v>4</v>
      </c>
      <c r="CL19" s="171">
        <f t="shared" si="37"/>
        <v>3</v>
      </c>
      <c r="CM19" s="171">
        <f t="shared" si="38"/>
        <v>4</v>
      </c>
      <c r="CN19" s="171">
        <f t="shared" si="39"/>
        <v>4</v>
      </c>
      <c r="CO19" s="171">
        <f t="shared" si="40"/>
        <v>4</v>
      </c>
      <c r="CP19" s="171">
        <f t="shared" si="41"/>
        <v>3</v>
      </c>
      <c r="CQ19" s="171">
        <f t="shared" si="42"/>
        <v>2</v>
      </c>
      <c r="CR19" s="171">
        <f t="shared" si="43"/>
        <v>2</v>
      </c>
      <c r="CS19" s="171">
        <f t="shared" si="44"/>
        <v>2</v>
      </c>
      <c r="CT19" s="171">
        <f t="shared" si="45"/>
        <v>4</v>
      </c>
      <c r="CU19" s="171">
        <f t="shared" si="46"/>
        <v>4</v>
      </c>
      <c r="CV19" s="171">
        <f t="shared" si="47"/>
        <v>4</v>
      </c>
      <c r="CW19" s="171">
        <f t="shared" si="48"/>
        <v>4</v>
      </c>
      <c r="CX19" s="171">
        <f t="shared" si="49"/>
        <v>4</v>
      </c>
      <c r="CY19" s="171">
        <f t="shared" si="50"/>
        <v>0</v>
      </c>
      <c r="CZ19" s="174">
        <f t="shared" si="51"/>
        <v>2.84</v>
      </c>
      <c r="DA19" s="1" t="str">
        <f t="shared" si="52"/>
        <v>Khá</v>
      </c>
      <c r="DB19" s="142"/>
      <c r="DC19" s="1"/>
      <c r="DD19" s="1"/>
      <c r="DE19" s="1"/>
      <c r="DF19" s="1"/>
    </row>
    <row r="20" spans="1:110" ht="16.5" x14ac:dyDescent="0.25">
      <c r="A20" s="32">
        <v>15</v>
      </c>
      <c r="B20" s="33" t="s">
        <v>1154</v>
      </c>
      <c r="C20" s="38" t="s">
        <v>1155</v>
      </c>
      <c r="D20" s="39" t="s">
        <v>1156</v>
      </c>
      <c r="E20" s="34" t="s">
        <v>1157</v>
      </c>
      <c r="F20" s="86">
        <v>4.5999999999999996</v>
      </c>
      <c r="G20" s="86">
        <v>4.5999999999999996</v>
      </c>
      <c r="H20" s="86">
        <v>4.8</v>
      </c>
      <c r="I20" s="86">
        <v>4.2</v>
      </c>
      <c r="J20" s="86">
        <v>7.2</v>
      </c>
      <c r="K20" s="86">
        <v>5.6</v>
      </c>
      <c r="L20" s="86">
        <v>5.0999999999999996</v>
      </c>
      <c r="M20" s="86">
        <v>6.9</v>
      </c>
      <c r="N20" s="87">
        <v>6.6</v>
      </c>
      <c r="O20" s="86">
        <v>7.1</v>
      </c>
      <c r="P20" s="87">
        <v>5</v>
      </c>
      <c r="Q20" s="86">
        <v>4.7</v>
      </c>
      <c r="R20" s="86">
        <v>7.6</v>
      </c>
      <c r="S20" s="86">
        <v>8.4</v>
      </c>
      <c r="T20" s="86">
        <v>7</v>
      </c>
      <c r="U20" s="86">
        <v>6.4</v>
      </c>
      <c r="V20" s="31">
        <v>6.5</v>
      </c>
      <c r="W20" s="31">
        <v>7.9</v>
      </c>
      <c r="X20" s="31">
        <v>7.5</v>
      </c>
      <c r="Y20" s="31">
        <v>7.9</v>
      </c>
      <c r="Z20" s="31">
        <v>8</v>
      </c>
      <c r="AA20" s="31">
        <v>8.1</v>
      </c>
      <c r="AB20" s="31">
        <v>8.6</v>
      </c>
      <c r="AC20" s="31">
        <v>7.9</v>
      </c>
      <c r="AD20" s="31">
        <v>6</v>
      </c>
      <c r="AE20" s="31">
        <v>5.6</v>
      </c>
      <c r="AF20" s="31">
        <v>6.2</v>
      </c>
      <c r="AG20" s="31">
        <v>7.5</v>
      </c>
      <c r="AH20" s="31">
        <v>5.8</v>
      </c>
      <c r="AI20" s="31">
        <v>7.8</v>
      </c>
      <c r="AJ20" s="31">
        <v>8.5</v>
      </c>
      <c r="AK20" s="31">
        <v>8.6999999999999993</v>
      </c>
      <c r="AL20" s="31">
        <v>9.4</v>
      </c>
      <c r="AM20" s="31">
        <v>9.6999999999999993</v>
      </c>
      <c r="AN20" s="31">
        <v>9.6999999999999993</v>
      </c>
      <c r="AO20" s="31">
        <v>8.1999999999999993</v>
      </c>
      <c r="AP20" s="31">
        <v>6</v>
      </c>
      <c r="AQ20" s="31">
        <v>7.1</v>
      </c>
      <c r="AR20" s="31">
        <v>5.9</v>
      </c>
      <c r="AS20" s="31">
        <v>9.4</v>
      </c>
      <c r="AT20" s="31">
        <v>9.4</v>
      </c>
      <c r="AU20" s="31">
        <v>9</v>
      </c>
      <c r="AV20" s="31">
        <v>8.9</v>
      </c>
      <c r="AW20" s="31">
        <v>8.6999999999999993</v>
      </c>
      <c r="AX20" s="31"/>
      <c r="AY20" s="151">
        <f t="shared" si="1"/>
        <v>7.2</v>
      </c>
      <c r="AZ20" s="4" t="s">
        <v>1464</v>
      </c>
      <c r="BA20" s="111"/>
      <c r="BB20" s="32">
        <v>15</v>
      </c>
      <c r="BC20" s="33" t="str">
        <f t="shared" si="2"/>
        <v>15D4021070</v>
      </c>
      <c r="BD20" s="33" t="str">
        <f t="shared" si="3"/>
        <v>Đỗ Trung</v>
      </c>
      <c r="BE20" s="33" t="str">
        <f t="shared" si="4"/>
        <v>Kiên</v>
      </c>
      <c r="BF20" s="210" t="str">
        <f t="shared" si="5"/>
        <v>25/12/1997</v>
      </c>
      <c r="BG20" s="171">
        <f t="shared" si="6"/>
        <v>1</v>
      </c>
      <c r="BH20" s="171">
        <f t="shared" si="7"/>
        <v>1</v>
      </c>
      <c r="BI20" s="171">
        <f t="shared" si="8"/>
        <v>1</v>
      </c>
      <c r="BJ20" s="171">
        <f t="shared" si="9"/>
        <v>1</v>
      </c>
      <c r="BK20" s="171">
        <f t="shared" si="10"/>
        <v>3</v>
      </c>
      <c r="BL20" s="171">
        <f t="shared" si="11"/>
        <v>2</v>
      </c>
      <c r="BM20" s="171">
        <f t="shared" si="12"/>
        <v>1</v>
      </c>
      <c r="BN20" s="171">
        <f t="shared" si="13"/>
        <v>2</v>
      </c>
      <c r="BO20" s="171">
        <f t="shared" si="14"/>
        <v>2</v>
      </c>
      <c r="BP20" s="171">
        <f t="shared" si="15"/>
        <v>3</v>
      </c>
      <c r="BQ20" s="171">
        <f t="shared" si="16"/>
        <v>1</v>
      </c>
      <c r="BR20" s="171">
        <f t="shared" si="17"/>
        <v>1</v>
      </c>
      <c r="BS20" s="171">
        <f t="shared" si="18"/>
        <v>3</v>
      </c>
      <c r="BT20" s="171">
        <f t="shared" si="19"/>
        <v>3</v>
      </c>
      <c r="BU20" s="171">
        <f t="shared" si="20"/>
        <v>3</v>
      </c>
      <c r="BV20" s="171">
        <f t="shared" si="21"/>
        <v>2</v>
      </c>
      <c r="BW20" s="171">
        <f t="shared" si="22"/>
        <v>2</v>
      </c>
      <c r="BX20" s="171">
        <f t="shared" si="23"/>
        <v>3</v>
      </c>
      <c r="BY20" s="171">
        <f t="shared" si="24"/>
        <v>3</v>
      </c>
      <c r="BZ20" s="171">
        <f t="shared" si="25"/>
        <v>3</v>
      </c>
      <c r="CA20" s="171">
        <f t="shared" si="26"/>
        <v>3</v>
      </c>
      <c r="CB20" s="171">
        <f t="shared" si="27"/>
        <v>3</v>
      </c>
      <c r="CC20" s="171">
        <f t="shared" si="28"/>
        <v>4</v>
      </c>
      <c r="CD20" s="171">
        <f t="shared" si="29"/>
        <v>3</v>
      </c>
      <c r="CE20" s="171">
        <f t="shared" si="30"/>
        <v>2</v>
      </c>
      <c r="CF20" s="171">
        <f t="shared" si="31"/>
        <v>2</v>
      </c>
      <c r="CG20" s="171">
        <f t="shared" si="32"/>
        <v>2</v>
      </c>
      <c r="CH20" s="171">
        <f t="shared" si="33"/>
        <v>3</v>
      </c>
      <c r="CI20" s="171">
        <f t="shared" si="34"/>
        <v>2</v>
      </c>
      <c r="CJ20" s="171">
        <f t="shared" si="35"/>
        <v>3</v>
      </c>
      <c r="CK20" s="171">
        <f t="shared" si="36"/>
        <v>4</v>
      </c>
      <c r="CL20" s="171">
        <f t="shared" si="37"/>
        <v>4</v>
      </c>
      <c r="CM20" s="171">
        <f t="shared" si="38"/>
        <v>4</v>
      </c>
      <c r="CN20" s="171">
        <f t="shared" si="39"/>
        <v>4</v>
      </c>
      <c r="CO20" s="171">
        <f t="shared" si="40"/>
        <v>4</v>
      </c>
      <c r="CP20" s="171">
        <f t="shared" si="41"/>
        <v>3</v>
      </c>
      <c r="CQ20" s="171">
        <f t="shared" si="42"/>
        <v>2</v>
      </c>
      <c r="CR20" s="171">
        <f t="shared" si="43"/>
        <v>3</v>
      </c>
      <c r="CS20" s="171">
        <f t="shared" si="44"/>
        <v>2</v>
      </c>
      <c r="CT20" s="171">
        <f t="shared" si="45"/>
        <v>4</v>
      </c>
      <c r="CU20" s="171">
        <f t="shared" si="46"/>
        <v>4</v>
      </c>
      <c r="CV20" s="171">
        <f t="shared" si="47"/>
        <v>4</v>
      </c>
      <c r="CW20" s="171">
        <f t="shared" si="48"/>
        <v>4</v>
      </c>
      <c r="CX20" s="171">
        <f t="shared" si="49"/>
        <v>4</v>
      </c>
      <c r="CY20" s="171">
        <f t="shared" si="50"/>
        <v>0</v>
      </c>
      <c r="CZ20" s="174">
        <f t="shared" si="51"/>
        <v>2.7</v>
      </c>
      <c r="DA20" s="1" t="str">
        <f t="shared" si="52"/>
        <v>Khá</v>
      </c>
      <c r="DB20" s="142"/>
      <c r="DC20" s="1"/>
      <c r="DD20" s="1"/>
      <c r="DE20" s="1"/>
      <c r="DF20" s="1"/>
    </row>
    <row r="21" spans="1:110" ht="16.5" x14ac:dyDescent="0.25">
      <c r="A21" s="32">
        <v>16</v>
      </c>
      <c r="B21" s="33" t="s">
        <v>1158</v>
      </c>
      <c r="C21" s="38" t="s">
        <v>1159</v>
      </c>
      <c r="D21" s="39" t="s">
        <v>12</v>
      </c>
      <c r="E21" s="34" t="s">
        <v>192</v>
      </c>
      <c r="F21" s="86">
        <v>6.7</v>
      </c>
      <c r="G21" s="86">
        <v>6.1</v>
      </c>
      <c r="H21" s="87">
        <v>8.4</v>
      </c>
      <c r="I21" s="86">
        <v>5.3</v>
      </c>
      <c r="J21" s="86">
        <v>4.2</v>
      </c>
      <c r="K21" s="87">
        <v>7.5</v>
      </c>
      <c r="L21" s="86">
        <v>7.3</v>
      </c>
      <c r="M21" s="86">
        <v>8.1999999999999993</v>
      </c>
      <c r="N21" s="86">
        <v>6.1</v>
      </c>
      <c r="O21" s="86">
        <v>7.1</v>
      </c>
      <c r="P21" s="87">
        <v>4.2</v>
      </c>
      <c r="Q21" s="86">
        <v>6.2</v>
      </c>
      <c r="R21" s="86">
        <v>8.9</v>
      </c>
      <c r="S21" s="86">
        <v>7</v>
      </c>
      <c r="T21" s="86">
        <v>7.6</v>
      </c>
      <c r="U21" s="86">
        <v>6.5</v>
      </c>
      <c r="V21" s="31">
        <v>6.9</v>
      </c>
      <c r="W21" s="31">
        <v>8.1999999999999993</v>
      </c>
      <c r="X21" s="31">
        <v>5.8</v>
      </c>
      <c r="Y21" s="31">
        <v>8.6999999999999993</v>
      </c>
      <c r="Z21" s="31">
        <v>7.3</v>
      </c>
      <c r="AA21" s="31">
        <v>7.7</v>
      </c>
      <c r="AB21" s="31">
        <v>9.1</v>
      </c>
      <c r="AC21" s="31">
        <v>7.2</v>
      </c>
      <c r="AD21" s="31">
        <v>4</v>
      </c>
      <c r="AE21" s="31">
        <v>6.1</v>
      </c>
      <c r="AF21" s="31">
        <v>6.7</v>
      </c>
      <c r="AG21" s="31">
        <v>7.7</v>
      </c>
      <c r="AH21" s="31">
        <v>6.5</v>
      </c>
      <c r="AI21" s="31">
        <v>6.6</v>
      </c>
      <c r="AJ21" s="31">
        <v>8.5</v>
      </c>
      <c r="AK21" s="31">
        <v>8.3000000000000007</v>
      </c>
      <c r="AL21" s="31">
        <v>9</v>
      </c>
      <c r="AM21" s="31">
        <v>9.5</v>
      </c>
      <c r="AN21" s="31">
        <v>9.1999999999999993</v>
      </c>
      <c r="AO21" s="31">
        <v>8.1</v>
      </c>
      <c r="AP21" s="31">
        <v>4.2</v>
      </c>
      <c r="AQ21" s="31">
        <v>7.4</v>
      </c>
      <c r="AR21" s="31">
        <v>6.5</v>
      </c>
      <c r="AS21" s="31">
        <v>8.8000000000000007</v>
      </c>
      <c r="AT21" s="31">
        <v>9.1</v>
      </c>
      <c r="AU21" s="31">
        <v>9.1</v>
      </c>
      <c r="AV21" s="31">
        <v>9.1999999999999993</v>
      </c>
      <c r="AW21" s="31">
        <v>8.5</v>
      </c>
      <c r="AX21" s="31"/>
      <c r="AY21" s="151">
        <f t="shared" si="1"/>
        <v>7.3</v>
      </c>
      <c r="AZ21" s="4" t="s">
        <v>1464</v>
      </c>
      <c r="BA21" s="111"/>
      <c r="BB21" s="32">
        <v>16</v>
      </c>
      <c r="BC21" s="33" t="str">
        <f t="shared" si="2"/>
        <v>15D4021080</v>
      </c>
      <c r="BD21" s="33" t="str">
        <f t="shared" si="3"/>
        <v>Đinh Nữ Nhật</v>
      </c>
      <c r="BE21" s="33" t="str">
        <f t="shared" si="4"/>
        <v>Linh</v>
      </c>
      <c r="BF21" s="210" t="str">
        <f t="shared" si="5"/>
        <v>03/11/1997</v>
      </c>
      <c r="BG21" s="171">
        <f t="shared" si="6"/>
        <v>2</v>
      </c>
      <c r="BH21" s="171">
        <f t="shared" si="7"/>
        <v>2</v>
      </c>
      <c r="BI21" s="171">
        <f t="shared" si="8"/>
        <v>3</v>
      </c>
      <c r="BJ21" s="171">
        <f t="shared" si="9"/>
        <v>1</v>
      </c>
      <c r="BK21" s="171">
        <f t="shared" si="10"/>
        <v>1</v>
      </c>
      <c r="BL21" s="171">
        <f t="shared" si="11"/>
        <v>3</v>
      </c>
      <c r="BM21" s="171">
        <f t="shared" si="12"/>
        <v>3</v>
      </c>
      <c r="BN21" s="171">
        <f t="shared" si="13"/>
        <v>3</v>
      </c>
      <c r="BO21" s="171">
        <f t="shared" si="14"/>
        <v>2</v>
      </c>
      <c r="BP21" s="171">
        <f t="shared" si="15"/>
        <v>3</v>
      </c>
      <c r="BQ21" s="171">
        <f t="shared" si="16"/>
        <v>1</v>
      </c>
      <c r="BR21" s="171">
        <f t="shared" si="17"/>
        <v>2</v>
      </c>
      <c r="BS21" s="171">
        <f t="shared" si="18"/>
        <v>4</v>
      </c>
      <c r="BT21" s="171">
        <f t="shared" si="19"/>
        <v>3</v>
      </c>
      <c r="BU21" s="171">
        <f t="shared" si="20"/>
        <v>3</v>
      </c>
      <c r="BV21" s="171">
        <f t="shared" si="21"/>
        <v>2</v>
      </c>
      <c r="BW21" s="171">
        <f t="shared" si="22"/>
        <v>2</v>
      </c>
      <c r="BX21" s="171">
        <f t="shared" si="23"/>
        <v>3</v>
      </c>
      <c r="BY21" s="171">
        <f t="shared" si="24"/>
        <v>2</v>
      </c>
      <c r="BZ21" s="171">
        <f t="shared" si="25"/>
        <v>4</v>
      </c>
      <c r="CA21" s="171">
        <f t="shared" si="26"/>
        <v>3</v>
      </c>
      <c r="CB21" s="171">
        <f t="shared" si="27"/>
        <v>3</v>
      </c>
      <c r="CC21" s="171">
        <f t="shared" si="28"/>
        <v>4</v>
      </c>
      <c r="CD21" s="171">
        <f t="shared" si="29"/>
        <v>3</v>
      </c>
      <c r="CE21" s="171">
        <f t="shared" si="30"/>
        <v>1</v>
      </c>
      <c r="CF21" s="171">
        <f t="shared" si="31"/>
        <v>2</v>
      </c>
      <c r="CG21" s="171">
        <f t="shared" si="32"/>
        <v>2</v>
      </c>
      <c r="CH21" s="171">
        <f t="shared" si="33"/>
        <v>3</v>
      </c>
      <c r="CI21" s="171">
        <f t="shared" si="34"/>
        <v>2</v>
      </c>
      <c r="CJ21" s="171">
        <f t="shared" si="35"/>
        <v>2</v>
      </c>
      <c r="CK21" s="171">
        <f t="shared" si="36"/>
        <v>4</v>
      </c>
      <c r="CL21" s="171">
        <f t="shared" si="37"/>
        <v>3</v>
      </c>
      <c r="CM21" s="171">
        <f t="shared" si="38"/>
        <v>4</v>
      </c>
      <c r="CN21" s="171">
        <f t="shared" si="39"/>
        <v>4</v>
      </c>
      <c r="CO21" s="171">
        <f t="shared" si="40"/>
        <v>4</v>
      </c>
      <c r="CP21" s="171">
        <f t="shared" si="41"/>
        <v>3</v>
      </c>
      <c r="CQ21" s="171">
        <f t="shared" si="42"/>
        <v>1</v>
      </c>
      <c r="CR21" s="171">
        <f t="shared" si="43"/>
        <v>3</v>
      </c>
      <c r="CS21" s="171">
        <f t="shared" si="44"/>
        <v>2</v>
      </c>
      <c r="CT21" s="171">
        <f t="shared" si="45"/>
        <v>4</v>
      </c>
      <c r="CU21" s="171">
        <f t="shared" si="46"/>
        <v>4</v>
      </c>
      <c r="CV21" s="171">
        <f t="shared" si="47"/>
        <v>4</v>
      </c>
      <c r="CW21" s="171">
        <f t="shared" si="48"/>
        <v>4</v>
      </c>
      <c r="CX21" s="171">
        <f t="shared" si="49"/>
        <v>4</v>
      </c>
      <c r="CY21" s="171">
        <f t="shared" si="50"/>
        <v>0</v>
      </c>
      <c r="CZ21" s="174">
        <f t="shared" si="51"/>
        <v>2.78</v>
      </c>
      <c r="DA21" s="1" t="str">
        <f t="shared" si="52"/>
        <v>Khá</v>
      </c>
      <c r="DB21" s="142"/>
      <c r="DC21" s="1"/>
      <c r="DD21" s="1"/>
      <c r="DE21" s="1"/>
      <c r="DF21" s="1"/>
    </row>
    <row r="22" spans="1:110" ht="16.5" x14ac:dyDescent="0.25">
      <c r="A22" s="32">
        <v>17</v>
      </c>
      <c r="B22" s="33" t="s">
        <v>1160</v>
      </c>
      <c r="C22" s="38" t="s">
        <v>491</v>
      </c>
      <c r="D22" s="39" t="s">
        <v>12</v>
      </c>
      <c r="E22" s="34" t="s">
        <v>66</v>
      </c>
      <c r="F22" s="86">
        <v>5.0999999999999996</v>
      </c>
      <c r="G22" s="86">
        <v>7</v>
      </c>
      <c r="H22" s="87">
        <v>6.5</v>
      </c>
      <c r="I22" s="87">
        <v>8.9</v>
      </c>
      <c r="J22" s="86">
        <v>6.2</v>
      </c>
      <c r="K22" s="86">
        <v>6.3</v>
      </c>
      <c r="L22" s="86">
        <v>6.9</v>
      </c>
      <c r="M22" s="86">
        <v>8.9</v>
      </c>
      <c r="N22" s="86">
        <v>5.2</v>
      </c>
      <c r="O22" s="86">
        <v>7.2</v>
      </c>
      <c r="P22" s="86">
        <v>5.0999999999999996</v>
      </c>
      <c r="Q22" s="86">
        <v>7.7</v>
      </c>
      <c r="R22" s="86">
        <v>8.6</v>
      </c>
      <c r="S22" s="86">
        <v>8.1</v>
      </c>
      <c r="T22" s="86">
        <v>6.8</v>
      </c>
      <c r="U22" s="86">
        <v>8</v>
      </c>
      <c r="V22" s="31">
        <v>6.5</v>
      </c>
      <c r="W22" s="31">
        <v>8.1999999999999993</v>
      </c>
      <c r="X22" s="31">
        <v>7.1</v>
      </c>
      <c r="Y22" s="31">
        <v>8.9</v>
      </c>
      <c r="Z22" s="31">
        <v>8.1999999999999993</v>
      </c>
      <c r="AA22" s="31">
        <v>7.3</v>
      </c>
      <c r="AB22" s="31">
        <v>8.6999999999999993</v>
      </c>
      <c r="AC22" s="31">
        <v>7.9</v>
      </c>
      <c r="AD22" s="31">
        <v>4.7</v>
      </c>
      <c r="AE22" s="31">
        <v>6.2</v>
      </c>
      <c r="AF22" s="31">
        <v>7.9</v>
      </c>
      <c r="AG22" s="31">
        <v>8.1999999999999993</v>
      </c>
      <c r="AH22" s="31">
        <v>7.5</v>
      </c>
      <c r="AI22" s="31">
        <v>5.6</v>
      </c>
      <c r="AJ22" s="31">
        <v>8.5</v>
      </c>
      <c r="AK22" s="31">
        <v>7.6</v>
      </c>
      <c r="AL22" s="31">
        <v>8.6999999999999993</v>
      </c>
      <c r="AM22" s="31">
        <v>9.6</v>
      </c>
      <c r="AN22" s="31">
        <v>9.1999999999999993</v>
      </c>
      <c r="AO22" s="31">
        <v>8.6</v>
      </c>
      <c r="AP22" s="31">
        <v>6.8</v>
      </c>
      <c r="AQ22" s="31">
        <v>4.2</v>
      </c>
      <c r="AR22" s="31">
        <v>6.6</v>
      </c>
      <c r="AS22" s="31">
        <v>9.3000000000000007</v>
      </c>
      <c r="AT22" s="31">
        <v>9.3000000000000007</v>
      </c>
      <c r="AU22" s="31">
        <v>9.1</v>
      </c>
      <c r="AV22" s="31">
        <v>8.8000000000000007</v>
      </c>
      <c r="AW22" s="31">
        <v>8.4</v>
      </c>
      <c r="AX22" s="31"/>
      <c r="AY22" s="151">
        <f t="shared" si="1"/>
        <v>7.5</v>
      </c>
      <c r="AZ22" s="4" t="s">
        <v>1464</v>
      </c>
      <c r="BA22" s="111"/>
      <c r="BB22" s="32">
        <v>17</v>
      </c>
      <c r="BC22" s="33" t="str">
        <f t="shared" si="2"/>
        <v>15D4021084</v>
      </c>
      <c r="BD22" s="33" t="str">
        <f t="shared" si="3"/>
        <v>Nguyễn Thị Thùy</v>
      </c>
      <c r="BE22" s="33" t="str">
        <f t="shared" si="4"/>
        <v>Linh</v>
      </c>
      <c r="BF22" s="210" t="str">
        <f t="shared" si="5"/>
        <v>05/06/1997</v>
      </c>
      <c r="BG22" s="171">
        <f t="shared" si="6"/>
        <v>1</v>
      </c>
      <c r="BH22" s="171">
        <f t="shared" si="7"/>
        <v>3</v>
      </c>
      <c r="BI22" s="171">
        <f t="shared" si="8"/>
        <v>2</v>
      </c>
      <c r="BJ22" s="171">
        <f t="shared" si="9"/>
        <v>4</v>
      </c>
      <c r="BK22" s="171">
        <f t="shared" si="10"/>
        <v>2</v>
      </c>
      <c r="BL22" s="171">
        <f t="shared" si="11"/>
        <v>2</v>
      </c>
      <c r="BM22" s="171">
        <f t="shared" si="12"/>
        <v>2</v>
      </c>
      <c r="BN22" s="171">
        <f t="shared" si="13"/>
        <v>4</v>
      </c>
      <c r="BO22" s="171">
        <f t="shared" si="14"/>
        <v>1</v>
      </c>
      <c r="BP22" s="171">
        <f t="shared" si="15"/>
        <v>3</v>
      </c>
      <c r="BQ22" s="171">
        <f t="shared" si="16"/>
        <v>1</v>
      </c>
      <c r="BR22" s="171">
        <f t="shared" si="17"/>
        <v>3</v>
      </c>
      <c r="BS22" s="171">
        <f t="shared" si="18"/>
        <v>4</v>
      </c>
      <c r="BT22" s="171">
        <f t="shared" si="19"/>
        <v>3</v>
      </c>
      <c r="BU22" s="171">
        <f t="shared" si="20"/>
        <v>2</v>
      </c>
      <c r="BV22" s="171">
        <f t="shared" si="21"/>
        <v>3</v>
      </c>
      <c r="BW22" s="171">
        <f t="shared" si="22"/>
        <v>2</v>
      </c>
      <c r="BX22" s="171">
        <f t="shared" si="23"/>
        <v>3</v>
      </c>
      <c r="BY22" s="171">
        <f t="shared" si="24"/>
        <v>3</v>
      </c>
      <c r="BZ22" s="171">
        <f t="shared" si="25"/>
        <v>4</v>
      </c>
      <c r="CA22" s="171">
        <f t="shared" si="26"/>
        <v>3</v>
      </c>
      <c r="CB22" s="171">
        <f t="shared" si="27"/>
        <v>3</v>
      </c>
      <c r="CC22" s="171">
        <f t="shared" si="28"/>
        <v>4</v>
      </c>
      <c r="CD22" s="171">
        <f t="shared" si="29"/>
        <v>3</v>
      </c>
      <c r="CE22" s="171">
        <f t="shared" si="30"/>
        <v>1</v>
      </c>
      <c r="CF22" s="171">
        <f t="shared" si="31"/>
        <v>2</v>
      </c>
      <c r="CG22" s="171">
        <f t="shared" si="32"/>
        <v>3</v>
      </c>
      <c r="CH22" s="171">
        <f t="shared" si="33"/>
        <v>3</v>
      </c>
      <c r="CI22" s="171">
        <f t="shared" si="34"/>
        <v>3</v>
      </c>
      <c r="CJ22" s="171">
        <f t="shared" si="35"/>
        <v>2</v>
      </c>
      <c r="CK22" s="171">
        <f t="shared" si="36"/>
        <v>4</v>
      </c>
      <c r="CL22" s="171">
        <f t="shared" si="37"/>
        <v>3</v>
      </c>
      <c r="CM22" s="171">
        <f t="shared" si="38"/>
        <v>4</v>
      </c>
      <c r="CN22" s="171">
        <f t="shared" si="39"/>
        <v>4</v>
      </c>
      <c r="CO22" s="171">
        <f t="shared" si="40"/>
        <v>4</v>
      </c>
      <c r="CP22" s="171">
        <f t="shared" si="41"/>
        <v>4</v>
      </c>
      <c r="CQ22" s="171">
        <f t="shared" si="42"/>
        <v>2</v>
      </c>
      <c r="CR22" s="171">
        <f t="shared" si="43"/>
        <v>1</v>
      </c>
      <c r="CS22" s="171">
        <f t="shared" si="44"/>
        <v>2</v>
      </c>
      <c r="CT22" s="171">
        <f t="shared" si="45"/>
        <v>4</v>
      </c>
      <c r="CU22" s="171">
        <f t="shared" si="46"/>
        <v>4</v>
      </c>
      <c r="CV22" s="171">
        <f t="shared" si="47"/>
        <v>4</v>
      </c>
      <c r="CW22" s="171">
        <f t="shared" si="48"/>
        <v>4</v>
      </c>
      <c r="CX22" s="171">
        <f t="shared" si="49"/>
        <v>3</v>
      </c>
      <c r="CY22" s="171">
        <f t="shared" si="50"/>
        <v>0</v>
      </c>
      <c r="CZ22" s="174">
        <f t="shared" si="51"/>
        <v>2.82</v>
      </c>
      <c r="DA22" s="1" t="str">
        <f t="shared" si="52"/>
        <v>Khá</v>
      </c>
      <c r="DB22" s="142"/>
      <c r="DC22" s="1"/>
      <c r="DD22" s="1"/>
      <c r="DE22" s="1"/>
      <c r="DF22" s="1"/>
    </row>
    <row r="23" spans="1:110" ht="16.5" x14ac:dyDescent="0.25">
      <c r="A23" s="32">
        <v>19</v>
      </c>
      <c r="B23" s="33" t="s">
        <v>1162</v>
      </c>
      <c r="C23" s="38" t="s">
        <v>1163</v>
      </c>
      <c r="D23" s="39" t="s">
        <v>1164</v>
      </c>
      <c r="E23" s="34" t="s">
        <v>352</v>
      </c>
      <c r="F23" s="86">
        <v>5.3</v>
      </c>
      <c r="G23" s="87">
        <v>6.1</v>
      </c>
      <c r="H23" s="87">
        <v>8.1</v>
      </c>
      <c r="I23" s="86">
        <v>6.1</v>
      </c>
      <c r="J23" s="86">
        <v>4.0999999999999996</v>
      </c>
      <c r="K23" s="86">
        <v>7.7</v>
      </c>
      <c r="L23" s="86">
        <v>5.9</v>
      </c>
      <c r="M23" s="87">
        <v>6.4</v>
      </c>
      <c r="N23" s="86">
        <v>4.5999999999999996</v>
      </c>
      <c r="O23" s="86">
        <v>5.4</v>
      </c>
      <c r="P23" s="87">
        <v>4.7</v>
      </c>
      <c r="Q23" s="86">
        <v>7.1</v>
      </c>
      <c r="R23" s="86">
        <v>7.1</v>
      </c>
      <c r="S23" s="86">
        <v>6.8</v>
      </c>
      <c r="T23" s="86">
        <v>6.2</v>
      </c>
      <c r="U23" s="86">
        <v>6.6</v>
      </c>
      <c r="V23" s="31">
        <v>7.3</v>
      </c>
      <c r="W23" s="31">
        <v>8.1999999999999993</v>
      </c>
      <c r="X23" s="31">
        <v>7.9</v>
      </c>
      <c r="Y23" s="31">
        <v>8.4</v>
      </c>
      <c r="Z23" s="31">
        <v>8.6</v>
      </c>
      <c r="AA23" s="31">
        <v>7.6</v>
      </c>
      <c r="AB23" s="31">
        <v>9.4</v>
      </c>
      <c r="AC23" s="31">
        <v>8.3000000000000007</v>
      </c>
      <c r="AD23" s="31">
        <v>6.7</v>
      </c>
      <c r="AE23" s="31">
        <v>6.2</v>
      </c>
      <c r="AF23" s="31">
        <v>7.2</v>
      </c>
      <c r="AG23" s="31">
        <v>8.5</v>
      </c>
      <c r="AH23" s="31">
        <v>6</v>
      </c>
      <c r="AI23" s="31">
        <v>5.8</v>
      </c>
      <c r="AJ23" s="31">
        <v>9</v>
      </c>
      <c r="AK23" s="31">
        <v>9.1999999999999993</v>
      </c>
      <c r="AL23" s="31">
        <v>8.5</v>
      </c>
      <c r="AM23" s="31">
        <v>9.5</v>
      </c>
      <c r="AN23" s="31">
        <v>9.4</v>
      </c>
      <c r="AO23" s="31">
        <v>8.1</v>
      </c>
      <c r="AP23" s="31">
        <v>6.9</v>
      </c>
      <c r="AQ23" s="31">
        <v>4.9000000000000004</v>
      </c>
      <c r="AR23" s="31">
        <v>4.9000000000000004</v>
      </c>
      <c r="AS23" s="31">
        <v>8.8000000000000007</v>
      </c>
      <c r="AT23" s="31">
        <v>8.9</v>
      </c>
      <c r="AU23" s="31">
        <v>9.9</v>
      </c>
      <c r="AV23" s="31">
        <v>9</v>
      </c>
      <c r="AW23" s="31">
        <v>8.4</v>
      </c>
      <c r="AX23" s="31"/>
      <c r="AY23" s="151">
        <f t="shared" si="1"/>
        <v>7.3</v>
      </c>
      <c r="AZ23" s="4" t="s">
        <v>1464</v>
      </c>
      <c r="BA23" s="111"/>
      <c r="BB23" s="32">
        <v>19</v>
      </c>
      <c r="BC23" s="33" t="str">
        <f t="shared" si="2"/>
        <v>15D4021090</v>
      </c>
      <c r="BD23" s="33" t="str">
        <f t="shared" si="3"/>
        <v>Nguyễn Thị Hoàng</v>
      </c>
      <c r="BE23" s="33" t="str">
        <f t="shared" si="4"/>
        <v>Luyến</v>
      </c>
      <c r="BF23" s="210" t="str">
        <f t="shared" si="5"/>
        <v>02/01/1997</v>
      </c>
      <c r="BG23" s="171">
        <f t="shared" si="6"/>
        <v>1</v>
      </c>
      <c r="BH23" s="171">
        <f t="shared" si="7"/>
        <v>2</v>
      </c>
      <c r="BI23" s="171">
        <f t="shared" si="8"/>
        <v>3</v>
      </c>
      <c r="BJ23" s="171">
        <f t="shared" si="9"/>
        <v>2</v>
      </c>
      <c r="BK23" s="171">
        <f t="shared" si="10"/>
        <v>1</v>
      </c>
      <c r="BL23" s="171">
        <f t="shared" si="11"/>
        <v>3</v>
      </c>
      <c r="BM23" s="171">
        <f t="shared" si="12"/>
        <v>2</v>
      </c>
      <c r="BN23" s="171">
        <f t="shared" si="13"/>
        <v>2</v>
      </c>
      <c r="BO23" s="171">
        <f t="shared" si="14"/>
        <v>1</v>
      </c>
      <c r="BP23" s="171">
        <f t="shared" si="15"/>
        <v>1</v>
      </c>
      <c r="BQ23" s="171">
        <f t="shared" si="16"/>
        <v>1</v>
      </c>
      <c r="BR23" s="171">
        <f t="shared" si="17"/>
        <v>3</v>
      </c>
      <c r="BS23" s="171">
        <f t="shared" si="18"/>
        <v>3</v>
      </c>
      <c r="BT23" s="171">
        <f t="shared" si="19"/>
        <v>2</v>
      </c>
      <c r="BU23" s="171">
        <f t="shared" si="20"/>
        <v>2</v>
      </c>
      <c r="BV23" s="171">
        <f t="shared" si="21"/>
        <v>2</v>
      </c>
      <c r="BW23" s="171">
        <f t="shared" si="22"/>
        <v>3</v>
      </c>
      <c r="BX23" s="171">
        <f t="shared" si="23"/>
        <v>3</v>
      </c>
      <c r="BY23" s="171">
        <f t="shared" si="24"/>
        <v>3</v>
      </c>
      <c r="BZ23" s="171">
        <f t="shared" si="25"/>
        <v>3</v>
      </c>
      <c r="CA23" s="171">
        <f t="shared" si="26"/>
        <v>4</v>
      </c>
      <c r="CB23" s="171">
        <f t="shared" si="27"/>
        <v>3</v>
      </c>
      <c r="CC23" s="171">
        <f t="shared" si="28"/>
        <v>4</v>
      </c>
      <c r="CD23" s="171">
        <f t="shared" si="29"/>
        <v>3</v>
      </c>
      <c r="CE23" s="171">
        <f t="shared" si="30"/>
        <v>2</v>
      </c>
      <c r="CF23" s="171">
        <f t="shared" si="31"/>
        <v>2</v>
      </c>
      <c r="CG23" s="171">
        <f t="shared" si="32"/>
        <v>3</v>
      </c>
      <c r="CH23" s="171">
        <f t="shared" si="33"/>
        <v>4</v>
      </c>
      <c r="CI23" s="171">
        <f t="shared" si="34"/>
        <v>2</v>
      </c>
      <c r="CJ23" s="171">
        <f t="shared" si="35"/>
        <v>2</v>
      </c>
      <c r="CK23" s="171">
        <f t="shared" si="36"/>
        <v>4</v>
      </c>
      <c r="CL23" s="171">
        <f t="shared" si="37"/>
        <v>4</v>
      </c>
      <c r="CM23" s="171">
        <f t="shared" si="38"/>
        <v>4</v>
      </c>
      <c r="CN23" s="171">
        <f t="shared" si="39"/>
        <v>4</v>
      </c>
      <c r="CO23" s="171">
        <f t="shared" si="40"/>
        <v>4</v>
      </c>
      <c r="CP23" s="171">
        <f t="shared" si="41"/>
        <v>3</v>
      </c>
      <c r="CQ23" s="171">
        <f t="shared" si="42"/>
        <v>2</v>
      </c>
      <c r="CR23" s="171">
        <f t="shared" si="43"/>
        <v>1</v>
      </c>
      <c r="CS23" s="171">
        <f t="shared" si="44"/>
        <v>1</v>
      </c>
      <c r="CT23" s="171">
        <f t="shared" si="45"/>
        <v>4</v>
      </c>
      <c r="CU23" s="171">
        <f t="shared" si="46"/>
        <v>4</v>
      </c>
      <c r="CV23" s="171">
        <f t="shared" si="47"/>
        <v>4</v>
      </c>
      <c r="CW23" s="171">
        <f t="shared" si="48"/>
        <v>4</v>
      </c>
      <c r="CX23" s="171">
        <f t="shared" si="49"/>
        <v>3</v>
      </c>
      <c r="CY23" s="171">
        <f t="shared" si="50"/>
        <v>0</v>
      </c>
      <c r="CZ23" s="174">
        <f t="shared" si="51"/>
        <v>2.68</v>
      </c>
      <c r="DA23" s="1" t="str">
        <f t="shared" si="52"/>
        <v>Khá</v>
      </c>
      <c r="DB23" s="142"/>
      <c r="DC23" s="1"/>
      <c r="DD23" s="1"/>
      <c r="DE23" s="1"/>
      <c r="DF23" s="1"/>
    </row>
    <row r="24" spans="1:110" ht="16.5" x14ac:dyDescent="0.25">
      <c r="A24" s="32">
        <v>21</v>
      </c>
      <c r="B24" s="33" t="s">
        <v>1167</v>
      </c>
      <c r="C24" s="38" t="s">
        <v>509</v>
      </c>
      <c r="D24" s="39" t="s">
        <v>129</v>
      </c>
      <c r="E24" s="34" t="s">
        <v>381</v>
      </c>
      <c r="F24" s="86">
        <v>6</v>
      </c>
      <c r="G24" s="86">
        <v>5.5</v>
      </c>
      <c r="H24" s="86">
        <v>4.7</v>
      </c>
      <c r="I24" s="86">
        <v>4</v>
      </c>
      <c r="J24" s="86">
        <v>6.2</v>
      </c>
      <c r="K24" s="86">
        <v>6.7</v>
      </c>
      <c r="L24" s="86">
        <v>5.0999999999999996</v>
      </c>
      <c r="M24" s="86">
        <v>6.4</v>
      </c>
      <c r="N24" s="86">
        <v>6.7</v>
      </c>
      <c r="O24" s="86">
        <v>6.1</v>
      </c>
      <c r="P24" s="87">
        <v>5.8</v>
      </c>
      <c r="Q24" s="86">
        <v>6.3</v>
      </c>
      <c r="R24" s="86">
        <v>8.8000000000000007</v>
      </c>
      <c r="S24" s="86">
        <v>7.7</v>
      </c>
      <c r="T24" s="86">
        <v>7.1</v>
      </c>
      <c r="U24" s="86">
        <v>5.6</v>
      </c>
      <c r="V24" s="31">
        <v>8.9</v>
      </c>
      <c r="W24" s="31">
        <v>8.6</v>
      </c>
      <c r="X24" s="31">
        <v>7.5</v>
      </c>
      <c r="Y24" s="31">
        <v>8.3000000000000007</v>
      </c>
      <c r="Z24" s="31">
        <v>7</v>
      </c>
      <c r="AA24" s="31">
        <v>6</v>
      </c>
      <c r="AB24" s="31">
        <v>8.6999999999999993</v>
      </c>
      <c r="AC24" s="31">
        <v>7.1</v>
      </c>
      <c r="AD24" s="31">
        <v>4.9000000000000004</v>
      </c>
      <c r="AE24" s="31">
        <v>6.3</v>
      </c>
      <c r="AF24" s="31">
        <v>6</v>
      </c>
      <c r="AG24" s="31">
        <v>6.9</v>
      </c>
      <c r="AH24" s="31">
        <v>6.3</v>
      </c>
      <c r="AI24" s="31">
        <v>5.7</v>
      </c>
      <c r="AJ24" s="31">
        <v>7</v>
      </c>
      <c r="AK24" s="31">
        <v>8.3000000000000007</v>
      </c>
      <c r="AL24" s="31">
        <v>8.6</v>
      </c>
      <c r="AM24" s="31">
        <v>9.5</v>
      </c>
      <c r="AN24" s="31">
        <v>9.1</v>
      </c>
      <c r="AO24" s="31">
        <v>8.1</v>
      </c>
      <c r="AP24" s="31">
        <v>5.0999999999999996</v>
      </c>
      <c r="AQ24" s="31">
        <v>6</v>
      </c>
      <c r="AR24" s="31">
        <v>6.5</v>
      </c>
      <c r="AS24" s="31">
        <v>9.3000000000000007</v>
      </c>
      <c r="AT24" s="31">
        <v>8.6</v>
      </c>
      <c r="AU24" s="31">
        <v>10</v>
      </c>
      <c r="AV24" s="31">
        <v>8.6999999999999993</v>
      </c>
      <c r="AW24" s="31">
        <v>8.5</v>
      </c>
      <c r="AX24" s="31"/>
      <c r="AY24" s="151">
        <f t="shared" si="1"/>
        <v>7.1</v>
      </c>
      <c r="AZ24" s="4" t="s">
        <v>1464</v>
      </c>
      <c r="BA24" s="111"/>
      <c r="BB24" s="32">
        <v>21</v>
      </c>
      <c r="BC24" s="33" t="str">
        <f t="shared" si="2"/>
        <v>15D4021093</v>
      </c>
      <c r="BD24" s="33" t="str">
        <f t="shared" si="3"/>
        <v>Nguyễn Thị Thu</v>
      </c>
      <c r="BE24" s="33" t="str">
        <f t="shared" si="4"/>
        <v>Lý</v>
      </c>
      <c r="BF24" s="210" t="str">
        <f t="shared" si="5"/>
        <v>13/10/1997</v>
      </c>
      <c r="BG24" s="171">
        <f t="shared" si="6"/>
        <v>2</v>
      </c>
      <c r="BH24" s="171">
        <f t="shared" si="7"/>
        <v>2</v>
      </c>
      <c r="BI24" s="171">
        <f t="shared" si="8"/>
        <v>1</v>
      </c>
      <c r="BJ24" s="171">
        <f t="shared" si="9"/>
        <v>1</v>
      </c>
      <c r="BK24" s="171">
        <f t="shared" si="10"/>
        <v>2</v>
      </c>
      <c r="BL24" s="171">
        <f t="shared" si="11"/>
        <v>2</v>
      </c>
      <c r="BM24" s="171">
        <f t="shared" si="12"/>
        <v>1</v>
      </c>
      <c r="BN24" s="171">
        <f t="shared" si="13"/>
        <v>2</v>
      </c>
      <c r="BO24" s="171">
        <f t="shared" si="14"/>
        <v>2</v>
      </c>
      <c r="BP24" s="171">
        <f t="shared" si="15"/>
        <v>2</v>
      </c>
      <c r="BQ24" s="171">
        <f t="shared" si="16"/>
        <v>2</v>
      </c>
      <c r="BR24" s="171">
        <f t="shared" si="17"/>
        <v>2</v>
      </c>
      <c r="BS24" s="171">
        <f t="shared" si="18"/>
        <v>4</v>
      </c>
      <c r="BT24" s="171">
        <f t="shared" si="19"/>
        <v>3</v>
      </c>
      <c r="BU24" s="171">
        <f t="shared" si="20"/>
        <v>3</v>
      </c>
      <c r="BV24" s="171">
        <f t="shared" si="21"/>
        <v>2</v>
      </c>
      <c r="BW24" s="171">
        <f t="shared" si="22"/>
        <v>4</v>
      </c>
      <c r="BX24" s="171">
        <f t="shared" si="23"/>
        <v>4</v>
      </c>
      <c r="BY24" s="171">
        <f t="shared" si="24"/>
        <v>3</v>
      </c>
      <c r="BZ24" s="171">
        <f t="shared" si="25"/>
        <v>3</v>
      </c>
      <c r="CA24" s="171">
        <f t="shared" si="26"/>
        <v>3</v>
      </c>
      <c r="CB24" s="171">
        <f t="shared" si="27"/>
        <v>2</v>
      </c>
      <c r="CC24" s="171">
        <f t="shared" si="28"/>
        <v>4</v>
      </c>
      <c r="CD24" s="171">
        <f t="shared" si="29"/>
        <v>3</v>
      </c>
      <c r="CE24" s="171">
        <f t="shared" si="30"/>
        <v>1</v>
      </c>
      <c r="CF24" s="171">
        <f t="shared" si="31"/>
        <v>2</v>
      </c>
      <c r="CG24" s="171">
        <f t="shared" si="32"/>
        <v>2</v>
      </c>
      <c r="CH24" s="171">
        <f t="shared" si="33"/>
        <v>2</v>
      </c>
      <c r="CI24" s="171">
        <f t="shared" si="34"/>
        <v>2</v>
      </c>
      <c r="CJ24" s="171">
        <f t="shared" si="35"/>
        <v>2</v>
      </c>
      <c r="CK24" s="171">
        <f t="shared" si="36"/>
        <v>3</v>
      </c>
      <c r="CL24" s="171">
        <f t="shared" si="37"/>
        <v>3</v>
      </c>
      <c r="CM24" s="171">
        <f t="shared" si="38"/>
        <v>4</v>
      </c>
      <c r="CN24" s="171">
        <f t="shared" si="39"/>
        <v>4</v>
      </c>
      <c r="CO24" s="171">
        <f t="shared" si="40"/>
        <v>4</v>
      </c>
      <c r="CP24" s="171">
        <f t="shared" si="41"/>
        <v>3</v>
      </c>
      <c r="CQ24" s="171">
        <f t="shared" si="42"/>
        <v>1</v>
      </c>
      <c r="CR24" s="171">
        <f t="shared" si="43"/>
        <v>2</v>
      </c>
      <c r="CS24" s="171">
        <f t="shared" si="44"/>
        <v>2</v>
      </c>
      <c r="CT24" s="171">
        <f t="shared" si="45"/>
        <v>4</v>
      </c>
      <c r="CU24" s="171">
        <f t="shared" si="46"/>
        <v>4</v>
      </c>
      <c r="CV24" s="171">
        <f t="shared" si="47"/>
        <v>4</v>
      </c>
      <c r="CW24" s="171">
        <f t="shared" si="48"/>
        <v>4</v>
      </c>
      <c r="CX24" s="171">
        <f t="shared" si="49"/>
        <v>4</v>
      </c>
      <c r="CY24" s="171">
        <f t="shared" si="50"/>
        <v>0</v>
      </c>
      <c r="CZ24" s="174">
        <f t="shared" si="51"/>
        <v>2.67</v>
      </c>
      <c r="DA24" s="1" t="str">
        <f t="shared" si="52"/>
        <v>Khá</v>
      </c>
      <c r="DB24" s="142"/>
      <c r="DC24" s="1"/>
      <c r="DD24" s="1"/>
      <c r="DE24" s="1"/>
      <c r="DF24" s="1"/>
    </row>
    <row r="25" spans="1:110" ht="16.5" x14ac:dyDescent="0.25">
      <c r="A25" s="32">
        <v>22</v>
      </c>
      <c r="B25" s="33" t="s">
        <v>1168</v>
      </c>
      <c r="C25" s="38" t="s">
        <v>1169</v>
      </c>
      <c r="D25" s="39" t="s">
        <v>724</v>
      </c>
      <c r="E25" s="34" t="s">
        <v>752</v>
      </c>
      <c r="F25" s="86">
        <v>5.6</v>
      </c>
      <c r="G25" s="86">
        <v>4.5999999999999996</v>
      </c>
      <c r="H25" s="86">
        <v>7.6</v>
      </c>
      <c r="I25" s="86">
        <v>7.4</v>
      </c>
      <c r="J25" s="86">
        <v>6.6</v>
      </c>
      <c r="K25" s="86">
        <v>6.1</v>
      </c>
      <c r="L25" s="86">
        <v>7.5</v>
      </c>
      <c r="M25" s="86">
        <v>8.9</v>
      </c>
      <c r="N25" s="86">
        <v>6.2</v>
      </c>
      <c r="O25" s="86">
        <v>6.7</v>
      </c>
      <c r="P25" s="86">
        <v>7.7</v>
      </c>
      <c r="Q25" s="86">
        <v>8.1</v>
      </c>
      <c r="R25" s="86">
        <v>9.1</v>
      </c>
      <c r="S25" s="86">
        <v>7.4</v>
      </c>
      <c r="T25" s="86">
        <v>7.1</v>
      </c>
      <c r="U25" s="86">
        <v>9.3000000000000007</v>
      </c>
      <c r="V25" s="31">
        <v>7.9</v>
      </c>
      <c r="W25" s="31">
        <v>8.5</v>
      </c>
      <c r="X25" s="31">
        <v>8.3000000000000007</v>
      </c>
      <c r="Y25" s="31">
        <v>8.6999999999999993</v>
      </c>
      <c r="Z25" s="31">
        <v>7.8</v>
      </c>
      <c r="AA25" s="31">
        <v>8</v>
      </c>
      <c r="AB25" s="31">
        <v>9.4</v>
      </c>
      <c r="AC25" s="31">
        <v>9.6999999999999993</v>
      </c>
      <c r="AD25" s="31">
        <v>7.9</v>
      </c>
      <c r="AE25" s="31">
        <v>9.3000000000000007</v>
      </c>
      <c r="AF25" s="31">
        <v>8.1999999999999993</v>
      </c>
      <c r="AG25" s="31">
        <v>9.1</v>
      </c>
      <c r="AH25" s="31">
        <v>7.6</v>
      </c>
      <c r="AI25" s="31">
        <v>6.8</v>
      </c>
      <c r="AJ25" s="31">
        <v>10</v>
      </c>
      <c r="AK25" s="31">
        <v>9.3000000000000007</v>
      </c>
      <c r="AL25" s="31">
        <v>8.8000000000000007</v>
      </c>
      <c r="AM25" s="31">
        <v>9.5</v>
      </c>
      <c r="AN25" s="31">
        <v>9.1999999999999993</v>
      </c>
      <c r="AO25" s="31">
        <v>8.8000000000000007</v>
      </c>
      <c r="AP25" s="31">
        <v>8.1999999999999993</v>
      </c>
      <c r="AQ25" s="31">
        <v>9.6999999999999993</v>
      </c>
      <c r="AR25" s="31">
        <v>8.6</v>
      </c>
      <c r="AS25" s="31">
        <v>9.3000000000000007</v>
      </c>
      <c r="AT25" s="31">
        <v>9.1</v>
      </c>
      <c r="AU25" s="31">
        <v>10</v>
      </c>
      <c r="AV25" s="31"/>
      <c r="AW25" s="31"/>
      <c r="AX25" s="31">
        <v>9.1999999999999993</v>
      </c>
      <c r="AY25" s="151">
        <f t="shared" si="1"/>
        <v>8.1999999999999993</v>
      </c>
      <c r="AZ25" s="4" t="s">
        <v>1465</v>
      </c>
      <c r="BA25" s="111"/>
      <c r="BB25" s="32">
        <v>22</v>
      </c>
      <c r="BC25" s="33" t="str">
        <f t="shared" si="2"/>
        <v>15D4021094</v>
      </c>
      <c r="BD25" s="33" t="str">
        <f t="shared" si="3"/>
        <v>Huỳnh Thị Xuân</v>
      </c>
      <c r="BE25" s="33" t="str">
        <f t="shared" si="4"/>
        <v>Mai</v>
      </c>
      <c r="BF25" s="210" t="str">
        <f t="shared" si="5"/>
        <v>09/02/1997</v>
      </c>
      <c r="BG25" s="171">
        <f t="shared" si="6"/>
        <v>2</v>
      </c>
      <c r="BH25" s="171">
        <f t="shared" si="7"/>
        <v>1</v>
      </c>
      <c r="BI25" s="171">
        <f t="shared" si="8"/>
        <v>3</v>
      </c>
      <c r="BJ25" s="171">
        <f t="shared" si="9"/>
        <v>3</v>
      </c>
      <c r="BK25" s="171">
        <f t="shared" si="10"/>
        <v>2</v>
      </c>
      <c r="BL25" s="171">
        <f t="shared" si="11"/>
        <v>2</v>
      </c>
      <c r="BM25" s="171">
        <f t="shared" si="12"/>
        <v>3</v>
      </c>
      <c r="BN25" s="171">
        <f t="shared" si="13"/>
        <v>4</v>
      </c>
      <c r="BO25" s="171">
        <f t="shared" si="14"/>
        <v>2</v>
      </c>
      <c r="BP25" s="171">
        <f t="shared" si="15"/>
        <v>2</v>
      </c>
      <c r="BQ25" s="171">
        <f t="shared" si="16"/>
        <v>3</v>
      </c>
      <c r="BR25" s="171">
        <f t="shared" si="17"/>
        <v>3</v>
      </c>
      <c r="BS25" s="171">
        <f t="shared" si="18"/>
        <v>4</v>
      </c>
      <c r="BT25" s="171">
        <f t="shared" si="19"/>
        <v>3</v>
      </c>
      <c r="BU25" s="171">
        <f t="shared" si="20"/>
        <v>3</v>
      </c>
      <c r="BV25" s="171">
        <f t="shared" si="21"/>
        <v>4</v>
      </c>
      <c r="BW25" s="171">
        <f t="shared" si="22"/>
        <v>3</v>
      </c>
      <c r="BX25" s="171">
        <f t="shared" si="23"/>
        <v>4</v>
      </c>
      <c r="BY25" s="171">
        <f t="shared" si="24"/>
        <v>3</v>
      </c>
      <c r="BZ25" s="171">
        <f t="shared" si="25"/>
        <v>4</v>
      </c>
      <c r="CA25" s="171">
        <f t="shared" si="26"/>
        <v>3</v>
      </c>
      <c r="CB25" s="171">
        <f t="shared" si="27"/>
        <v>3</v>
      </c>
      <c r="CC25" s="171">
        <f t="shared" si="28"/>
        <v>4</v>
      </c>
      <c r="CD25" s="171">
        <f t="shared" si="29"/>
        <v>4</v>
      </c>
      <c r="CE25" s="171">
        <f t="shared" si="30"/>
        <v>3</v>
      </c>
      <c r="CF25" s="171">
        <f t="shared" si="31"/>
        <v>4</v>
      </c>
      <c r="CG25" s="171">
        <f t="shared" si="32"/>
        <v>3</v>
      </c>
      <c r="CH25" s="171">
        <f t="shared" si="33"/>
        <v>4</v>
      </c>
      <c r="CI25" s="171">
        <f t="shared" si="34"/>
        <v>3</v>
      </c>
      <c r="CJ25" s="171">
        <f t="shared" si="35"/>
        <v>2</v>
      </c>
      <c r="CK25" s="171">
        <f t="shared" si="36"/>
        <v>4</v>
      </c>
      <c r="CL25" s="171">
        <f t="shared" si="37"/>
        <v>4</v>
      </c>
      <c r="CM25" s="171">
        <f t="shared" si="38"/>
        <v>4</v>
      </c>
      <c r="CN25" s="171">
        <f t="shared" si="39"/>
        <v>4</v>
      </c>
      <c r="CO25" s="171">
        <f t="shared" si="40"/>
        <v>4</v>
      </c>
      <c r="CP25" s="171">
        <f t="shared" si="41"/>
        <v>4</v>
      </c>
      <c r="CQ25" s="171">
        <f t="shared" si="42"/>
        <v>3</v>
      </c>
      <c r="CR25" s="171">
        <f t="shared" si="43"/>
        <v>4</v>
      </c>
      <c r="CS25" s="171">
        <f t="shared" si="44"/>
        <v>4</v>
      </c>
      <c r="CT25" s="171">
        <f t="shared" si="45"/>
        <v>4</v>
      </c>
      <c r="CU25" s="171">
        <f t="shared" si="46"/>
        <v>4</v>
      </c>
      <c r="CV25" s="171">
        <f t="shared" si="47"/>
        <v>4</v>
      </c>
      <c r="CW25" s="171">
        <f t="shared" si="48"/>
        <v>0</v>
      </c>
      <c r="CX25" s="171">
        <f t="shared" si="49"/>
        <v>0</v>
      </c>
      <c r="CY25" s="171">
        <f t="shared" si="50"/>
        <v>4</v>
      </c>
      <c r="CZ25" s="174">
        <f t="shared" si="51"/>
        <v>3.32</v>
      </c>
      <c r="DA25" s="1" t="str">
        <f t="shared" si="52"/>
        <v>Giỏi</v>
      </c>
      <c r="DB25" s="142"/>
      <c r="DC25" s="1"/>
      <c r="DD25" s="1"/>
      <c r="DE25" s="1"/>
      <c r="DF25" s="1"/>
    </row>
    <row r="26" spans="1:110" ht="16.5" x14ac:dyDescent="0.25">
      <c r="A26" s="32">
        <v>24</v>
      </c>
      <c r="B26" s="33" t="s">
        <v>1171</v>
      </c>
      <c r="C26" s="38" t="s">
        <v>1172</v>
      </c>
      <c r="D26" s="39" t="s">
        <v>14</v>
      </c>
      <c r="E26" s="34" t="s">
        <v>1173</v>
      </c>
      <c r="F26" s="86">
        <v>7.5</v>
      </c>
      <c r="G26" s="86">
        <v>4.4000000000000004</v>
      </c>
      <c r="H26" s="87">
        <v>5.6</v>
      </c>
      <c r="I26" s="86">
        <v>5.3</v>
      </c>
      <c r="J26" s="86">
        <v>5.4</v>
      </c>
      <c r="K26" s="87">
        <v>8.1999999999999993</v>
      </c>
      <c r="L26" s="86">
        <v>4.5999999999999996</v>
      </c>
      <c r="M26" s="86">
        <v>6.3</v>
      </c>
      <c r="N26" s="86">
        <v>8.1999999999999993</v>
      </c>
      <c r="O26" s="86">
        <v>4.8</v>
      </c>
      <c r="P26" s="86">
        <v>4.2</v>
      </c>
      <c r="Q26" s="87">
        <v>6.4</v>
      </c>
      <c r="R26" s="86">
        <v>6.7</v>
      </c>
      <c r="S26" s="86">
        <v>7.1</v>
      </c>
      <c r="T26" s="86">
        <v>8</v>
      </c>
      <c r="U26" s="86">
        <v>8.5</v>
      </c>
      <c r="V26" s="31">
        <v>6.9</v>
      </c>
      <c r="W26" s="31">
        <v>8.5</v>
      </c>
      <c r="X26" s="31">
        <v>6</v>
      </c>
      <c r="Y26" s="31">
        <v>8.4</v>
      </c>
      <c r="Z26" s="31">
        <v>8.6999999999999993</v>
      </c>
      <c r="AA26" s="31">
        <v>7.9</v>
      </c>
      <c r="AB26" s="31">
        <v>9.1</v>
      </c>
      <c r="AC26" s="31">
        <v>6.2</v>
      </c>
      <c r="AD26" s="31">
        <v>7.5</v>
      </c>
      <c r="AE26" s="31">
        <v>8</v>
      </c>
      <c r="AF26" s="31">
        <v>6.9</v>
      </c>
      <c r="AG26" s="31">
        <v>6.6</v>
      </c>
      <c r="AH26" s="31">
        <v>7.3</v>
      </c>
      <c r="AI26" s="31">
        <v>6.7</v>
      </c>
      <c r="AJ26" s="31">
        <v>9.5</v>
      </c>
      <c r="AK26" s="31">
        <v>9.1999999999999993</v>
      </c>
      <c r="AL26" s="31">
        <v>8.8000000000000007</v>
      </c>
      <c r="AM26" s="31">
        <v>9.5</v>
      </c>
      <c r="AN26" s="31">
        <v>8.5</v>
      </c>
      <c r="AO26" s="31">
        <v>8.5</v>
      </c>
      <c r="AP26" s="31">
        <v>7</v>
      </c>
      <c r="AQ26" s="31">
        <v>8.6999999999999993</v>
      </c>
      <c r="AR26" s="31">
        <v>6.9</v>
      </c>
      <c r="AS26" s="31">
        <v>8.5</v>
      </c>
      <c r="AT26" s="31">
        <v>9.1999999999999993</v>
      </c>
      <c r="AU26" s="31">
        <v>9.1</v>
      </c>
      <c r="AV26" s="31">
        <v>9.3000000000000007</v>
      </c>
      <c r="AW26" s="31">
        <v>8.6999999999999993</v>
      </c>
      <c r="AX26" s="31"/>
      <c r="AY26" s="151">
        <f t="shared" ref="AY26:AY45" si="53">ROUND(SUMPRODUCT($F$7:$AU$7,F26:AU26)/$AY$7,1)</f>
        <v>6.9</v>
      </c>
      <c r="AZ26" s="4" t="s">
        <v>1464</v>
      </c>
      <c r="BA26" s="111"/>
      <c r="BB26" s="32">
        <v>24</v>
      </c>
      <c r="BC26" s="33" t="str">
        <f t="shared" si="2"/>
        <v>15D4021109</v>
      </c>
      <c r="BD26" s="33" t="str">
        <f t="shared" si="3"/>
        <v>Phan Thị Thanh</v>
      </c>
      <c r="BE26" s="33" t="str">
        <f t="shared" si="4"/>
        <v>Ngọc</v>
      </c>
      <c r="BF26" s="210" t="str">
        <f t="shared" si="5"/>
        <v>20/03/1997</v>
      </c>
      <c r="BG26" s="171">
        <f t="shared" si="6"/>
        <v>3</v>
      </c>
      <c r="BH26" s="171">
        <f t="shared" si="7"/>
        <v>1</v>
      </c>
      <c r="BI26" s="171">
        <f t="shared" si="8"/>
        <v>2</v>
      </c>
      <c r="BJ26" s="171">
        <f t="shared" si="9"/>
        <v>1</v>
      </c>
      <c r="BK26" s="171">
        <f t="shared" si="10"/>
        <v>1</v>
      </c>
      <c r="BL26" s="171">
        <f t="shared" si="11"/>
        <v>3</v>
      </c>
      <c r="BM26" s="171">
        <f t="shared" si="12"/>
        <v>1</v>
      </c>
      <c r="BN26" s="171">
        <f t="shared" si="13"/>
        <v>2</v>
      </c>
      <c r="BO26" s="171">
        <f t="shared" si="14"/>
        <v>3</v>
      </c>
      <c r="BP26" s="171">
        <f t="shared" si="15"/>
        <v>1</v>
      </c>
      <c r="BQ26" s="171">
        <f t="shared" si="16"/>
        <v>1</v>
      </c>
      <c r="BR26" s="171">
        <f t="shared" si="17"/>
        <v>2</v>
      </c>
      <c r="BS26" s="171">
        <f t="shared" si="18"/>
        <v>2</v>
      </c>
      <c r="BT26" s="171">
        <f t="shared" si="19"/>
        <v>3</v>
      </c>
      <c r="BU26" s="171">
        <f t="shared" si="20"/>
        <v>3</v>
      </c>
      <c r="BV26" s="171">
        <f t="shared" si="21"/>
        <v>4</v>
      </c>
      <c r="BW26" s="171">
        <f t="shared" si="22"/>
        <v>2</v>
      </c>
      <c r="BX26" s="171">
        <f t="shared" si="23"/>
        <v>4</v>
      </c>
      <c r="BY26" s="171">
        <f t="shared" si="24"/>
        <v>2</v>
      </c>
      <c r="BZ26" s="171">
        <f t="shared" si="25"/>
        <v>3</v>
      </c>
      <c r="CA26" s="171">
        <f t="shared" si="26"/>
        <v>4</v>
      </c>
      <c r="CB26" s="171">
        <f t="shared" si="27"/>
        <v>3</v>
      </c>
      <c r="CC26" s="171">
        <f t="shared" si="28"/>
        <v>4</v>
      </c>
      <c r="CD26" s="171">
        <f t="shared" si="29"/>
        <v>2</v>
      </c>
      <c r="CE26" s="171">
        <f t="shared" si="30"/>
        <v>3</v>
      </c>
      <c r="CF26" s="171">
        <f t="shared" si="31"/>
        <v>3</v>
      </c>
      <c r="CG26" s="171">
        <f t="shared" si="32"/>
        <v>2</v>
      </c>
      <c r="CH26" s="171">
        <f t="shared" si="33"/>
        <v>2</v>
      </c>
      <c r="CI26" s="171">
        <f t="shared" si="34"/>
        <v>3</v>
      </c>
      <c r="CJ26" s="171">
        <f t="shared" si="35"/>
        <v>2</v>
      </c>
      <c r="CK26" s="171">
        <f t="shared" si="36"/>
        <v>4</v>
      </c>
      <c r="CL26" s="171">
        <f t="shared" si="37"/>
        <v>4</v>
      </c>
      <c r="CM26" s="171">
        <f t="shared" si="38"/>
        <v>4</v>
      </c>
      <c r="CN26" s="171">
        <f t="shared" si="39"/>
        <v>4</v>
      </c>
      <c r="CO26" s="171">
        <f t="shared" si="40"/>
        <v>4</v>
      </c>
      <c r="CP26" s="171">
        <f t="shared" si="41"/>
        <v>4</v>
      </c>
      <c r="CQ26" s="171">
        <f t="shared" si="42"/>
        <v>3</v>
      </c>
      <c r="CR26" s="171">
        <f t="shared" si="43"/>
        <v>4</v>
      </c>
      <c r="CS26" s="171">
        <f t="shared" si="44"/>
        <v>2</v>
      </c>
      <c r="CT26" s="171">
        <f t="shared" si="45"/>
        <v>4</v>
      </c>
      <c r="CU26" s="171">
        <f t="shared" si="46"/>
        <v>4</v>
      </c>
      <c r="CV26" s="171">
        <f t="shared" si="47"/>
        <v>4</v>
      </c>
      <c r="CW26" s="171">
        <f t="shared" si="48"/>
        <v>4</v>
      </c>
      <c r="CX26" s="171">
        <f t="shared" si="49"/>
        <v>4</v>
      </c>
      <c r="CY26" s="171">
        <f t="shared" si="50"/>
        <v>0</v>
      </c>
      <c r="CZ26" s="174">
        <f t="shared" si="51"/>
        <v>2.84</v>
      </c>
      <c r="DA26" s="1" t="str">
        <f t="shared" si="52"/>
        <v>Khá</v>
      </c>
      <c r="DB26" s="142"/>
      <c r="DC26" s="1"/>
      <c r="DD26" s="1"/>
      <c r="DE26" s="1"/>
      <c r="DF26" s="1"/>
    </row>
    <row r="27" spans="1:110" ht="16.5" x14ac:dyDescent="0.25">
      <c r="A27" s="32">
        <v>25</v>
      </c>
      <c r="B27" s="33" t="s">
        <v>1174</v>
      </c>
      <c r="C27" s="38" t="s">
        <v>830</v>
      </c>
      <c r="D27" s="39" t="s">
        <v>589</v>
      </c>
      <c r="E27" s="34" t="s">
        <v>374</v>
      </c>
      <c r="F27" s="86">
        <v>5.8</v>
      </c>
      <c r="G27" s="86">
        <v>5.5</v>
      </c>
      <c r="H27" s="86">
        <v>5.9</v>
      </c>
      <c r="I27" s="87">
        <v>6.1</v>
      </c>
      <c r="J27" s="86">
        <v>6.9</v>
      </c>
      <c r="K27" s="86">
        <v>7.6</v>
      </c>
      <c r="L27" s="86">
        <v>6.2</v>
      </c>
      <c r="M27" s="87">
        <v>5.7</v>
      </c>
      <c r="N27" s="86">
        <v>4</v>
      </c>
      <c r="O27" s="86">
        <v>7.1</v>
      </c>
      <c r="P27" s="87">
        <v>5.7</v>
      </c>
      <c r="Q27" s="86">
        <v>7.7</v>
      </c>
      <c r="R27" s="86">
        <v>9.3000000000000007</v>
      </c>
      <c r="S27" s="86">
        <v>8.5</v>
      </c>
      <c r="T27" s="86">
        <v>6.4</v>
      </c>
      <c r="U27" s="86">
        <v>8.9</v>
      </c>
      <c r="V27" s="31">
        <v>6.2</v>
      </c>
      <c r="W27" s="31">
        <v>8.1999999999999993</v>
      </c>
      <c r="X27" s="31">
        <v>7.1</v>
      </c>
      <c r="Y27" s="31">
        <v>8.8000000000000007</v>
      </c>
      <c r="Z27" s="31">
        <v>9</v>
      </c>
      <c r="AA27" s="31">
        <v>8.4</v>
      </c>
      <c r="AB27" s="31">
        <v>8</v>
      </c>
      <c r="AC27" s="37">
        <v>7.8</v>
      </c>
      <c r="AD27" s="31">
        <v>7.7</v>
      </c>
      <c r="AE27" s="31">
        <v>5.4</v>
      </c>
      <c r="AF27" s="31">
        <v>6.7</v>
      </c>
      <c r="AG27" s="31">
        <v>7.2</v>
      </c>
      <c r="AH27" s="31">
        <v>7.9</v>
      </c>
      <c r="AI27" s="31">
        <v>7</v>
      </c>
      <c r="AJ27" s="31">
        <v>8</v>
      </c>
      <c r="AK27" s="31">
        <v>7.7</v>
      </c>
      <c r="AL27" s="31">
        <v>8.5</v>
      </c>
      <c r="AM27" s="31">
        <v>9.4</v>
      </c>
      <c r="AN27" s="31">
        <v>8.9</v>
      </c>
      <c r="AO27" s="31">
        <v>8.6999999999999993</v>
      </c>
      <c r="AP27" s="31">
        <v>7.9</v>
      </c>
      <c r="AQ27" s="31">
        <v>7.3</v>
      </c>
      <c r="AR27" s="31">
        <v>7.6</v>
      </c>
      <c r="AS27" s="31">
        <v>8.9</v>
      </c>
      <c r="AT27" s="31">
        <v>9</v>
      </c>
      <c r="AU27" s="31">
        <v>9.4</v>
      </c>
      <c r="AV27" s="31">
        <v>8.8000000000000007</v>
      </c>
      <c r="AW27" s="31">
        <v>7.4</v>
      </c>
      <c r="AX27" s="31"/>
      <c r="AY27" s="151">
        <f t="shared" si="53"/>
        <v>7</v>
      </c>
      <c r="AZ27" s="4" t="s">
        <v>1464</v>
      </c>
      <c r="BA27" s="111"/>
      <c r="BB27" s="32">
        <v>25</v>
      </c>
      <c r="BC27" s="33" t="str">
        <f t="shared" si="2"/>
        <v>15D4021112</v>
      </c>
      <c r="BD27" s="33" t="str">
        <f t="shared" si="3"/>
        <v>Lê Thị Kim</v>
      </c>
      <c r="BE27" s="33" t="str">
        <f t="shared" si="4"/>
        <v>Nguyệt</v>
      </c>
      <c r="BF27" s="210" t="str">
        <f t="shared" si="5"/>
        <v>16/11/1997</v>
      </c>
      <c r="BG27" s="171">
        <f t="shared" si="6"/>
        <v>2</v>
      </c>
      <c r="BH27" s="171">
        <f t="shared" si="7"/>
        <v>2</v>
      </c>
      <c r="BI27" s="171">
        <f t="shared" si="8"/>
        <v>2</v>
      </c>
      <c r="BJ27" s="171">
        <f t="shared" si="9"/>
        <v>2</v>
      </c>
      <c r="BK27" s="171">
        <f t="shared" si="10"/>
        <v>2</v>
      </c>
      <c r="BL27" s="171">
        <f t="shared" si="11"/>
        <v>3</v>
      </c>
      <c r="BM27" s="171">
        <f t="shared" si="12"/>
        <v>2</v>
      </c>
      <c r="BN27" s="171">
        <f t="shared" si="13"/>
        <v>2</v>
      </c>
      <c r="BO27" s="171">
        <f t="shared" si="14"/>
        <v>1</v>
      </c>
      <c r="BP27" s="171">
        <f t="shared" si="15"/>
        <v>3</v>
      </c>
      <c r="BQ27" s="171">
        <f t="shared" si="16"/>
        <v>2</v>
      </c>
      <c r="BR27" s="171">
        <f t="shared" si="17"/>
        <v>3</v>
      </c>
      <c r="BS27" s="171">
        <f t="shared" si="18"/>
        <v>4</v>
      </c>
      <c r="BT27" s="171">
        <f t="shared" si="19"/>
        <v>4</v>
      </c>
      <c r="BU27" s="171">
        <f t="shared" si="20"/>
        <v>2</v>
      </c>
      <c r="BV27" s="171">
        <f t="shared" si="21"/>
        <v>4</v>
      </c>
      <c r="BW27" s="171">
        <f t="shared" si="22"/>
        <v>2</v>
      </c>
      <c r="BX27" s="171">
        <f t="shared" si="23"/>
        <v>3</v>
      </c>
      <c r="BY27" s="171">
        <f t="shared" si="24"/>
        <v>3</v>
      </c>
      <c r="BZ27" s="171">
        <f t="shared" si="25"/>
        <v>4</v>
      </c>
      <c r="CA27" s="171">
        <f t="shared" si="26"/>
        <v>4</v>
      </c>
      <c r="CB27" s="171">
        <f t="shared" si="27"/>
        <v>3</v>
      </c>
      <c r="CC27" s="171">
        <f t="shared" si="28"/>
        <v>3</v>
      </c>
      <c r="CD27" s="171">
        <f t="shared" si="29"/>
        <v>3</v>
      </c>
      <c r="CE27" s="171">
        <f t="shared" si="30"/>
        <v>3</v>
      </c>
      <c r="CF27" s="171">
        <f t="shared" si="31"/>
        <v>1</v>
      </c>
      <c r="CG27" s="171">
        <f t="shared" si="32"/>
        <v>2</v>
      </c>
      <c r="CH27" s="171">
        <f t="shared" si="33"/>
        <v>3</v>
      </c>
      <c r="CI27" s="171">
        <f t="shared" si="34"/>
        <v>3</v>
      </c>
      <c r="CJ27" s="171">
        <f t="shared" si="35"/>
        <v>3</v>
      </c>
      <c r="CK27" s="171">
        <f t="shared" si="36"/>
        <v>3</v>
      </c>
      <c r="CL27" s="171">
        <f t="shared" si="37"/>
        <v>3</v>
      </c>
      <c r="CM27" s="171">
        <f t="shared" si="38"/>
        <v>4</v>
      </c>
      <c r="CN27" s="171">
        <f t="shared" si="39"/>
        <v>4</v>
      </c>
      <c r="CO27" s="171">
        <f t="shared" si="40"/>
        <v>4</v>
      </c>
      <c r="CP27" s="171">
        <f t="shared" si="41"/>
        <v>4</v>
      </c>
      <c r="CQ27" s="171">
        <f t="shared" si="42"/>
        <v>3</v>
      </c>
      <c r="CR27" s="171">
        <f t="shared" si="43"/>
        <v>3</v>
      </c>
      <c r="CS27" s="171">
        <f t="shared" si="44"/>
        <v>3</v>
      </c>
      <c r="CT27" s="171">
        <f t="shared" si="45"/>
        <v>4</v>
      </c>
      <c r="CU27" s="171">
        <f t="shared" si="46"/>
        <v>4</v>
      </c>
      <c r="CV27" s="171">
        <f t="shared" si="47"/>
        <v>4</v>
      </c>
      <c r="CW27" s="171">
        <f t="shared" si="48"/>
        <v>4</v>
      </c>
      <c r="CX27" s="171">
        <f t="shared" si="49"/>
        <v>3</v>
      </c>
      <c r="CY27" s="171">
        <f t="shared" si="50"/>
        <v>0</v>
      </c>
      <c r="CZ27" s="174">
        <f t="shared" si="51"/>
        <v>2.96</v>
      </c>
      <c r="DA27" s="1" t="str">
        <f t="shared" si="52"/>
        <v>Khá</v>
      </c>
      <c r="DB27" s="142"/>
      <c r="DC27" s="1"/>
      <c r="DD27" s="1"/>
      <c r="DE27" s="1"/>
      <c r="DF27" s="1"/>
    </row>
    <row r="28" spans="1:110" ht="16.5" x14ac:dyDescent="0.25">
      <c r="A28" s="32">
        <v>26</v>
      </c>
      <c r="B28" s="33" t="s">
        <v>1175</v>
      </c>
      <c r="C28" s="38" t="s">
        <v>376</v>
      </c>
      <c r="D28" s="39" t="s">
        <v>733</v>
      </c>
      <c r="E28" s="34" t="s">
        <v>687</v>
      </c>
      <c r="F28" s="86">
        <v>5.6</v>
      </c>
      <c r="G28" s="87">
        <v>8.1</v>
      </c>
      <c r="H28" s="87">
        <v>8.1</v>
      </c>
      <c r="I28" s="86">
        <v>4.7</v>
      </c>
      <c r="J28" s="86">
        <v>5.2</v>
      </c>
      <c r="K28" s="86">
        <v>6.5</v>
      </c>
      <c r="L28" s="86">
        <v>6.7</v>
      </c>
      <c r="M28" s="86">
        <v>6.1</v>
      </c>
      <c r="N28" s="87">
        <v>9.6</v>
      </c>
      <c r="O28" s="86">
        <v>7.6</v>
      </c>
      <c r="P28" s="86">
        <v>4.9000000000000004</v>
      </c>
      <c r="Q28" s="87">
        <v>5.0999999999999996</v>
      </c>
      <c r="R28" s="86">
        <v>6.7</v>
      </c>
      <c r="S28" s="86">
        <v>7.4</v>
      </c>
      <c r="T28" s="86">
        <v>6</v>
      </c>
      <c r="U28" s="86">
        <v>7.6</v>
      </c>
      <c r="V28" s="31">
        <v>6</v>
      </c>
      <c r="W28" s="31">
        <v>7.1</v>
      </c>
      <c r="X28" s="114">
        <v>5.8</v>
      </c>
      <c r="Y28" s="31">
        <v>8.9</v>
      </c>
      <c r="Z28" s="31">
        <v>8.1999999999999993</v>
      </c>
      <c r="AA28" s="31">
        <v>6.6</v>
      </c>
      <c r="AB28" s="31">
        <v>8</v>
      </c>
      <c r="AC28" s="31">
        <v>4.4000000000000004</v>
      </c>
      <c r="AD28" s="31">
        <v>8</v>
      </c>
      <c r="AE28" s="31">
        <v>7.4</v>
      </c>
      <c r="AF28" s="31">
        <v>7</v>
      </c>
      <c r="AG28" s="31">
        <v>8.4</v>
      </c>
      <c r="AH28" s="31">
        <v>7</v>
      </c>
      <c r="AI28" s="31">
        <v>5.8</v>
      </c>
      <c r="AJ28" s="31">
        <v>7</v>
      </c>
      <c r="AK28" s="31">
        <v>8.4</v>
      </c>
      <c r="AL28" s="31">
        <v>8.4</v>
      </c>
      <c r="AM28" s="31">
        <v>9</v>
      </c>
      <c r="AN28" s="31">
        <v>9.1</v>
      </c>
      <c r="AO28" s="31">
        <v>7.5</v>
      </c>
      <c r="AP28" s="31">
        <v>8</v>
      </c>
      <c r="AQ28" s="31">
        <v>6.1</v>
      </c>
      <c r="AR28" s="31">
        <v>7.9</v>
      </c>
      <c r="AS28" s="31">
        <v>8.9</v>
      </c>
      <c r="AT28" s="31">
        <v>8.5</v>
      </c>
      <c r="AU28" s="31">
        <v>9.6</v>
      </c>
      <c r="AV28" s="31">
        <v>9.1</v>
      </c>
      <c r="AW28" s="31">
        <v>8.5</v>
      </c>
      <c r="AX28" s="31"/>
      <c r="AY28" s="151">
        <f t="shared" si="53"/>
        <v>6.7</v>
      </c>
      <c r="AZ28" s="7" t="s">
        <v>1464</v>
      </c>
      <c r="BA28" s="113"/>
      <c r="BB28" s="32">
        <v>26</v>
      </c>
      <c r="BC28" s="33" t="str">
        <f t="shared" si="2"/>
        <v>15D4021113</v>
      </c>
      <c r="BD28" s="33" t="str">
        <f t="shared" si="3"/>
        <v>Nguyễn Thị Thanh</v>
      </c>
      <c r="BE28" s="33" t="str">
        <f t="shared" si="4"/>
        <v>Nhàn</v>
      </c>
      <c r="BF28" s="210" t="str">
        <f t="shared" si="5"/>
        <v>22/09/1997</v>
      </c>
      <c r="BG28" s="171">
        <f t="shared" si="6"/>
        <v>2</v>
      </c>
      <c r="BH28" s="171">
        <f t="shared" si="7"/>
        <v>3</v>
      </c>
      <c r="BI28" s="171">
        <f t="shared" si="8"/>
        <v>3</v>
      </c>
      <c r="BJ28" s="171">
        <f t="shared" si="9"/>
        <v>1</v>
      </c>
      <c r="BK28" s="171">
        <f t="shared" si="10"/>
        <v>1</v>
      </c>
      <c r="BL28" s="171">
        <f t="shared" si="11"/>
        <v>2</v>
      </c>
      <c r="BM28" s="171">
        <f t="shared" si="12"/>
        <v>2</v>
      </c>
      <c r="BN28" s="171">
        <f t="shared" si="13"/>
        <v>2</v>
      </c>
      <c r="BO28" s="171">
        <f t="shared" si="14"/>
        <v>4</v>
      </c>
      <c r="BP28" s="171">
        <f t="shared" si="15"/>
        <v>3</v>
      </c>
      <c r="BQ28" s="171">
        <f t="shared" si="16"/>
        <v>1</v>
      </c>
      <c r="BR28" s="171">
        <f t="shared" si="17"/>
        <v>1</v>
      </c>
      <c r="BS28" s="171">
        <f t="shared" si="18"/>
        <v>2</v>
      </c>
      <c r="BT28" s="171">
        <f t="shared" si="19"/>
        <v>3</v>
      </c>
      <c r="BU28" s="171">
        <f t="shared" si="20"/>
        <v>2</v>
      </c>
      <c r="BV28" s="171">
        <f t="shared" si="21"/>
        <v>3</v>
      </c>
      <c r="BW28" s="171">
        <f t="shared" si="22"/>
        <v>2</v>
      </c>
      <c r="BX28" s="171">
        <f t="shared" si="23"/>
        <v>3</v>
      </c>
      <c r="BY28" s="171">
        <f t="shared" si="24"/>
        <v>2</v>
      </c>
      <c r="BZ28" s="171">
        <f t="shared" si="25"/>
        <v>4</v>
      </c>
      <c r="CA28" s="171">
        <f t="shared" si="26"/>
        <v>3</v>
      </c>
      <c r="CB28" s="171">
        <f t="shared" si="27"/>
        <v>2</v>
      </c>
      <c r="CC28" s="171">
        <f t="shared" si="28"/>
        <v>3</v>
      </c>
      <c r="CD28" s="171">
        <f t="shared" si="29"/>
        <v>1</v>
      </c>
      <c r="CE28" s="171">
        <f t="shared" si="30"/>
        <v>3</v>
      </c>
      <c r="CF28" s="171">
        <f t="shared" si="31"/>
        <v>3</v>
      </c>
      <c r="CG28" s="171">
        <f t="shared" si="32"/>
        <v>3</v>
      </c>
      <c r="CH28" s="171">
        <f t="shared" si="33"/>
        <v>3</v>
      </c>
      <c r="CI28" s="171">
        <f t="shared" si="34"/>
        <v>3</v>
      </c>
      <c r="CJ28" s="171">
        <f t="shared" si="35"/>
        <v>2</v>
      </c>
      <c r="CK28" s="171">
        <f t="shared" si="36"/>
        <v>3</v>
      </c>
      <c r="CL28" s="171">
        <f t="shared" si="37"/>
        <v>3</v>
      </c>
      <c r="CM28" s="171">
        <f t="shared" si="38"/>
        <v>3</v>
      </c>
      <c r="CN28" s="171">
        <f t="shared" si="39"/>
        <v>4</v>
      </c>
      <c r="CO28" s="171">
        <f t="shared" si="40"/>
        <v>4</v>
      </c>
      <c r="CP28" s="171">
        <f t="shared" si="41"/>
        <v>3</v>
      </c>
      <c r="CQ28" s="171">
        <f t="shared" si="42"/>
        <v>3</v>
      </c>
      <c r="CR28" s="171">
        <f t="shared" si="43"/>
        <v>2</v>
      </c>
      <c r="CS28" s="171">
        <f t="shared" si="44"/>
        <v>3</v>
      </c>
      <c r="CT28" s="171">
        <f t="shared" si="45"/>
        <v>4</v>
      </c>
      <c r="CU28" s="171">
        <f t="shared" si="46"/>
        <v>4</v>
      </c>
      <c r="CV28" s="171">
        <f t="shared" si="47"/>
        <v>4</v>
      </c>
      <c r="CW28" s="171">
        <f t="shared" si="48"/>
        <v>4</v>
      </c>
      <c r="CX28" s="171">
        <f t="shared" si="49"/>
        <v>4</v>
      </c>
      <c r="CY28" s="171">
        <f t="shared" si="50"/>
        <v>0</v>
      </c>
      <c r="CZ28" s="174">
        <f t="shared" si="51"/>
        <v>2.68</v>
      </c>
      <c r="DA28" s="1" t="str">
        <f t="shared" si="52"/>
        <v>Khá</v>
      </c>
      <c r="DB28" s="142"/>
      <c r="DC28" s="1"/>
      <c r="DD28" s="1"/>
      <c r="DE28" s="1"/>
      <c r="DF28" s="1"/>
    </row>
    <row r="29" spans="1:110" ht="16.5" x14ac:dyDescent="0.25">
      <c r="A29" s="32">
        <v>27</v>
      </c>
      <c r="B29" s="33" t="s">
        <v>1176</v>
      </c>
      <c r="C29" s="38" t="s">
        <v>1062</v>
      </c>
      <c r="D29" s="39" t="s">
        <v>149</v>
      </c>
      <c r="E29" s="34" t="s">
        <v>1177</v>
      </c>
      <c r="F29" s="86">
        <v>6</v>
      </c>
      <c r="G29" s="86">
        <v>4.4000000000000004</v>
      </c>
      <c r="H29" s="87">
        <v>4.5999999999999996</v>
      </c>
      <c r="I29" s="86">
        <v>4.5999999999999996</v>
      </c>
      <c r="J29" s="86">
        <v>6.3</v>
      </c>
      <c r="K29" s="86">
        <v>6.4</v>
      </c>
      <c r="L29" s="86">
        <v>4.9000000000000004</v>
      </c>
      <c r="M29" s="86">
        <v>4.9000000000000004</v>
      </c>
      <c r="N29" s="86">
        <v>4.7</v>
      </c>
      <c r="O29" s="86">
        <v>6.4</v>
      </c>
      <c r="P29" s="86">
        <v>4.8</v>
      </c>
      <c r="Q29" s="87">
        <v>8.6</v>
      </c>
      <c r="R29" s="86">
        <v>6</v>
      </c>
      <c r="S29" s="86">
        <v>6.6</v>
      </c>
      <c r="T29" s="86">
        <v>6.7</v>
      </c>
      <c r="U29" s="86">
        <v>7</v>
      </c>
      <c r="V29" s="31">
        <v>8.8000000000000007</v>
      </c>
      <c r="W29" s="31">
        <v>8.6</v>
      </c>
      <c r="X29" s="31">
        <v>7.5</v>
      </c>
      <c r="Y29" s="31">
        <v>8.3000000000000007</v>
      </c>
      <c r="Z29" s="31">
        <v>5.7</v>
      </c>
      <c r="AA29" s="31">
        <v>7.2</v>
      </c>
      <c r="AB29" s="31">
        <v>8.1999999999999993</v>
      </c>
      <c r="AC29" s="37">
        <v>4.4000000000000004</v>
      </c>
      <c r="AD29" s="31">
        <v>7.2</v>
      </c>
      <c r="AE29" s="31">
        <v>9.4</v>
      </c>
      <c r="AF29" s="31">
        <v>7.2</v>
      </c>
      <c r="AG29" s="31">
        <v>7.4</v>
      </c>
      <c r="AH29" s="31">
        <v>7.3</v>
      </c>
      <c r="AI29" s="31">
        <v>5.8</v>
      </c>
      <c r="AJ29" s="31">
        <v>8.5</v>
      </c>
      <c r="AK29" s="31">
        <v>8.6</v>
      </c>
      <c r="AL29" s="31">
        <v>9.3000000000000007</v>
      </c>
      <c r="AM29" s="31">
        <v>9</v>
      </c>
      <c r="AN29" s="31">
        <v>9.1</v>
      </c>
      <c r="AO29" s="31">
        <v>7.7</v>
      </c>
      <c r="AP29" s="31">
        <v>7.2</v>
      </c>
      <c r="AQ29" s="31">
        <v>7.8</v>
      </c>
      <c r="AR29" s="31">
        <v>6.9</v>
      </c>
      <c r="AS29" s="31">
        <v>9.4</v>
      </c>
      <c r="AT29" s="31">
        <v>9.3000000000000007</v>
      </c>
      <c r="AU29" s="31">
        <v>9.1</v>
      </c>
      <c r="AV29" s="31">
        <v>9.1999999999999993</v>
      </c>
      <c r="AW29" s="31">
        <v>9.1</v>
      </c>
      <c r="AX29" s="31"/>
      <c r="AY29" s="151">
        <f t="shared" si="53"/>
        <v>6.7</v>
      </c>
      <c r="AZ29" s="4" t="s">
        <v>1464</v>
      </c>
      <c r="BA29" s="111"/>
      <c r="BB29" s="32">
        <v>27</v>
      </c>
      <c r="BC29" s="33" t="str">
        <f t="shared" si="2"/>
        <v>15D4021114</v>
      </c>
      <c r="BD29" s="33" t="str">
        <f t="shared" si="3"/>
        <v>Nguyễn Thanh</v>
      </c>
      <c r="BE29" s="33" t="str">
        <f t="shared" si="4"/>
        <v>Nhân</v>
      </c>
      <c r="BF29" s="210" t="str">
        <f t="shared" si="5"/>
        <v>13/04/1997</v>
      </c>
      <c r="BG29" s="171">
        <f t="shared" si="6"/>
        <v>2</v>
      </c>
      <c r="BH29" s="171">
        <f t="shared" si="7"/>
        <v>1</v>
      </c>
      <c r="BI29" s="171">
        <f t="shared" si="8"/>
        <v>1</v>
      </c>
      <c r="BJ29" s="171">
        <f t="shared" si="9"/>
        <v>1</v>
      </c>
      <c r="BK29" s="171">
        <f t="shared" si="10"/>
        <v>2</v>
      </c>
      <c r="BL29" s="171">
        <f t="shared" si="11"/>
        <v>2</v>
      </c>
      <c r="BM29" s="171">
        <f t="shared" si="12"/>
        <v>1</v>
      </c>
      <c r="BN29" s="171">
        <f t="shared" si="13"/>
        <v>1</v>
      </c>
      <c r="BO29" s="171">
        <f t="shared" si="14"/>
        <v>1</v>
      </c>
      <c r="BP29" s="171">
        <f t="shared" si="15"/>
        <v>2</v>
      </c>
      <c r="BQ29" s="171">
        <f t="shared" si="16"/>
        <v>1</v>
      </c>
      <c r="BR29" s="171">
        <f t="shared" si="17"/>
        <v>4</v>
      </c>
      <c r="BS29" s="171">
        <f t="shared" si="18"/>
        <v>2</v>
      </c>
      <c r="BT29" s="171">
        <f t="shared" si="19"/>
        <v>2</v>
      </c>
      <c r="BU29" s="171">
        <f t="shared" si="20"/>
        <v>2</v>
      </c>
      <c r="BV29" s="171">
        <f t="shared" si="21"/>
        <v>3</v>
      </c>
      <c r="BW29" s="171">
        <f t="shared" si="22"/>
        <v>4</v>
      </c>
      <c r="BX29" s="171">
        <f t="shared" si="23"/>
        <v>4</v>
      </c>
      <c r="BY29" s="171">
        <f t="shared" si="24"/>
        <v>3</v>
      </c>
      <c r="BZ29" s="171">
        <f t="shared" si="25"/>
        <v>3</v>
      </c>
      <c r="CA29" s="171">
        <f t="shared" si="26"/>
        <v>2</v>
      </c>
      <c r="CB29" s="171">
        <f t="shared" si="27"/>
        <v>3</v>
      </c>
      <c r="CC29" s="171">
        <f t="shared" si="28"/>
        <v>3</v>
      </c>
      <c r="CD29" s="171">
        <f t="shared" si="29"/>
        <v>1</v>
      </c>
      <c r="CE29" s="171">
        <f t="shared" si="30"/>
        <v>3</v>
      </c>
      <c r="CF29" s="171">
        <f t="shared" si="31"/>
        <v>4</v>
      </c>
      <c r="CG29" s="171">
        <f t="shared" si="32"/>
        <v>3</v>
      </c>
      <c r="CH29" s="171">
        <f t="shared" si="33"/>
        <v>3</v>
      </c>
      <c r="CI29" s="171">
        <f t="shared" si="34"/>
        <v>3</v>
      </c>
      <c r="CJ29" s="171">
        <f t="shared" si="35"/>
        <v>2</v>
      </c>
      <c r="CK29" s="171">
        <f t="shared" si="36"/>
        <v>4</v>
      </c>
      <c r="CL29" s="171">
        <f t="shared" si="37"/>
        <v>4</v>
      </c>
      <c r="CM29" s="171">
        <f t="shared" si="38"/>
        <v>4</v>
      </c>
      <c r="CN29" s="171">
        <f t="shared" si="39"/>
        <v>4</v>
      </c>
      <c r="CO29" s="171">
        <f t="shared" si="40"/>
        <v>4</v>
      </c>
      <c r="CP29" s="171">
        <f t="shared" si="41"/>
        <v>3</v>
      </c>
      <c r="CQ29" s="171">
        <f t="shared" si="42"/>
        <v>3</v>
      </c>
      <c r="CR29" s="171">
        <f t="shared" si="43"/>
        <v>3</v>
      </c>
      <c r="CS29" s="171">
        <f t="shared" si="44"/>
        <v>2</v>
      </c>
      <c r="CT29" s="171">
        <f t="shared" si="45"/>
        <v>4</v>
      </c>
      <c r="CU29" s="171">
        <f t="shared" si="46"/>
        <v>4</v>
      </c>
      <c r="CV29" s="171">
        <f t="shared" si="47"/>
        <v>4</v>
      </c>
      <c r="CW29" s="171">
        <f t="shared" si="48"/>
        <v>4</v>
      </c>
      <c r="CX29" s="171">
        <f t="shared" si="49"/>
        <v>4</v>
      </c>
      <c r="CY29" s="171">
        <f t="shared" si="50"/>
        <v>0</v>
      </c>
      <c r="CZ29" s="174">
        <f t="shared" si="51"/>
        <v>2.75</v>
      </c>
      <c r="DA29" s="1" t="str">
        <f t="shared" si="52"/>
        <v>Khá</v>
      </c>
      <c r="DB29" s="142"/>
      <c r="DC29" s="1"/>
      <c r="DD29" s="1"/>
      <c r="DE29" s="1"/>
      <c r="DF29" s="1"/>
    </row>
    <row r="30" spans="1:110" ht="16.5" x14ac:dyDescent="0.25">
      <c r="A30" s="32">
        <v>28</v>
      </c>
      <c r="B30" s="33" t="s">
        <v>1178</v>
      </c>
      <c r="C30" s="38" t="s">
        <v>1179</v>
      </c>
      <c r="D30" s="39" t="s">
        <v>161</v>
      </c>
      <c r="E30" s="34" t="s">
        <v>362</v>
      </c>
      <c r="F30" s="87">
        <v>8.6999999999999993</v>
      </c>
      <c r="G30" s="86">
        <v>4.3</v>
      </c>
      <c r="H30" s="86">
        <v>4.5999999999999996</v>
      </c>
      <c r="I30" s="86">
        <v>4.5999999999999996</v>
      </c>
      <c r="J30" s="86">
        <v>7.8</v>
      </c>
      <c r="K30" s="86">
        <v>7.4</v>
      </c>
      <c r="L30" s="86">
        <v>8.1999999999999993</v>
      </c>
      <c r="M30" s="86">
        <v>5.2</v>
      </c>
      <c r="N30" s="87">
        <v>8</v>
      </c>
      <c r="O30" s="86">
        <v>7.3</v>
      </c>
      <c r="P30" s="86">
        <v>4.5999999999999996</v>
      </c>
      <c r="Q30" s="87">
        <v>9.1</v>
      </c>
      <c r="R30" s="86">
        <v>7.7</v>
      </c>
      <c r="S30" s="86">
        <v>5.3</v>
      </c>
      <c r="T30" s="86">
        <v>6.9</v>
      </c>
      <c r="U30" s="86">
        <v>5.6</v>
      </c>
      <c r="V30" s="31">
        <v>7</v>
      </c>
      <c r="W30" s="31">
        <v>8.4</v>
      </c>
      <c r="X30" s="31">
        <v>7.4</v>
      </c>
      <c r="Y30" s="31">
        <v>8.6</v>
      </c>
      <c r="Z30" s="31">
        <v>7</v>
      </c>
      <c r="AA30" s="31">
        <v>7.8</v>
      </c>
      <c r="AB30" s="31">
        <v>7.9</v>
      </c>
      <c r="AC30" s="31">
        <v>8.5</v>
      </c>
      <c r="AD30" s="31">
        <v>7</v>
      </c>
      <c r="AE30" s="31">
        <v>8.8000000000000007</v>
      </c>
      <c r="AF30" s="31">
        <v>7.5</v>
      </c>
      <c r="AG30" s="31">
        <v>6.2</v>
      </c>
      <c r="AH30" s="31">
        <v>6.4</v>
      </c>
      <c r="AI30" s="31">
        <v>6.2</v>
      </c>
      <c r="AJ30" s="31">
        <v>8</v>
      </c>
      <c r="AK30" s="31">
        <v>8.5</v>
      </c>
      <c r="AL30" s="31">
        <v>9.1</v>
      </c>
      <c r="AM30" s="31">
        <v>9.5</v>
      </c>
      <c r="AN30" s="31">
        <v>8.5</v>
      </c>
      <c r="AO30" s="31">
        <v>6.9</v>
      </c>
      <c r="AP30" s="31">
        <v>7.9</v>
      </c>
      <c r="AQ30" s="31">
        <v>8.4</v>
      </c>
      <c r="AR30" s="31">
        <v>5.5</v>
      </c>
      <c r="AS30" s="31">
        <v>9.3000000000000007</v>
      </c>
      <c r="AT30" s="31">
        <v>8.8000000000000007</v>
      </c>
      <c r="AU30" s="31">
        <v>9.6</v>
      </c>
      <c r="AV30" s="31"/>
      <c r="AW30" s="31"/>
      <c r="AX30" s="31">
        <v>9.4</v>
      </c>
      <c r="AY30" s="151">
        <f t="shared" si="53"/>
        <v>7</v>
      </c>
      <c r="AZ30" s="4" t="s">
        <v>1465</v>
      </c>
      <c r="BA30" s="113"/>
      <c r="BB30" s="32">
        <v>28</v>
      </c>
      <c r="BC30" s="33" t="str">
        <f t="shared" si="2"/>
        <v>15D4021132</v>
      </c>
      <c r="BD30" s="33" t="str">
        <f t="shared" si="3"/>
        <v>Trần Lê Hoài</v>
      </c>
      <c r="BE30" s="33" t="str">
        <f t="shared" si="4"/>
        <v>Như</v>
      </c>
      <c r="BF30" s="210" t="str">
        <f t="shared" si="5"/>
        <v>30/10/1997</v>
      </c>
      <c r="BG30" s="171">
        <f t="shared" si="6"/>
        <v>4</v>
      </c>
      <c r="BH30" s="171">
        <f t="shared" si="7"/>
        <v>1</v>
      </c>
      <c r="BI30" s="171">
        <f t="shared" si="8"/>
        <v>1</v>
      </c>
      <c r="BJ30" s="171">
        <f t="shared" si="9"/>
        <v>1</v>
      </c>
      <c r="BK30" s="171">
        <f t="shared" si="10"/>
        <v>3</v>
      </c>
      <c r="BL30" s="171">
        <f t="shared" si="11"/>
        <v>3</v>
      </c>
      <c r="BM30" s="171">
        <f t="shared" si="12"/>
        <v>3</v>
      </c>
      <c r="BN30" s="171">
        <f t="shared" si="13"/>
        <v>1</v>
      </c>
      <c r="BO30" s="171">
        <f t="shared" si="14"/>
        <v>3</v>
      </c>
      <c r="BP30" s="171">
        <f t="shared" si="15"/>
        <v>3</v>
      </c>
      <c r="BQ30" s="171">
        <f t="shared" si="16"/>
        <v>1</v>
      </c>
      <c r="BR30" s="171">
        <f t="shared" si="17"/>
        <v>4</v>
      </c>
      <c r="BS30" s="171">
        <f t="shared" si="18"/>
        <v>3</v>
      </c>
      <c r="BT30" s="171">
        <f t="shared" si="19"/>
        <v>1</v>
      </c>
      <c r="BU30" s="171">
        <f t="shared" si="20"/>
        <v>2</v>
      </c>
      <c r="BV30" s="171">
        <f t="shared" si="21"/>
        <v>2</v>
      </c>
      <c r="BW30" s="171">
        <f t="shared" si="22"/>
        <v>3</v>
      </c>
      <c r="BX30" s="171">
        <f t="shared" si="23"/>
        <v>3</v>
      </c>
      <c r="BY30" s="171">
        <f t="shared" si="24"/>
        <v>3</v>
      </c>
      <c r="BZ30" s="171">
        <f t="shared" si="25"/>
        <v>4</v>
      </c>
      <c r="CA30" s="171">
        <f t="shared" si="26"/>
        <v>3</v>
      </c>
      <c r="CB30" s="171">
        <f t="shared" si="27"/>
        <v>3</v>
      </c>
      <c r="CC30" s="171">
        <f t="shared" si="28"/>
        <v>3</v>
      </c>
      <c r="CD30" s="171">
        <f t="shared" si="29"/>
        <v>4</v>
      </c>
      <c r="CE30" s="171">
        <f t="shared" si="30"/>
        <v>3</v>
      </c>
      <c r="CF30" s="171">
        <f t="shared" si="31"/>
        <v>4</v>
      </c>
      <c r="CG30" s="171">
        <f t="shared" si="32"/>
        <v>3</v>
      </c>
      <c r="CH30" s="171">
        <f t="shared" si="33"/>
        <v>2</v>
      </c>
      <c r="CI30" s="171">
        <f t="shared" si="34"/>
        <v>2</v>
      </c>
      <c r="CJ30" s="171">
        <f t="shared" si="35"/>
        <v>2</v>
      </c>
      <c r="CK30" s="171">
        <f t="shared" si="36"/>
        <v>3</v>
      </c>
      <c r="CL30" s="171">
        <f t="shared" si="37"/>
        <v>4</v>
      </c>
      <c r="CM30" s="171">
        <f t="shared" si="38"/>
        <v>4</v>
      </c>
      <c r="CN30" s="171">
        <f t="shared" si="39"/>
        <v>4</v>
      </c>
      <c r="CO30" s="171">
        <f t="shared" si="40"/>
        <v>4</v>
      </c>
      <c r="CP30" s="171">
        <f t="shared" si="41"/>
        <v>2</v>
      </c>
      <c r="CQ30" s="171">
        <f t="shared" si="42"/>
        <v>3</v>
      </c>
      <c r="CR30" s="171">
        <f t="shared" si="43"/>
        <v>3</v>
      </c>
      <c r="CS30" s="171">
        <f t="shared" si="44"/>
        <v>2</v>
      </c>
      <c r="CT30" s="171">
        <f t="shared" si="45"/>
        <v>4</v>
      </c>
      <c r="CU30" s="171">
        <f t="shared" si="46"/>
        <v>4</v>
      </c>
      <c r="CV30" s="171">
        <f t="shared" si="47"/>
        <v>4</v>
      </c>
      <c r="CW30" s="171">
        <f t="shared" si="48"/>
        <v>0</v>
      </c>
      <c r="CX30" s="171">
        <f t="shared" si="49"/>
        <v>0</v>
      </c>
      <c r="CY30" s="171">
        <f t="shared" si="50"/>
        <v>4</v>
      </c>
      <c r="CZ30" s="174">
        <f t="shared" si="51"/>
        <v>2.93</v>
      </c>
      <c r="DA30" s="1" t="str">
        <f t="shared" si="52"/>
        <v>Khá</v>
      </c>
      <c r="DB30" s="142"/>
      <c r="DC30" s="1"/>
      <c r="DD30" s="1"/>
      <c r="DE30" s="1"/>
      <c r="DF30" s="1"/>
    </row>
    <row r="31" spans="1:110" ht="16.5" x14ac:dyDescent="0.25">
      <c r="A31" s="32">
        <v>29</v>
      </c>
      <c r="B31" s="33" t="s">
        <v>1180</v>
      </c>
      <c r="C31" s="38" t="s">
        <v>1181</v>
      </c>
      <c r="D31" s="39" t="s">
        <v>165</v>
      </c>
      <c r="E31" s="34" t="s">
        <v>1182</v>
      </c>
      <c r="F31" s="86">
        <v>8.3000000000000007</v>
      </c>
      <c r="G31" s="86">
        <v>4.3</v>
      </c>
      <c r="H31" s="87">
        <v>4.5</v>
      </c>
      <c r="I31" s="86">
        <v>5.3</v>
      </c>
      <c r="J31" s="86">
        <v>4.8</v>
      </c>
      <c r="K31" s="87">
        <v>8</v>
      </c>
      <c r="L31" s="86">
        <v>7.2</v>
      </c>
      <c r="M31" s="86">
        <v>7.9</v>
      </c>
      <c r="N31" s="86">
        <v>7.7</v>
      </c>
      <c r="O31" s="86">
        <v>6.6</v>
      </c>
      <c r="P31" s="87">
        <v>6</v>
      </c>
      <c r="Q31" s="86">
        <v>6.6</v>
      </c>
      <c r="R31" s="86">
        <v>8.1</v>
      </c>
      <c r="S31" s="86">
        <v>7.9</v>
      </c>
      <c r="T31" s="86">
        <v>7.5</v>
      </c>
      <c r="U31" s="86">
        <v>9.3000000000000007</v>
      </c>
      <c r="V31" s="31">
        <v>9.1</v>
      </c>
      <c r="W31" s="31">
        <v>8.5</v>
      </c>
      <c r="X31" s="31">
        <v>6.2</v>
      </c>
      <c r="Y31" s="31">
        <v>8.4</v>
      </c>
      <c r="Z31" s="31">
        <v>7.6</v>
      </c>
      <c r="AA31" s="31">
        <v>7.5</v>
      </c>
      <c r="AB31" s="31">
        <v>8.6999999999999993</v>
      </c>
      <c r="AC31" s="31">
        <v>8.3000000000000007</v>
      </c>
      <c r="AD31" s="31">
        <v>7.5</v>
      </c>
      <c r="AE31" s="31">
        <v>8.6</v>
      </c>
      <c r="AF31" s="31">
        <v>6.6</v>
      </c>
      <c r="AG31" s="31">
        <v>6.5</v>
      </c>
      <c r="AH31" s="31">
        <v>7.9</v>
      </c>
      <c r="AI31" s="31">
        <v>7.2</v>
      </c>
      <c r="AJ31" s="31">
        <v>9</v>
      </c>
      <c r="AK31" s="31">
        <v>9</v>
      </c>
      <c r="AL31" s="31">
        <v>8.5</v>
      </c>
      <c r="AM31" s="31">
        <v>9</v>
      </c>
      <c r="AN31" s="31">
        <v>8.9</v>
      </c>
      <c r="AO31" s="31">
        <v>8.6</v>
      </c>
      <c r="AP31" s="31">
        <v>8.3000000000000007</v>
      </c>
      <c r="AQ31" s="31">
        <v>8.3000000000000007</v>
      </c>
      <c r="AR31" s="31">
        <v>9.3000000000000007</v>
      </c>
      <c r="AS31" s="31">
        <v>9.1</v>
      </c>
      <c r="AT31" s="31">
        <v>9.1</v>
      </c>
      <c r="AU31" s="31">
        <v>9.6</v>
      </c>
      <c r="AV31" s="31">
        <v>9</v>
      </c>
      <c r="AW31" s="31">
        <v>7.5</v>
      </c>
      <c r="AX31" s="31"/>
      <c r="AY31" s="151">
        <f t="shared" si="53"/>
        <v>7.3</v>
      </c>
      <c r="AZ31" s="4" t="s">
        <v>1464</v>
      </c>
      <c r="BA31" s="111"/>
      <c r="BB31" s="32">
        <v>29</v>
      </c>
      <c r="BC31" s="33" t="str">
        <f t="shared" si="2"/>
        <v>15D4021136</v>
      </c>
      <c r="BD31" s="33" t="str">
        <f t="shared" si="3"/>
        <v>Đặng Thị Kim</v>
      </c>
      <c r="BE31" s="33" t="str">
        <f t="shared" si="4"/>
        <v>Oanh</v>
      </c>
      <c r="BF31" s="210" t="str">
        <f t="shared" si="5"/>
        <v>10/03/1997</v>
      </c>
      <c r="BG31" s="171">
        <f t="shared" si="6"/>
        <v>3</v>
      </c>
      <c r="BH31" s="171">
        <f t="shared" si="7"/>
        <v>1</v>
      </c>
      <c r="BI31" s="171">
        <f t="shared" si="8"/>
        <v>1</v>
      </c>
      <c r="BJ31" s="171">
        <f t="shared" si="9"/>
        <v>1</v>
      </c>
      <c r="BK31" s="171">
        <f t="shared" si="10"/>
        <v>1</v>
      </c>
      <c r="BL31" s="171">
        <f t="shared" si="11"/>
        <v>3</v>
      </c>
      <c r="BM31" s="171">
        <f t="shared" si="12"/>
        <v>3</v>
      </c>
      <c r="BN31" s="171">
        <f t="shared" si="13"/>
        <v>3</v>
      </c>
      <c r="BO31" s="171">
        <f t="shared" si="14"/>
        <v>3</v>
      </c>
      <c r="BP31" s="171">
        <f t="shared" si="15"/>
        <v>2</v>
      </c>
      <c r="BQ31" s="171">
        <f t="shared" si="16"/>
        <v>2</v>
      </c>
      <c r="BR31" s="171">
        <f t="shared" si="17"/>
        <v>2</v>
      </c>
      <c r="BS31" s="171">
        <f t="shared" si="18"/>
        <v>3</v>
      </c>
      <c r="BT31" s="171">
        <f t="shared" si="19"/>
        <v>3</v>
      </c>
      <c r="BU31" s="171">
        <f t="shared" si="20"/>
        <v>3</v>
      </c>
      <c r="BV31" s="171">
        <f t="shared" si="21"/>
        <v>4</v>
      </c>
      <c r="BW31" s="171">
        <f t="shared" si="22"/>
        <v>4</v>
      </c>
      <c r="BX31" s="171">
        <f t="shared" si="23"/>
        <v>4</v>
      </c>
      <c r="BY31" s="171">
        <f t="shared" si="24"/>
        <v>2</v>
      </c>
      <c r="BZ31" s="171">
        <f t="shared" si="25"/>
        <v>3</v>
      </c>
      <c r="CA31" s="171">
        <f t="shared" si="26"/>
        <v>3</v>
      </c>
      <c r="CB31" s="171">
        <f t="shared" si="27"/>
        <v>3</v>
      </c>
      <c r="CC31" s="171">
        <f t="shared" si="28"/>
        <v>4</v>
      </c>
      <c r="CD31" s="171">
        <f t="shared" si="29"/>
        <v>3</v>
      </c>
      <c r="CE31" s="171">
        <f t="shared" si="30"/>
        <v>3</v>
      </c>
      <c r="CF31" s="171">
        <f t="shared" si="31"/>
        <v>4</v>
      </c>
      <c r="CG31" s="171">
        <f t="shared" si="32"/>
        <v>2</v>
      </c>
      <c r="CH31" s="171">
        <f t="shared" si="33"/>
        <v>2</v>
      </c>
      <c r="CI31" s="171">
        <f t="shared" si="34"/>
        <v>3</v>
      </c>
      <c r="CJ31" s="171">
        <f t="shared" si="35"/>
        <v>3</v>
      </c>
      <c r="CK31" s="171">
        <f t="shared" si="36"/>
        <v>4</v>
      </c>
      <c r="CL31" s="171">
        <f t="shared" si="37"/>
        <v>4</v>
      </c>
      <c r="CM31" s="171">
        <f t="shared" si="38"/>
        <v>4</v>
      </c>
      <c r="CN31" s="171">
        <f t="shared" si="39"/>
        <v>4</v>
      </c>
      <c r="CO31" s="171">
        <f t="shared" si="40"/>
        <v>4</v>
      </c>
      <c r="CP31" s="171">
        <f t="shared" si="41"/>
        <v>4</v>
      </c>
      <c r="CQ31" s="171">
        <f t="shared" si="42"/>
        <v>3</v>
      </c>
      <c r="CR31" s="171">
        <f t="shared" si="43"/>
        <v>3</v>
      </c>
      <c r="CS31" s="171">
        <f t="shared" si="44"/>
        <v>4</v>
      </c>
      <c r="CT31" s="171">
        <f t="shared" si="45"/>
        <v>4</v>
      </c>
      <c r="CU31" s="171">
        <f t="shared" si="46"/>
        <v>4</v>
      </c>
      <c r="CV31" s="171">
        <f t="shared" si="47"/>
        <v>4</v>
      </c>
      <c r="CW31" s="171">
        <f t="shared" si="48"/>
        <v>4</v>
      </c>
      <c r="CX31" s="171">
        <f t="shared" si="49"/>
        <v>3</v>
      </c>
      <c r="CY31" s="171">
        <f t="shared" si="50"/>
        <v>0</v>
      </c>
      <c r="CZ31" s="174">
        <f t="shared" si="51"/>
        <v>3.04</v>
      </c>
      <c r="DA31" s="1" t="str">
        <f t="shared" si="52"/>
        <v>Khá</v>
      </c>
      <c r="DB31" s="142"/>
      <c r="DC31" s="1"/>
      <c r="DD31" s="1"/>
      <c r="DE31" s="1"/>
      <c r="DF31" s="1"/>
    </row>
    <row r="32" spans="1:110" ht="16.5" x14ac:dyDescent="0.25">
      <c r="A32" s="32">
        <v>30</v>
      </c>
      <c r="B32" s="33" t="s">
        <v>1183</v>
      </c>
      <c r="C32" s="38" t="s">
        <v>1184</v>
      </c>
      <c r="D32" s="39" t="s">
        <v>364</v>
      </c>
      <c r="E32" s="34" t="s">
        <v>425</v>
      </c>
      <c r="F32" s="86">
        <v>8.1</v>
      </c>
      <c r="G32" s="86">
        <v>7.3</v>
      </c>
      <c r="H32" s="86">
        <v>5</v>
      </c>
      <c r="I32" s="86">
        <v>7.8</v>
      </c>
      <c r="J32" s="86">
        <v>5.9</v>
      </c>
      <c r="K32" s="87">
        <v>8.6999999999999993</v>
      </c>
      <c r="L32" s="86">
        <v>7.8</v>
      </c>
      <c r="M32" s="86">
        <v>4.9000000000000004</v>
      </c>
      <c r="N32" s="86">
        <v>8.1999999999999993</v>
      </c>
      <c r="O32" s="86">
        <v>7.9</v>
      </c>
      <c r="P32" s="86">
        <v>4.2</v>
      </c>
      <c r="Q32" s="87">
        <v>5.0999999999999996</v>
      </c>
      <c r="R32" s="86">
        <v>7.2</v>
      </c>
      <c r="S32" s="86">
        <v>7.6</v>
      </c>
      <c r="T32" s="86">
        <v>7.5</v>
      </c>
      <c r="U32" s="86">
        <v>8.5</v>
      </c>
      <c r="V32" s="31">
        <v>9.3000000000000007</v>
      </c>
      <c r="W32" s="31">
        <v>8.6999999999999993</v>
      </c>
      <c r="X32" s="31">
        <v>6.4</v>
      </c>
      <c r="Y32" s="31">
        <v>8.4</v>
      </c>
      <c r="Z32" s="37">
        <v>8.3000000000000007</v>
      </c>
      <c r="AA32" s="31">
        <v>7.5</v>
      </c>
      <c r="AB32" s="31">
        <v>8.6999999999999993</v>
      </c>
      <c r="AC32" s="31">
        <v>7.2</v>
      </c>
      <c r="AD32" s="31">
        <v>8.1999999999999993</v>
      </c>
      <c r="AE32" s="31">
        <v>9.5</v>
      </c>
      <c r="AF32" s="31">
        <v>6.9</v>
      </c>
      <c r="AG32" s="31">
        <v>6.1</v>
      </c>
      <c r="AH32" s="31">
        <v>8.4</v>
      </c>
      <c r="AI32" s="31">
        <v>7.3</v>
      </c>
      <c r="AJ32" s="31">
        <v>10</v>
      </c>
      <c r="AK32" s="31">
        <v>8.9</v>
      </c>
      <c r="AL32" s="31">
        <v>9.1999999999999993</v>
      </c>
      <c r="AM32" s="31">
        <v>9.5</v>
      </c>
      <c r="AN32" s="31">
        <v>9.5</v>
      </c>
      <c r="AO32" s="31">
        <v>8.6999999999999993</v>
      </c>
      <c r="AP32" s="31">
        <v>8.3000000000000007</v>
      </c>
      <c r="AQ32" s="31">
        <v>9.3000000000000007</v>
      </c>
      <c r="AR32" s="31">
        <v>5.8</v>
      </c>
      <c r="AS32" s="31">
        <v>9.6999999999999993</v>
      </c>
      <c r="AT32" s="31">
        <v>9.4</v>
      </c>
      <c r="AU32" s="31">
        <v>9.6</v>
      </c>
      <c r="AV32" s="31">
        <v>8.9</v>
      </c>
      <c r="AW32" s="31">
        <v>8</v>
      </c>
      <c r="AX32" s="31"/>
      <c r="AY32" s="151">
        <f t="shared" si="53"/>
        <v>7.4</v>
      </c>
      <c r="AZ32" s="4" t="s">
        <v>1464</v>
      </c>
      <c r="BA32" s="111"/>
      <c r="BB32" s="32">
        <v>30</v>
      </c>
      <c r="BC32" s="33" t="str">
        <f t="shared" si="2"/>
        <v>15D4021155</v>
      </c>
      <c r="BD32" s="33" t="str">
        <f t="shared" si="3"/>
        <v>Lê Thị Như</v>
      </c>
      <c r="BE32" s="33" t="str">
        <f t="shared" si="4"/>
        <v>Quỳnh</v>
      </c>
      <c r="BF32" s="210" t="str">
        <f t="shared" si="5"/>
        <v>15/04/1997</v>
      </c>
      <c r="BG32" s="171">
        <f t="shared" si="6"/>
        <v>3</v>
      </c>
      <c r="BH32" s="171">
        <f t="shared" si="7"/>
        <v>3</v>
      </c>
      <c r="BI32" s="171">
        <f t="shared" si="8"/>
        <v>1</v>
      </c>
      <c r="BJ32" s="171">
        <f t="shared" si="9"/>
        <v>3</v>
      </c>
      <c r="BK32" s="171">
        <f t="shared" si="10"/>
        <v>2</v>
      </c>
      <c r="BL32" s="171">
        <f t="shared" si="11"/>
        <v>4</v>
      </c>
      <c r="BM32" s="171">
        <f t="shared" si="12"/>
        <v>3</v>
      </c>
      <c r="BN32" s="171">
        <f t="shared" si="13"/>
        <v>1</v>
      </c>
      <c r="BO32" s="171">
        <f t="shared" si="14"/>
        <v>3</v>
      </c>
      <c r="BP32" s="171">
        <f t="shared" si="15"/>
        <v>3</v>
      </c>
      <c r="BQ32" s="171">
        <f t="shared" si="16"/>
        <v>1</v>
      </c>
      <c r="BR32" s="171">
        <f t="shared" si="17"/>
        <v>1</v>
      </c>
      <c r="BS32" s="171">
        <f t="shared" si="18"/>
        <v>3</v>
      </c>
      <c r="BT32" s="171">
        <f t="shared" si="19"/>
        <v>3</v>
      </c>
      <c r="BU32" s="171">
        <f t="shared" si="20"/>
        <v>3</v>
      </c>
      <c r="BV32" s="171">
        <f t="shared" si="21"/>
        <v>4</v>
      </c>
      <c r="BW32" s="171">
        <f t="shared" si="22"/>
        <v>4</v>
      </c>
      <c r="BX32" s="171">
        <f t="shared" si="23"/>
        <v>4</v>
      </c>
      <c r="BY32" s="171">
        <f t="shared" si="24"/>
        <v>2</v>
      </c>
      <c r="BZ32" s="171">
        <f t="shared" si="25"/>
        <v>3</v>
      </c>
      <c r="CA32" s="171">
        <f t="shared" si="26"/>
        <v>3</v>
      </c>
      <c r="CB32" s="171">
        <f t="shared" si="27"/>
        <v>3</v>
      </c>
      <c r="CC32" s="171">
        <f t="shared" si="28"/>
        <v>4</v>
      </c>
      <c r="CD32" s="171">
        <f t="shared" si="29"/>
        <v>3</v>
      </c>
      <c r="CE32" s="171">
        <f t="shared" si="30"/>
        <v>3</v>
      </c>
      <c r="CF32" s="171">
        <f t="shared" si="31"/>
        <v>4</v>
      </c>
      <c r="CG32" s="171">
        <f t="shared" si="32"/>
        <v>2</v>
      </c>
      <c r="CH32" s="171">
        <f t="shared" si="33"/>
        <v>2</v>
      </c>
      <c r="CI32" s="171">
        <f t="shared" si="34"/>
        <v>3</v>
      </c>
      <c r="CJ32" s="171">
        <f t="shared" si="35"/>
        <v>3</v>
      </c>
      <c r="CK32" s="171">
        <f t="shared" si="36"/>
        <v>4</v>
      </c>
      <c r="CL32" s="171">
        <f t="shared" si="37"/>
        <v>4</v>
      </c>
      <c r="CM32" s="171">
        <f t="shared" si="38"/>
        <v>4</v>
      </c>
      <c r="CN32" s="171">
        <f t="shared" si="39"/>
        <v>4</v>
      </c>
      <c r="CO32" s="171">
        <f t="shared" si="40"/>
        <v>4</v>
      </c>
      <c r="CP32" s="171">
        <f t="shared" si="41"/>
        <v>4</v>
      </c>
      <c r="CQ32" s="171">
        <f t="shared" si="42"/>
        <v>3</v>
      </c>
      <c r="CR32" s="171">
        <f t="shared" si="43"/>
        <v>4</v>
      </c>
      <c r="CS32" s="171">
        <f t="shared" si="44"/>
        <v>2</v>
      </c>
      <c r="CT32" s="171">
        <f t="shared" si="45"/>
        <v>4</v>
      </c>
      <c r="CU32" s="171">
        <f t="shared" si="46"/>
        <v>4</v>
      </c>
      <c r="CV32" s="171">
        <f t="shared" si="47"/>
        <v>4</v>
      </c>
      <c r="CW32" s="171">
        <f t="shared" si="48"/>
        <v>4</v>
      </c>
      <c r="CX32" s="171">
        <f t="shared" si="49"/>
        <v>3</v>
      </c>
      <c r="CY32" s="171">
        <f t="shared" si="50"/>
        <v>0</v>
      </c>
      <c r="CZ32" s="174">
        <f t="shared" si="51"/>
        <v>3.08</v>
      </c>
      <c r="DA32" s="1" t="str">
        <f t="shared" si="52"/>
        <v>Khá</v>
      </c>
      <c r="DB32" s="142"/>
      <c r="DC32" s="1"/>
      <c r="DD32" s="1"/>
      <c r="DE32" s="1"/>
      <c r="DF32" s="1"/>
    </row>
    <row r="33" spans="1:110" s="7" customFormat="1" ht="16.5" x14ac:dyDescent="0.25">
      <c r="A33" s="32">
        <v>31</v>
      </c>
      <c r="B33" s="33" t="s">
        <v>1185</v>
      </c>
      <c r="C33" s="38" t="s">
        <v>534</v>
      </c>
      <c r="D33" s="39" t="s">
        <v>371</v>
      </c>
      <c r="E33" s="34" t="s">
        <v>866</v>
      </c>
      <c r="F33" s="86">
        <v>5.8</v>
      </c>
      <c r="G33" s="86">
        <v>4.5</v>
      </c>
      <c r="H33" s="86">
        <v>4.2</v>
      </c>
      <c r="I33" s="86">
        <v>5.3</v>
      </c>
      <c r="J33" s="86">
        <v>6.5</v>
      </c>
      <c r="K33" s="86">
        <v>7.5</v>
      </c>
      <c r="L33" s="87">
        <v>8.1999999999999993</v>
      </c>
      <c r="M33" s="86">
        <v>5.2</v>
      </c>
      <c r="N33" s="86">
        <v>4.8</v>
      </c>
      <c r="O33" s="86">
        <v>7.6</v>
      </c>
      <c r="P33" s="86">
        <v>6.1</v>
      </c>
      <c r="Q33" s="86">
        <v>6.7</v>
      </c>
      <c r="R33" s="86">
        <v>8.8000000000000007</v>
      </c>
      <c r="S33" s="86">
        <v>8.4</v>
      </c>
      <c r="T33" s="86">
        <v>7</v>
      </c>
      <c r="U33" s="86">
        <v>9</v>
      </c>
      <c r="V33" s="31">
        <v>7.9</v>
      </c>
      <c r="W33" s="31">
        <v>8.1999999999999993</v>
      </c>
      <c r="X33" s="31">
        <v>8.8000000000000007</v>
      </c>
      <c r="Y33" s="31">
        <v>8.3000000000000007</v>
      </c>
      <c r="Z33" s="31">
        <v>9</v>
      </c>
      <c r="AA33" s="31">
        <v>7.7</v>
      </c>
      <c r="AB33" s="31">
        <v>9.4</v>
      </c>
      <c r="AC33" s="31">
        <v>9.9</v>
      </c>
      <c r="AD33" s="31">
        <v>7.5</v>
      </c>
      <c r="AE33" s="31">
        <v>7.8</v>
      </c>
      <c r="AF33" s="31">
        <v>7.1</v>
      </c>
      <c r="AG33" s="31">
        <v>4</v>
      </c>
      <c r="AH33" s="31">
        <v>8.1999999999999993</v>
      </c>
      <c r="AI33" s="31">
        <v>7.1</v>
      </c>
      <c r="AJ33" s="31">
        <v>10</v>
      </c>
      <c r="AK33" s="31">
        <v>9.3000000000000007</v>
      </c>
      <c r="AL33" s="31">
        <v>9.1999999999999993</v>
      </c>
      <c r="AM33" s="31">
        <v>9.5</v>
      </c>
      <c r="AN33" s="31">
        <v>9</v>
      </c>
      <c r="AO33" s="31">
        <v>7.9</v>
      </c>
      <c r="AP33" s="31">
        <v>7.6</v>
      </c>
      <c r="AQ33" s="31">
        <v>7.2</v>
      </c>
      <c r="AR33" s="31">
        <v>7.2</v>
      </c>
      <c r="AS33" s="31">
        <v>9.3000000000000007</v>
      </c>
      <c r="AT33" s="31">
        <v>9.1999999999999993</v>
      </c>
      <c r="AU33" s="31">
        <v>10</v>
      </c>
      <c r="AV33" s="31"/>
      <c r="AW33" s="31"/>
      <c r="AX33" s="31">
        <v>8.8000000000000007</v>
      </c>
      <c r="AY33" s="151">
        <f t="shared" si="53"/>
        <v>7.3</v>
      </c>
      <c r="AZ33" s="7" t="s">
        <v>1465</v>
      </c>
      <c r="BA33" s="111"/>
      <c r="BB33" s="32">
        <v>31</v>
      </c>
      <c r="BC33" s="33" t="str">
        <f t="shared" si="2"/>
        <v>15D4021169</v>
      </c>
      <c r="BD33" s="33" t="str">
        <f t="shared" si="3"/>
        <v>Phan Thị Thu</v>
      </c>
      <c r="BE33" s="33" t="str">
        <f t="shared" si="4"/>
        <v>Thảo</v>
      </c>
      <c r="BF33" s="210" t="str">
        <f t="shared" si="5"/>
        <v>17/04/1997</v>
      </c>
      <c r="BG33" s="171">
        <f t="shared" si="6"/>
        <v>2</v>
      </c>
      <c r="BH33" s="171">
        <f t="shared" si="7"/>
        <v>1</v>
      </c>
      <c r="BI33" s="171">
        <f t="shared" si="8"/>
        <v>1</v>
      </c>
      <c r="BJ33" s="171">
        <f t="shared" si="9"/>
        <v>1</v>
      </c>
      <c r="BK33" s="171">
        <f t="shared" si="10"/>
        <v>2</v>
      </c>
      <c r="BL33" s="171">
        <f t="shared" si="11"/>
        <v>3</v>
      </c>
      <c r="BM33" s="171">
        <f t="shared" si="12"/>
        <v>3</v>
      </c>
      <c r="BN33" s="171">
        <f t="shared" si="13"/>
        <v>1</v>
      </c>
      <c r="BO33" s="171">
        <f t="shared" si="14"/>
        <v>1</v>
      </c>
      <c r="BP33" s="171">
        <f t="shared" si="15"/>
        <v>3</v>
      </c>
      <c r="BQ33" s="171">
        <f t="shared" si="16"/>
        <v>2</v>
      </c>
      <c r="BR33" s="171">
        <f t="shared" si="17"/>
        <v>2</v>
      </c>
      <c r="BS33" s="171">
        <f t="shared" si="18"/>
        <v>4</v>
      </c>
      <c r="BT33" s="171">
        <f t="shared" si="19"/>
        <v>3</v>
      </c>
      <c r="BU33" s="171">
        <f t="shared" si="20"/>
        <v>3</v>
      </c>
      <c r="BV33" s="171">
        <f t="shared" si="21"/>
        <v>4</v>
      </c>
      <c r="BW33" s="171">
        <f t="shared" si="22"/>
        <v>3</v>
      </c>
      <c r="BX33" s="171">
        <f t="shared" si="23"/>
        <v>3</v>
      </c>
      <c r="BY33" s="171">
        <f t="shared" si="24"/>
        <v>4</v>
      </c>
      <c r="BZ33" s="171">
        <f t="shared" si="25"/>
        <v>3</v>
      </c>
      <c r="CA33" s="171">
        <f t="shared" si="26"/>
        <v>4</v>
      </c>
      <c r="CB33" s="171">
        <f t="shared" si="27"/>
        <v>3</v>
      </c>
      <c r="CC33" s="171">
        <f t="shared" si="28"/>
        <v>4</v>
      </c>
      <c r="CD33" s="171">
        <f t="shared" si="29"/>
        <v>4</v>
      </c>
      <c r="CE33" s="171">
        <f t="shared" si="30"/>
        <v>3</v>
      </c>
      <c r="CF33" s="171">
        <f t="shared" si="31"/>
        <v>3</v>
      </c>
      <c r="CG33" s="171">
        <f t="shared" si="32"/>
        <v>3</v>
      </c>
      <c r="CH33" s="171">
        <f t="shared" si="33"/>
        <v>1</v>
      </c>
      <c r="CI33" s="171">
        <f t="shared" si="34"/>
        <v>3</v>
      </c>
      <c r="CJ33" s="171">
        <f t="shared" si="35"/>
        <v>3</v>
      </c>
      <c r="CK33" s="171">
        <f t="shared" si="36"/>
        <v>4</v>
      </c>
      <c r="CL33" s="171">
        <f t="shared" si="37"/>
        <v>4</v>
      </c>
      <c r="CM33" s="171">
        <f t="shared" si="38"/>
        <v>4</v>
      </c>
      <c r="CN33" s="171">
        <f t="shared" si="39"/>
        <v>4</v>
      </c>
      <c r="CO33" s="171">
        <f t="shared" si="40"/>
        <v>4</v>
      </c>
      <c r="CP33" s="171">
        <f t="shared" si="41"/>
        <v>3</v>
      </c>
      <c r="CQ33" s="171">
        <f t="shared" si="42"/>
        <v>3</v>
      </c>
      <c r="CR33" s="171">
        <f t="shared" si="43"/>
        <v>3</v>
      </c>
      <c r="CS33" s="171">
        <f t="shared" si="44"/>
        <v>3</v>
      </c>
      <c r="CT33" s="171">
        <f t="shared" si="45"/>
        <v>4</v>
      </c>
      <c r="CU33" s="171">
        <f t="shared" si="46"/>
        <v>4</v>
      </c>
      <c r="CV33" s="171">
        <f t="shared" si="47"/>
        <v>4</v>
      </c>
      <c r="CW33" s="171">
        <f t="shared" si="48"/>
        <v>0</v>
      </c>
      <c r="CX33" s="171">
        <f t="shared" si="49"/>
        <v>0</v>
      </c>
      <c r="CY33" s="171">
        <f t="shared" si="50"/>
        <v>4</v>
      </c>
      <c r="CZ33" s="174">
        <f t="shared" si="51"/>
        <v>3.07</v>
      </c>
      <c r="DA33" s="1" t="str">
        <f t="shared" si="52"/>
        <v>Khá</v>
      </c>
      <c r="DB33" s="142"/>
      <c r="DC33" s="1"/>
      <c r="DD33" s="1"/>
      <c r="DE33" s="1"/>
      <c r="DF33" s="1"/>
    </row>
    <row r="34" spans="1:110" ht="16.5" x14ac:dyDescent="0.25">
      <c r="A34" s="32">
        <v>32</v>
      </c>
      <c r="B34" s="33" t="s">
        <v>1186</v>
      </c>
      <c r="C34" s="38" t="s">
        <v>1187</v>
      </c>
      <c r="D34" s="39" t="s">
        <v>768</v>
      </c>
      <c r="E34" s="34" t="s">
        <v>734</v>
      </c>
      <c r="F34" s="86">
        <v>7.2</v>
      </c>
      <c r="G34" s="86">
        <v>6.1</v>
      </c>
      <c r="H34" s="86">
        <v>7.8</v>
      </c>
      <c r="I34" s="86">
        <v>8.1999999999999993</v>
      </c>
      <c r="J34" s="86">
        <v>5.6</v>
      </c>
      <c r="K34" s="86">
        <v>7.8</v>
      </c>
      <c r="L34" s="86">
        <v>6.4</v>
      </c>
      <c r="M34" s="86">
        <v>6.8</v>
      </c>
      <c r="N34" s="86">
        <v>6.8</v>
      </c>
      <c r="O34" s="86">
        <v>7.6</v>
      </c>
      <c r="P34" s="86">
        <v>8.6</v>
      </c>
      <c r="Q34" s="86">
        <v>7.6</v>
      </c>
      <c r="R34" s="86">
        <v>9.1</v>
      </c>
      <c r="S34" s="86">
        <v>9.4</v>
      </c>
      <c r="T34" s="86">
        <v>8.6</v>
      </c>
      <c r="U34" s="86">
        <v>9.1</v>
      </c>
      <c r="V34" s="31">
        <v>7.6</v>
      </c>
      <c r="W34" s="31">
        <v>8.6</v>
      </c>
      <c r="X34" s="31">
        <v>8.4</v>
      </c>
      <c r="Y34" s="31">
        <v>9.4</v>
      </c>
      <c r="Z34" s="31">
        <v>9.4</v>
      </c>
      <c r="AA34" s="31">
        <v>8.5</v>
      </c>
      <c r="AB34" s="31">
        <v>9.3000000000000007</v>
      </c>
      <c r="AC34" s="31">
        <v>9.6999999999999993</v>
      </c>
      <c r="AD34" s="31">
        <v>8.4</v>
      </c>
      <c r="AE34" s="31">
        <v>9.1999999999999993</v>
      </c>
      <c r="AF34" s="31">
        <v>8.1999999999999993</v>
      </c>
      <c r="AG34" s="31">
        <v>9.1</v>
      </c>
      <c r="AH34" s="31">
        <v>8.6</v>
      </c>
      <c r="AI34" s="31">
        <v>6.8</v>
      </c>
      <c r="AJ34" s="31">
        <v>9</v>
      </c>
      <c r="AK34" s="31">
        <v>9.6999999999999993</v>
      </c>
      <c r="AL34" s="31">
        <v>9.3000000000000007</v>
      </c>
      <c r="AM34" s="31">
        <v>9.5</v>
      </c>
      <c r="AN34" s="31">
        <v>9</v>
      </c>
      <c r="AO34" s="31">
        <v>7.8</v>
      </c>
      <c r="AP34" s="31">
        <v>7.5</v>
      </c>
      <c r="AQ34" s="31">
        <v>10</v>
      </c>
      <c r="AR34" s="31">
        <v>9</v>
      </c>
      <c r="AS34" s="31">
        <v>9.3000000000000007</v>
      </c>
      <c r="AT34" s="31">
        <v>9.6</v>
      </c>
      <c r="AU34" s="31">
        <v>10</v>
      </c>
      <c r="AV34" s="31"/>
      <c r="AW34" s="31"/>
      <c r="AX34" s="31">
        <v>9.3000000000000007</v>
      </c>
      <c r="AY34" s="151">
        <f t="shared" si="53"/>
        <v>7.9</v>
      </c>
      <c r="AZ34" s="4" t="s">
        <v>1465</v>
      </c>
      <c r="BA34" s="111"/>
      <c r="BB34" s="32">
        <v>32</v>
      </c>
      <c r="BC34" s="33" t="str">
        <f t="shared" si="2"/>
        <v>15D4021170</v>
      </c>
      <c r="BD34" s="33" t="str">
        <f t="shared" si="3"/>
        <v>Phan Thị Kim</v>
      </c>
      <c r="BE34" s="33" t="str">
        <f t="shared" si="4"/>
        <v>Thắng</v>
      </c>
      <c r="BF34" s="210" t="str">
        <f t="shared" si="5"/>
        <v>10/02/1997</v>
      </c>
      <c r="BG34" s="171">
        <f t="shared" si="6"/>
        <v>3</v>
      </c>
      <c r="BH34" s="171">
        <f t="shared" si="7"/>
        <v>2</v>
      </c>
      <c r="BI34" s="171">
        <f t="shared" si="8"/>
        <v>3</v>
      </c>
      <c r="BJ34" s="171">
        <f t="shared" si="9"/>
        <v>3</v>
      </c>
      <c r="BK34" s="171">
        <f t="shared" si="10"/>
        <v>2</v>
      </c>
      <c r="BL34" s="171">
        <f t="shared" si="11"/>
        <v>3</v>
      </c>
      <c r="BM34" s="171">
        <f t="shared" si="12"/>
        <v>2</v>
      </c>
      <c r="BN34" s="171">
        <f t="shared" si="13"/>
        <v>2</v>
      </c>
      <c r="BO34" s="171">
        <f t="shared" si="14"/>
        <v>2</v>
      </c>
      <c r="BP34" s="171">
        <f t="shared" si="15"/>
        <v>3</v>
      </c>
      <c r="BQ34" s="171">
        <f t="shared" si="16"/>
        <v>4</v>
      </c>
      <c r="BR34" s="171">
        <f t="shared" si="17"/>
        <v>3</v>
      </c>
      <c r="BS34" s="171">
        <f t="shared" si="18"/>
        <v>4</v>
      </c>
      <c r="BT34" s="171">
        <f t="shared" si="19"/>
        <v>4</v>
      </c>
      <c r="BU34" s="171">
        <f t="shared" si="20"/>
        <v>4</v>
      </c>
      <c r="BV34" s="171">
        <f t="shared" si="21"/>
        <v>4</v>
      </c>
      <c r="BW34" s="171">
        <f t="shared" si="22"/>
        <v>3</v>
      </c>
      <c r="BX34" s="171">
        <f t="shared" si="23"/>
        <v>4</v>
      </c>
      <c r="BY34" s="171">
        <f t="shared" si="24"/>
        <v>3</v>
      </c>
      <c r="BZ34" s="171">
        <f t="shared" si="25"/>
        <v>4</v>
      </c>
      <c r="CA34" s="171">
        <f t="shared" si="26"/>
        <v>4</v>
      </c>
      <c r="CB34" s="171">
        <f t="shared" si="27"/>
        <v>4</v>
      </c>
      <c r="CC34" s="171">
        <f t="shared" si="28"/>
        <v>4</v>
      </c>
      <c r="CD34" s="171">
        <f t="shared" si="29"/>
        <v>4</v>
      </c>
      <c r="CE34" s="171">
        <f t="shared" si="30"/>
        <v>3</v>
      </c>
      <c r="CF34" s="171">
        <f t="shared" si="31"/>
        <v>4</v>
      </c>
      <c r="CG34" s="171">
        <f t="shared" si="32"/>
        <v>3</v>
      </c>
      <c r="CH34" s="171">
        <f t="shared" si="33"/>
        <v>4</v>
      </c>
      <c r="CI34" s="171">
        <f t="shared" si="34"/>
        <v>4</v>
      </c>
      <c r="CJ34" s="171">
        <f t="shared" si="35"/>
        <v>2</v>
      </c>
      <c r="CK34" s="171">
        <f t="shared" si="36"/>
        <v>4</v>
      </c>
      <c r="CL34" s="171">
        <f t="shared" si="37"/>
        <v>4</v>
      </c>
      <c r="CM34" s="171">
        <f t="shared" si="38"/>
        <v>4</v>
      </c>
      <c r="CN34" s="171">
        <f t="shared" si="39"/>
        <v>4</v>
      </c>
      <c r="CO34" s="171">
        <f t="shared" si="40"/>
        <v>4</v>
      </c>
      <c r="CP34" s="171">
        <f t="shared" si="41"/>
        <v>3</v>
      </c>
      <c r="CQ34" s="171">
        <f t="shared" si="42"/>
        <v>3</v>
      </c>
      <c r="CR34" s="171">
        <f t="shared" si="43"/>
        <v>4</v>
      </c>
      <c r="CS34" s="171">
        <f t="shared" si="44"/>
        <v>4</v>
      </c>
      <c r="CT34" s="171">
        <f t="shared" si="45"/>
        <v>4</v>
      </c>
      <c r="CU34" s="171">
        <f t="shared" si="46"/>
        <v>4</v>
      </c>
      <c r="CV34" s="171">
        <f t="shared" si="47"/>
        <v>4</v>
      </c>
      <c r="CW34" s="171">
        <f t="shared" si="48"/>
        <v>0</v>
      </c>
      <c r="CX34" s="171">
        <f t="shared" si="49"/>
        <v>0</v>
      </c>
      <c r="CY34" s="171">
        <f t="shared" si="50"/>
        <v>4</v>
      </c>
      <c r="CZ34" s="174">
        <f t="shared" si="51"/>
        <v>3.47</v>
      </c>
      <c r="DA34" s="1" t="str">
        <f t="shared" si="52"/>
        <v>Giỏi</v>
      </c>
      <c r="DB34" s="142"/>
      <c r="DC34" s="1"/>
      <c r="DD34" s="1"/>
      <c r="DE34" s="1"/>
      <c r="DF34" s="1"/>
    </row>
    <row r="35" spans="1:110" ht="16.5" x14ac:dyDescent="0.25">
      <c r="A35" s="32">
        <v>34</v>
      </c>
      <c r="B35" s="33" t="s">
        <v>1190</v>
      </c>
      <c r="C35" s="38" t="s">
        <v>1191</v>
      </c>
      <c r="D35" s="39" t="s">
        <v>201</v>
      </c>
      <c r="E35" s="34" t="s">
        <v>1192</v>
      </c>
      <c r="F35" s="86">
        <v>5.3</v>
      </c>
      <c r="G35" s="86">
        <v>5.8</v>
      </c>
      <c r="H35" s="86">
        <v>5.9</v>
      </c>
      <c r="I35" s="86">
        <v>5.0999999999999996</v>
      </c>
      <c r="J35" s="86">
        <v>7.1</v>
      </c>
      <c r="K35" s="87">
        <v>8.8000000000000007</v>
      </c>
      <c r="L35" s="87">
        <v>6.6</v>
      </c>
      <c r="M35" s="86">
        <v>6</v>
      </c>
      <c r="N35" s="86">
        <v>7.5</v>
      </c>
      <c r="O35" s="86">
        <v>4.7</v>
      </c>
      <c r="P35" s="87">
        <v>5.0999999999999996</v>
      </c>
      <c r="Q35" s="86">
        <v>4.8</v>
      </c>
      <c r="R35" s="86">
        <v>8.8000000000000007</v>
      </c>
      <c r="S35" s="86">
        <v>8.1</v>
      </c>
      <c r="T35" s="86">
        <v>7.9</v>
      </c>
      <c r="U35" s="86">
        <v>8.6999999999999993</v>
      </c>
      <c r="V35" s="31">
        <v>9.6999999999999993</v>
      </c>
      <c r="W35" s="31">
        <v>8.8000000000000007</v>
      </c>
      <c r="X35" s="31">
        <v>9</v>
      </c>
      <c r="Y35" s="31">
        <v>8.6</v>
      </c>
      <c r="Z35" s="31">
        <v>6.9</v>
      </c>
      <c r="AA35" s="31">
        <v>8.1</v>
      </c>
      <c r="AB35" s="31">
        <v>8.6999999999999993</v>
      </c>
      <c r="AC35" s="31">
        <v>7.6</v>
      </c>
      <c r="AD35" s="31">
        <v>6.5</v>
      </c>
      <c r="AE35" s="31">
        <v>9.6999999999999993</v>
      </c>
      <c r="AF35" s="31">
        <v>8.8000000000000007</v>
      </c>
      <c r="AG35" s="31">
        <v>9</v>
      </c>
      <c r="AH35" s="31">
        <v>7</v>
      </c>
      <c r="AI35" s="31">
        <v>8</v>
      </c>
      <c r="AJ35" s="31">
        <v>8.5</v>
      </c>
      <c r="AK35" s="31">
        <v>9.5</v>
      </c>
      <c r="AL35" s="31">
        <v>9.5</v>
      </c>
      <c r="AM35" s="31">
        <v>9.5</v>
      </c>
      <c r="AN35" s="31">
        <v>9.5</v>
      </c>
      <c r="AO35" s="31">
        <v>8.1</v>
      </c>
      <c r="AP35" s="31">
        <v>8.3000000000000007</v>
      </c>
      <c r="AQ35" s="31">
        <v>9.6</v>
      </c>
      <c r="AR35" s="31">
        <v>6.2</v>
      </c>
      <c r="AS35" s="31">
        <v>9.1</v>
      </c>
      <c r="AT35" s="31">
        <v>9.9</v>
      </c>
      <c r="AU35" s="31">
        <v>9.1</v>
      </c>
      <c r="AV35" s="31"/>
      <c r="AW35" s="31"/>
      <c r="AX35" s="31">
        <v>9.1</v>
      </c>
      <c r="AY35" s="151">
        <f t="shared" si="53"/>
        <v>7.4</v>
      </c>
      <c r="AZ35" s="4" t="s">
        <v>1465</v>
      </c>
      <c r="BA35" s="111"/>
      <c r="BB35" s="32">
        <v>34</v>
      </c>
      <c r="BC35" s="33" t="str">
        <f t="shared" si="2"/>
        <v>15D4021172</v>
      </c>
      <c r="BD35" s="33" t="str">
        <f t="shared" si="3"/>
        <v>Trần Nguyên Hạ</v>
      </c>
      <c r="BE35" s="33" t="str">
        <f t="shared" si="4"/>
        <v>Thi</v>
      </c>
      <c r="BF35" s="210" t="str">
        <f t="shared" si="5"/>
        <v>20/04/1995</v>
      </c>
      <c r="BG35" s="171">
        <f t="shared" si="6"/>
        <v>1</v>
      </c>
      <c r="BH35" s="171">
        <f t="shared" si="7"/>
        <v>2</v>
      </c>
      <c r="BI35" s="171">
        <f t="shared" si="8"/>
        <v>2</v>
      </c>
      <c r="BJ35" s="171">
        <f t="shared" si="9"/>
        <v>1</v>
      </c>
      <c r="BK35" s="171">
        <f t="shared" si="10"/>
        <v>3</v>
      </c>
      <c r="BL35" s="171">
        <f t="shared" si="11"/>
        <v>4</v>
      </c>
      <c r="BM35" s="171">
        <f t="shared" si="12"/>
        <v>2</v>
      </c>
      <c r="BN35" s="171">
        <f t="shared" si="13"/>
        <v>2</v>
      </c>
      <c r="BO35" s="171">
        <f t="shared" si="14"/>
        <v>3</v>
      </c>
      <c r="BP35" s="171">
        <f t="shared" si="15"/>
        <v>1</v>
      </c>
      <c r="BQ35" s="171">
        <f t="shared" si="16"/>
        <v>1</v>
      </c>
      <c r="BR35" s="171">
        <f t="shared" si="17"/>
        <v>1</v>
      </c>
      <c r="BS35" s="171">
        <f t="shared" si="18"/>
        <v>4</v>
      </c>
      <c r="BT35" s="171">
        <f t="shared" si="19"/>
        <v>3</v>
      </c>
      <c r="BU35" s="171">
        <f t="shared" si="20"/>
        <v>3</v>
      </c>
      <c r="BV35" s="171">
        <f t="shared" si="21"/>
        <v>4</v>
      </c>
      <c r="BW35" s="171">
        <f t="shared" si="22"/>
        <v>4</v>
      </c>
      <c r="BX35" s="171">
        <f t="shared" si="23"/>
        <v>4</v>
      </c>
      <c r="BY35" s="171">
        <f t="shared" si="24"/>
        <v>4</v>
      </c>
      <c r="BZ35" s="171">
        <f t="shared" si="25"/>
        <v>4</v>
      </c>
      <c r="CA35" s="171">
        <f t="shared" si="26"/>
        <v>2</v>
      </c>
      <c r="CB35" s="171">
        <f t="shared" si="27"/>
        <v>3</v>
      </c>
      <c r="CC35" s="171">
        <f t="shared" si="28"/>
        <v>4</v>
      </c>
      <c r="CD35" s="171">
        <f t="shared" si="29"/>
        <v>3</v>
      </c>
      <c r="CE35" s="171">
        <f t="shared" si="30"/>
        <v>2</v>
      </c>
      <c r="CF35" s="171">
        <f t="shared" si="31"/>
        <v>4</v>
      </c>
      <c r="CG35" s="171">
        <f t="shared" si="32"/>
        <v>4</v>
      </c>
      <c r="CH35" s="171">
        <f t="shared" si="33"/>
        <v>4</v>
      </c>
      <c r="CI35" s="171">
        <f t="shared" si="34"/>
        <v>3</v>
      </c>
      <c r="CJ35" s="171">
        <f t="shared" si="35"/>
        <v>3</v>
      </c>
      <c r="CK35" s="171">
        <f t="shared" si="36"/>
        <v>4</v>
      </c>
      <c r="CL35" s="171">
        <f t="shared" si="37"/>
        <v>4</v>
      </c>
      <c r="CM35" s="171">
        <f t="shared" si="38"/>
        <v>4</v>
      </c>
      <c r="CN35" s="171">
        <f t="shared" si="39"/>
        <v>4</v>
      </c>
      <c r="CO35" s="171">
        <f t="shared" si="40"/>
        <v>4</v>
      </c>
      <c r="CP35" s="171">
        <f t="shared" si="41"/>
        <v>3</v>
      </c>
      <c r="CQ35" s="171">
        <f t="shared" si="42"/>
        <v>3</v>
      </c>
      <c r="CR35" s="171">
        <f t="shared" si="43"/>
        <v>4</v>
      </c>
      <c r="CS35" s="171">
        <f t="shared" si="44"/>
        <v>2</v>
      </c>
      <c r="CT35" s="171">
        <f t="shared" si="45"/>
        <v>4</v>
      </c>
      <c r="CU35" s="171">
        <f t="shared" si="46"/>
        <v>4</v>
      </c>
      <c r="CV35" s="171">
        <f t="shared" si="47"/>
        <v>4</v>
      </c>
      <c r="CW35" s="171">
        <f t="shared" si="48"/>
        <v>0</v>
      </c>
      <c r="CX35" s="171">
        <f t="shared" si="49"/>
        <v>0</v>
      </c>
      <c r="CY35" s="171">
        <f t="shared" si="50"/>
        <v>4</v>
      </c>
      <c r="CZ35" s="174">
        <f t="shared" si="51"/>
        <v>3.16</v>
      </c>
      <c r="DA35" s="1" t="str">
        <f t="shared" si="52"/>
        <v>Khá</v>
      </c>
      <c r="DB35" s="142"/>
      <c r="DC35" s="1"/>
      <c r="DD35" s="1"/>
      <c r="DE35" s="1"/>
      <c r="DF35" s="1"/>
    </row>
    <row r="36" spans="1:110" ht="16.5" x14ac:dyDescent="0.25">
      <c r="A36" s="32">
        <v>35</v>
      </c>
      <c r="B36" s="33" t="s">
        <v>1193</v>
      </c>
      <c r="C36" s="38" t="s">
        <v>402</v>
      </c>
      <c r="D36" s="39" t="s">
        <v>204</v>
      </c>
      <c r="E36" s="34" t="s">
        <v>1194</v>
      </c>
      <c r="F36" s="86">
        <v>8.1999999999999993</v>
      </c>
      <c r="G36" s="86">
        <v>7.3</v>
      </c>
      <c r="H36" s="86">
        <v>8.3000000000000007</v>
      </c>
      <c r="I36" s="86">
        <v>8.6</v>
      </c>
      <c r="J36" s="86">
        <v>6</v>
      </c>
      <c r="K36" s="87">
        <v>8.6999999999999993</v>
      </c>
      <c r="L36" s="86">
        <v>6.7</v>
      </c>
      <c r="M36" s="86">
        <v>7</v>
      </c>
      <c r="N36" s="86">
        <v>8.9</v>
      </c>
      <c r="O36" s="86">
        <v>8.1999999999999993</v>
      </c>
      <c r="P36" s="86">
        <v>7</v>
      </c>
      <c r="Q36" s="86">
        <v>6</v>
      </c>
      <c r="R36" s="86">
        <v>8.8000000000000007</v>
      </c>
      <c r="S36" s="86">
        <v>7.4</v>
      </c>
      <c r="T36" s="86">
        <v>7.1</v>
      </c>
      <c r="U36" s="86">
        <v>8.6</v>
      </c>
      <c r="V36" s="31">
        <v>6.5</v>
      </c>
      <c r="W36" s="31">
        <v>8.5</v>
      </c>
      <c r="X36" s="31">
        <v>8.1</v>
      </c>
      <c r="Y36" s="31">
        <v>8.6</v>
      </c>
      <c r="Z36" s="31">
        <v>9.4</v>
      </c>
      <c r="AA36" s="31">
        <v>8</v>
      </c>
      <c r="AB36" s="31">
        <v>8.6999999999999993</v>
      </c>
      <c r="AC36" s="31">
        <v>6.5</v>
      </c>
      <c r="AD36" s="31">
        <v>8.6</v>
      </c>
      <c r="AE36" s="31">
        <v>8.6999999999999993</v>
      </c>
      <c r="AF36" s="31">
        <v>8.4</v>
      </c>
      <c r="AG36" s="31">
        <v>9.1999999999999993</v>
      </c>
      <c r="AH36" s="31">
        <v>8.5</v>
      </c>
      <c r="AI36" s="31">
        <v>9.1</v>
      </c>
      <c r="AJ36" s="31">
        <v>9.5</v>
      </c>
      <c r="AK36" s="31">
        <v>9.5</v>
      </c>
      <c r="AL36" s="31">
        <v>9.6</v>
      </c>
      <c r="AM36" s="31">
        <v>9.5</v>
      </c>
      <c r="AN36" s="31">
        <v>9</v>
      </c>
      <c r="AO36" s="31">
        <v>8.1</v>
      </c>
      <c r="AP36" s="31">
        <v>8.6999999999999993</v>
      </c>
      <c r="AQ36" s="31">
        <v>9</v>
      </c>
      <c r="AR36" s="31">
        <v>8.6</v>
      </c>
      <c r="AS36" s="31">
        <v>9.5</v>
      </c>
      <c r="AT36" s="31">
        <v>9.6999999999999993</v>
      </c>
      <c r="AU36" s="31">
        <v>9.1</v>
      </c>
      <c r="AV36" s="31"/>
      <c r="AW36" s="31"/>
      <c r="AX36" s="31">
        <v>9</v>
      </c>
      <c r="AY36" s="151">
        <f t="shared" si="53"/>
        <v>7.8</v>
      </c>
      <c r="AZ36" s="4" t="s">
        <v>1465</v>
      </c>
      <c r="BA36" s="111"/>
      <c r="BB36" s="32">
        <v>35</v>
      </c>
      <c r="BC36" s="33" t="str">
        <f t="shared" si="2"/>
        <v>15D4021173</v>
      </c>
      <c r="BD36" s="33" t="str">
        <f t="shared" si="3"/>
        <v>Nguyễn Thị Kim</v>
      </c>
      <c r="BE36" s="33" t="str">
        <f t="shared" si="4"/>
        <v>Thoa</v>
      </c>
      <c r="BF36" s="210" t="str">
        <f t="shared" si="5"/>
        <v>28/08/1997</v>
      </c>
      <c r="BG36" s="171">
        <f t="shared" si="6"/>
        <v>3</v>
      </c>
      <c r="BH36" s="171">
        <f t="shared" si="7"/>
        <v>3</v>
      </c>
      <c r="BI36" s="171">
        <f t="shared" si="8"/>
        <v>3</v>
      </c>
      <c r="BJ36" s="171">
        <f t="shared" si="9"/>
        <v>4</v>
      </c>
      <c r="BK36" s="171">
        <f t="shared" si="10"/>
        <v>2</v>
      </c>
      <c r="BL36" s="171">
        <f t="shared" si="11"/>
        <v>4</v>
      </c>
      <c r="BM36" s="171">
        <f t="shared" si="12"/>
        <v>2</v>
      </c>
      <c r="BN36" s="171">
        <f t="shared" si="13"/>
        <v>3</v>
      </c>
      <c r="BO36" s="171">
        <f t="shared" si="14"/>
        <v>4</v>
      </c>
      <c r="BP36" s="171">
        <f t="shared" si="15"/>
        <v>3</v>
      </c>
      <c r="BQ36" s="171">
        <f t="shared" si="16"/>
        <v>3</v>
      </c>
      <c r="BR36" s="171">
        <f t="shared" si="17"/>
        <v>2</v>
      </c>
      <c r="BS36" s="171">
        <f t="shared" si="18"/>
        <v>4</v>
      </c>
      <c r="BT36" s="171">
        <f t="shared" si="19"/>
        <v>3</v>
      </c>
      <c r="BU36" s="171">
        <f t="shared" si="20"/>
        <v>3</v>
      </c>
      <c r="BV36" s="171">
        <f t="shared" si="21"/>
        <v>4</v>
      </c>
      <c r="BW36" s="171">
        <f t="shared" si="22"/>
        <v>2</v>
      </c>
      <c r="BX36" s="171">
        <f t="shared" si="23"/>
        <v>4</v>
      </c>
      <c r="BY36" s="171">
        <f t="shared" si="24"/>
        <v>3</v>
      </c>
      <c r="BZ36" s="171">
        <f t="shared" si="25"/>
        <v>4</v>
      </c>
      <c r="CA36" s="171">
        <f t="shared" si="26"/>
        <v>4</v>
      </c>
      <c r="CB36" s="171">
        <f t="shared" si="27"/>
        <v>3</v>
      </c>
      <c r="CC36" s="171">
        <f t="shared" si="28"/>
        <v>4</v>
      </c>
      <c r="CD36" s="171">
        <f t="shared" si="29"/>
        <v>2</v>
      </c>
      <c r="CE36" s="171">
        <f t="shared" si="30"/>
        <v>4</v>
      </c>
      <c r="CF36" s="171">
        <f t="shared" si="31"/>
        <v>4</v>
      </c>
      <c r="CG36" s="171">
        <f t="shared" si="32"/>
        <v>3</v>
      </c>
      <c r="CH36" s="171">
        <f t="shared" si="33"/>
        <v>4</v>
      </c>
      <c r="CI36" s="171">
        <f t="shared" si="34"/>
        <v>4</v>
      </c>
      <c r="CJ36" s="171">
        <f t="shared" si="35"/>
        <v>4</v>
      </c>
      <c r="CK36" s="171">
        <f t="shared" si="36"/>
        <v>4</v>
      </c>
      <c r="CL36" s="171">
        <f t="shared" si="37"/>
        <v>4</v>
      </c>
      <c r="CM36" s="171">
        <f t="shared" si="38"/>
        <v>4</v>
      </c>
      <c r="CN36" s="171">
        <f t="shared" si="39"/>
        <v>4</v>
      </c>
      <c r="CO36" s="171">
        <f t="shared" si="40"/>
        <v>4</v>
      </c>
      <c r="CP36" s="171">
        <f t="shared" si="41"/>
        <v>3</v>
      </c>
      <c r="CQ36" s="171">
        <f t="shared" si="42"/>
        <v>4</v>
      </c>
      <c r="CR36" s="171">
        <f t="shared" si="43"/>
        <v>4</v>
      </c>
      <c r="CS36" s="171">
        <f t="shared" si="44"/>
        <v>4</v>
      </c>
      <c r="CT36" s="171">
        <f t="shared" si="45"/>
        <v>4</v>
      </c>
      <c r="CU36" s="171">
        <f t="shared" si="46"/>
        <v>4</v>
      </c>
      <c r="CV36" s="171">
        <f t="shared" si="47"/>
        <v>4</v>
      </c>
      <c r="CW36" s="171">
        <f t="shared" si="48"/>
        <v>0</v>
      </c>
      <c r="CX36" s="171">
        <f t="shared" si="49"/>
        <v>0</v>
      </c>
      <c r="CY36" s="171">
        <f t="shared" si="50"/>
        <v>4</v>
      </c>
      <c r="CZ36" s="174">
        <f t="shared" si="51"/>
        <v>3.47</v>
      </c>
      <c r="DA36" s="1" t="str">
        <f t="shared" si="52"/>
        <v>Giỏi</v>
      </c>
      <c r="DB36" s="142"/>
      <c r="DC36" s="1"/>
      <c r="DD36" s="1"/>
      <c r="DE36" s="1"/>
      <c r="DF36" s="1"/>
    </row>
    <row r="37" spans="1:110" ht="16.5" x14ac:dyDescent="0.25">
      <c r="A37" s="32">
        <v>36</v>
      </c>
      <c r="B37" s="33" t="s">
        <v>1195</v>
      </c>
      <c r="C37" s="38" t="s">
        <v>8</v>
      </c>
      <c r="D37" s="39" t="s">
        <v>1196</v>
      </c>
      <c r="E37" s="34" t="s">
        <v>94</v>
      </c>
      <c r="F37" s="86">
        <v>6.1</v>
      </c>
      <c r="G37" s="86">
        <v>7</v>
      </c>
      <c r="H37" s="86">
        <v>5.9</v>
      </c>
      <c r="I37" s="87">
        <v>6.1</v>
      </c>
      <c r="J37" s="86">
        <v>6.2</v>
      </c>
      <c r="K37" s="86">
        <v>7.1</v>
      </c>
      <c r="L37" s="86">
        <v>6</v>
      </c>
      <c r="M37" s="86">
        <v>4.2</v>
      </c>
      <c r="N37" s="86">
        <v>5.8</v>
      </c>
      <c r="O37" s="86">
        <v>6</v>
      </c>
      <c r="P37" s="87">
        <v>4.5999999999999996</v>
      </c>
      <c r="Q37" s="86">
        <v>6.1</v>
      </c>
      <c r="R37" s="86">
        <v>6.7</v>
      </c>
      <c r="S37" s="86">
        <v>7.6</v>
      </c>
      <c r="T37" s="86">
        <v>7</v>
      </c>
      <c r="U37" s="86">
        <v>7</v>
      </c>
      <c r="V37" s="31">
        <v>9.1</v>
      </c>
      <c r="W37" s="31">
        <v>8.4</v>
      </c>
      <c r="X37" s="31">
        <v>7.8</v>
      </c>
      <c r="Y37" s="31">
        <v>8.4</v>
      </c>
      <c r="Z37" s="31">
        <v>9.1</v>
      </c>
      <c r="AA37" s="31">
        <v>7.3</v>
      </c>
      <c r="AB37" s="31">
        <v>8.6999999999999993</v>
      </c>
      <c r="AC37" s="31">
        <v>7.8</v>
      </c>
      <c r="AD37" s="31">
        <v>8.1999999999999993</v>
      </c>
      <c r="AE37" s="31">
        <v>8</v>
      </c>
      <c r="AF37" s="31">
        <v>7.3</v>
      </c>
      <c r="AG37" s="31">
        <v>8.1999999999999993</v>
      </c>
      <c r="AH37" s="31">
        <v>7.9</v>
      </c>
      <c r="AI37" s="31">
        <v>7.7</v>
      </c>
      <c r="AJ37" s="31">
        <v>10</v>
      </c>
      <c r="AK37" s="31">
        <v>9</v>
      </c>
      <c r="AL37" s="31">
        <v>8.9</v>
      </c>
      <c r="AM37" s="31">
        <v>9.5</v>
      </c>
      <c r="AN37" s="31">
        <v>8.6</v>
      </c>
      <c r="AO37" s="31">
        <v>8.8000000000000007</v>
      </c>
      <c r="AP37" s="31">
        <v>7.5</v>
      </c>
      <c r="AQ37" s="31">
        <v>7.6</v>
      </c>
      <c r="AR37" s="31">
        <v>7.2</v>
      </c>
      <c r="AS37" s="31">
        <v>9.1999999999999993</v>
      </c>
      <c r="AT37" s="31">
        <v>9.3000000000000007</v>
      </c>
      <c r="AU37" s="31">
        <v>9.1</v>
      </c>
      <c r="AV37" s="31"/>
      <c r="AW37" s="31"/>
      <c r="AX37" s="31">
        <v>9.1</v>
      </c>
      <c r="AY37" s="151">
        <f t="shared" si="53"/>
        <v>7.1</v>
      </c>
      <c r="AZ37" s="4" t="s">
        <v>1465</v>
      </c>
      <c r="BA37" s="113"/>
      <c r="BB37" s="32">
        <v>36</v>
      </c>
      <c r="BC37" s="33" t="str">
        <f t="shared" si="2"/>
        <v>15D4021179</v>
      </c>
      <c r="BD37" s="33" t="str">
        <f t="shared" si="3"/>
        <v>Nguyễn Thị</v>
      </c>
      <c r="BE37" s="33" t="str">
        <f t="shared" si="4"/>
        <v>Thuý</v>
      </c>
      <c r="BF37" s="210" t="str">
        <f t="shared" si="5"/>
        <v>20/04/1997</v>
      </c>
      <c r="BG37" s="171">
        <f t="shared" si="6"/>
        <v>2</v>
      </c>
      <c r="BH37" s="171">
        <f t="shared" si="7"/>
        <v>3</v>
      </c>
      <c r="BI37" s="171">
        <f t="shared" si="8"/>
        <v>2</v>
      </c>
      <c r="BJ37" s="171">
        <f t="shared" si="9"/>
        <v>2</v>
      </c>
      <c r="BK37" s="171">
        <f t="shared" si="10"/>
        <v>2</v>
      </c>
      <c r="BL37" s="171">
        <f t="shared" si="11"/>
        <v>3</v>
      </c>
      <c r="BM37" s="171">
        <f t="shared" si="12"/>
        <v>2</v>
      </c>
      <c r="BN37" s="171">
        <f t="shared" si="13"/>
        <v>1</v>
      </c>
      <c r="BO37" s="171">
        <f t="shared" si="14"/>
        <v>2</v>
      </c>
      <c r="BP37" s="171">
        <f t="shared" si="15"/>
        <v>2</v>
      </c>
      <c r="BQ37" s="171">
        <f t="shared" si="16"/>
        <v>1</v>
      </c>
      <c r="BR37" s="171">
        <f t="shared" si="17"/>
        <v>2</v>
      </c>
      <c r="BS37" s="171">
        <f t="shared" si="18"/>
        <v>2</v>
      </c>
      <c r="BT37" s="171">
        <f t="shared" si="19"/>
        <v>3</v>
      </c>
      <c r="BU37" s="171">
        <f t="shared" si="20"/>
        <v>3</v>
      </c>
      <c r="BV37" s="171">
        <f t="shared" si="21"/>
        <v>3</v>
      </c>
      <c r="BW37" s="171">
        <f t="shared" si="22"/>
        <v>4</v>
      </c>
      <c r="BX37" s="171">
        <f t="shared" si="23"/>
        <v>3</v>
      </c>
      <c r="BY37" s="171">
        <f t="shared" si="24"/>
        <v>3</v>
      </c>
      <c r="BZ37" s="171">
        <f t="shared" si="25"/>
        <v>3</v>
      </c>
      <c r="CA37" s="171">
        <f t="shared" si="26"/>
        <v>4</v>
      </c>
      <c r="CB37" s="171">
        <f t="shared" si="27"/>
        <v>3</v>
      </c>
      <c r="CC37" s="171">
        <f t="shared" si="28"/>
        <v>4</v>
      </c>
      <c r="CD37" s="171">
        <f t="shared" si="29"/>
        <v>3</v>
      </c>
      <c r="CE37" s="171">
        <f t="shared" si="30"/>
        <v>3</v>
      </c>
      <c r="CF37" s="171">
        <f t="shared" si="31"/>
        <v>3</v>
      </c>
      <c r="CG37" s="171">
        <f t="shared" si="32"/>
        <v>3</v>
      </c>
      <c r="CH37" s="171">
        <f t="shared" si="33"/>
        <v>3</v>
      </c>
      <c r="CI37" s="171">
        <f t="shared" si="34"/>
        <v>3</v>
      </c>
      <c r="CJ37" s="171">
        <f t="shared" si="35"/>
        <v>3</v>
      </c>
      <c r="CK37" s="171">
        <f t="shared" si="36"/>
        <v>4</v>
      </c>
      <c r="CL37" s="171">
        <f t="shared" si="37"/>
        <v>4</v>
      </c>
      <c r="CM37" s="171">
        <f t="shared" si="38"/>
        <v>4</v>
      </c>
      <c r="CN37" s="171">
        <f t="shared" si="39"/>
        <v>4</v>
      </c>
      <c r="CO37" s="171">
        <f t="shared" si="40"/>
        <v>4</v>
      </c>
      <c r="CP37" s="171">
        <f t="shared" si="41"/>
        <v>4</v>
      </c>
      <c r="CQ37" s="171">
        <f t="shared" si="42"/>
        <v>3</v>
      </c>
      <c r="CR37" s="171">
        <f t="shared" si="43"/>
        <v>3</v>
      </c>
      <c r="CS37" s="171">
        <f t="shared" si="44"/>
        <v>3</v>
      </c>
      <c r="CT37" s="171">
        <f t="shared" si="45"/>
        <v>4</v>
      </c>
      <c r="CU37" s="171">
        <f t="shared" si="46"/>
        <v>4</v>
      </c>
      <c r="CV37" s="171">
        <f t="shared" si="47"/>
        <v>4</v>
      </c>
      <c r="CW37" s="171">
        <f t="shared" si="48"/>
        <v>0</v>
      </c>
      <c r="CX37" s="171">
        <f t="shared" si="49"/>
        <v>0</v>
      </c>
      <c r="CY37" s="171">
        <f t="shared" si="50"/>
        <v>4</v>
      </c>
      <c r="CZ37" s="174">
        <f t="shared" si="51"/>
        <v>3.04</v>
      </c>
      <c r="DA37" s="1" t="str">
        <f t="shared" si="52"/>
        <v>Khá</v>
      </c>
      <c r="DB37" s="142"/>
      <c r="DC37" s="1"/>
      <c r="DD37" s="1"/>
      <c r="DE37" s="1"/>
      <c r="DF37" s="1"/>
    </row>
    <row r="38" spans="1:110" s="7" customFormat="1" ht="16.5" x14ac:dyDescent="0.25">
      <c r="A38" s="32">
        <v>37</v>
      </c>
      <c r="B38" s="33" t="s">
        <v>1197</v>
      </c>
      <c r="C38" s="38" t="s">
        <v>307</v>
      </c>
      <c r="D38" s="39" t="s">
        <v>377</v>
      </c>
      <c r="E38" s="34" t="s">
        <v>1198</v>
      </c>
      <c r="F38" s="86">
        <v>5.0999999999999996</v>
      </c>
      <c r="G38" s="86">
        <v>4.9000000000000004</v>
      </c>
      <c r="H38" s="86">
        <v>4.3</v>
      </c>
      <c r="I38" s="86">
        <v>6.5</v>
      </c>
      <c r="J38" s="86">
        <v>6.5</v>
      </c>
      <c r="K38" s="86">
        <v>7.8</v>
      </c>
      <c r="L38" s="86">
        <v>8.3000000000000007</v>
      </c>
      <c r="M38" s="86">
        <v>8.9</v>
      </c>
      <c r="N38" s="86">
        <v>8</v>
      </c>
      <c r="O38" s="86">
        <v>8.8000000000000007</v>
      </c>
      <c r="P38" s="86">
        <v>7.9</v>
      </c>
      <c r="Q38" s="86">
        <v>8.1999999999999993</v>
      </c>
      <c r="R38" s="86">
        <v>9.1</v>
      </c>
      <c r="S38" s="86">
        <v>9</v>
      </c>
      <c r="T38" s="86">
        <v>7.7</v>
      </c>
      <c r="U38" s="86">
        <v>9.9</v>
      </c>
      <c r="V38" s="31">
        <v>7.8</v>
      </c>
      <c r="W38" s="31">
        <v>8.6999999999999993</v>
      </c>
      <c r="X38" s="31">
        <v>8.5</v>
      </c>
      <c r="Y38" s="31">
        <v>9.4</v>
      </c>
      <c r="Z38" s="31">
        <v>9.5</v>
      </c>
      <c r="AA38" s="31">
        <v>8.5</v>
      </c>
      <c r="AB38" s="31">
        <v>9.4</v>
      </c>
      <c r="AC38" s="31">
        <v>9.9</v>
      </c>
      <c r="AD38" s="31">
        <v>8.1999999999999993</v>
      </c>
      <c r="AE38" s="31">
        <v>9.4</v>
      </c>
      <c r="AF38" s="31">
        <v>9.3000000000000007</v>
      </c>
      <c r="AG38" s="31">
        <v>9.1</v>
      </c>
      <c r="AH38" s="31">
        <v>8.6</v>
      </c>
      <c r="AI38" s="31">
        <v>7.2</v>
      </c>
      <c r="AJ38" s="31">
        <v>9</v>
      </c>
      <c r="AK38" s="31">
        <v>9.4</v>
      </c>
      <c r="AL38" s="31">
        <v>9.3000000000000007</v>
      </c>
      <c r="AM38" s="31">
        <v>9.5</v>
      </c>
      <c r="AN38" s="31">
        <v>9</v>
      </c>
      <c r="AO38" s="31">
        <v>8.1</v>
      </c>
      <c r="AP38" s="31">
        <v>8.9</v>
      </c>
      <c r="AQ38" s="31">
        <v>9.8000000000000007</v>
      </c>
      <c r="AR38" s="31">
        <v>9.3000000000000007</v>
      </c>
      <c r="AS38" s="31">
        <v>9.3000000000000007</v>
      </c>
      <c r="AT38" s="31">
        <v>9.5</v>
      </c>
      <c r="AU38" s="31">
        <v>10</v>
      </c>
      <c r="AV38" s="31"/>
      <c r="AW38" s="31"/>
      <c r="AX38" s="31">
        <v>8.8000000000000007</v>
      </c>
      <c r="AY38" s="151">
        <f t="shared" si="53"/>
        <v>8</v>
      </c>
      <c r="AZ38" s="4" t="s">
        <v>1465</v>
      </c>
      <c r="BA38" s="112"/>
      <c r="BB38" s="32">
        <v>37</v>
      </c>
      <c r="BC38" s="33" t="str">
        <f t="shared" si="2"/>
        <v>15D4021180</v>
      </c>
      <c r="BD38" s="33" t="str">
        <f t="shared" si="3"/>
        <v>Lê Thị Minh</v>
      </c>
      <c r="BE38" s="33" t="str">
        <f t="shared" si="4"/>
        <v>Thúy</v>
      </c>
      <c r="BF38" s="210" t="str">
        <f t="shared" si="5"/>
        <v>13/07/1997</v>
      </c>
      <c r="BG38" s="171">
        <f t="shared" si="6"/>
        <v>1</v>
      </c>
      <c r="BH38" s="171">
        <f t="shared" si="7"/>
        <v>1</v>
      </c>
      <c r="BI38" s="171">
        <f t="shared" si="8"/>
        <v>1</v>
      </c>
      <c r="BJ38" s="171">
        <f t="shared" si="9"/>
        <v>2</v>
      </c>
      <c r="BK38" s="171">
        <f t="shared" si="10"/>
        <v>2</v>
      </c>
      <c r="BL38" s="171">
        <f t="shared" si="11"/>
        <v>3</v>
      </c>
      <c r="BM38" s="171">
        <f t="shared" si="12"/>
        <v>3</v>
      </c>
      <c r="BN38" s="171">
        <f t="shared" si="13"/>
        <v>4</v>
      </c>
      <c r="BO38" s="171">
        <f t="shared" si="14"/>
        <v>3</v>
      </c>
      <c r="BP38" s="171">
        <f t="shared" si="15"/>
        <v>4</v>
      </c>
      <c r="BQ38" s="171">
        <f t="shared" si="16"/>
        <v>3</v>
      </c>
      <c r="BR38" s="171">
        <f t="shared" si="17"/>
        <v>3</v>
      </c>
      <c r="BS38" s="171">
        <f t="shared" si="18"/>
        <v>4</v>
      </c>
      <c r="BT38" s="171">
        <f t="shared" si="19"/>
        <v>4</v>
      </c>
      <c r="BU38" s="171">
        <f t="shared" si="20"/>
        <v>3</v>
      </c>
      <c r="BV38" s="171">
        <f t="shared" si="21"/>
        <v>4</v>
      </c>
      <c r="BW38" s="171">
        <f t="shared" si="22"/>
        <v>3</v>
      </c>
      <c r="BX38" s="171">
        <f t="shared" si="23"/>
        <v>4</v>
      </c>
      <c r="BY38" s="171">
        <f t="shared" si="24"/>
        <v>4</v>
      </c>
      <c r="BZ38" s="171">
        <f t="shared" si="25"/>
        <v>4</v>
      </c>
      <c r="CA38" s="171">
        <f t="shared" si="26"/>
        <v>4</v>
      </c>
      <c r="CB38" s="171">
        <f t="shared" si="27"/>
        <v>4</v>
      </c>
      <c r="CC38" s="171">
        <f t="shared" si="28"/>
        <v>4</v>
      </c>
      <c r="CD38" s="171">
        <f t="shared" si="29"/>
        <v>4</v>
      </c>
      <c r="CE38" s="171">
        <f t="shared" si="30"/>
        <v>3</v>
      </c>
      <c r="CF38" s="171">
        <f t="shared" si="31"/>
        <v>4</v>
      </c>
      <c r="CG38" s="171">
        <f t="shared" si="32"/>
        <v>4</v>
      </c>
      <c r="CH38" s="171">
        <f t="shared" si="33"/>
        <v>4</v>
      </c>
      <c r="CI38" s="171">
        <f t="shared" si="34"/>
        <v>4</v>
      </c>
      <c r="CJ38" s="171">
        <f t="shared" si="35"/>
        <v>3</v>
      </c>
      <c r="CK38" s="171">
        <f t="shared" si="36"/>
        <v>4</v>
      </c>
      <c r="CL38" s="171">
        <f t="shared" si="37"/>
        <v>4</v>
      </c>
      <c r="CM38" s="171">
        <f t="shared" si="38"/>
        <v>4</v>
      </c>
      <c r="CN38" s="171">
        <f t="shared" si="39"/>
        <v>4</v>
      </c>
      <c r="CO38" s="171">
        <f t="shared" si="40"/>
        <v>4</v>
      </c>
      <c r="CP38" s="171">
        <f t="shared" si="41"/>
        <v>3</v>
      </c>
      <c r="CQ38" s="171">
        <f t="shared" si="42"/>
        <v>4</v>
      </c>
      <c r="CR38" s="171">
        <f t="shared" si="43"/>
        <v>4</v>
      </c>
      <c r="CS38" s="171">
        <f t="shared" si="44"/>
        <v>4</v>
      </c>
      <c r="CT38" s="171">
        <f t="shared" si="45"/>
        <v>4</v>
      </c>
      <c r="CU38" s="171">
        <f t="shared" si="46"/>
        <v>4</v>
      </c>
      <c r="CV38" s="171">
        <f t="shared" si="47"/>
        <v>4</v>
      </c>
      <c r="CW38" s="171">
        <f t="shared" si="48"/>
        <v>0</v>
      </c>
      <c r="CX38" s="171">
        <f t="shared" si="49"/>
        <v>0</v>
      </c>
      <c r="CY38" s="171">
        <f t="shared" si="50"/>
        <v>4</v>
      </c>
      <c r="CZ38" s="174">
        <f t="shared" si="51"/>
        <v>3.51</v>
      </c>
      <c r="DA38" s="1" t="str">
        <f t="shared" si="52"/>
        <v>Giỏi</v>
      </c>
      <c r="DB38" s="142"/>
      <c r="DC38" s="1"/>
      <c r="DD38" s="1"/>
      <c r="DE38" s="1"/>
      <c r="DF38" s="1"/>
    </row>
    <row r="39" spans="1:110" ht="16.5" x14ac:dyDescent="0.25">
      <c r="A39" s="32">
        <v>38</v>
      </c>
      <c r="B39" s="33" t="s">
        <v>1199</v>
      </c>
      <c r="C39" s="38" t="s">
        <v>26</v>
      </c>
      <c r="D39" s="39" t="s">
        <v>42</v>
      </c>
      <c r="E39" s="34" t="s">
        <v>1200</v>
      </c>
      <c r="F39" s="86">
        <v>8.1999999999999993</v>
      </c>
      <c r="G39" s="87">
        <v>9</v>
      </c>
      <c r="H39" s="87">
        <v>8.1999999999999993</v>
      </c>
      <c r="I39" s="86">
        <v>6.5</v>
      </c>
      <c r="J39" s="86">
        <v>6.5</v>
      </c>
      <c r="K39" s="87">
        <v>7.4</v>
      </c>
      <c r="L39" s="86">
        <v>7.9</v>
      </c>
      <c r="M39" s="87">
        <v>6.3</v>
      </c>
      <c r="N39" s="86">
        <v>8</v>
      </c>
      <c r="O39" s="86">
        <v>5.8</v>
      </c>
      <c r="P39" s="86">
        <v>4.9000000000000004</v>
      </c>
      <c r="Q39" s="86">
        <v>5.2</v>
      </c>
      <c r="R39" s="86">
        <v>7.7</v>
      </c>
      <c r="S39" s="86">
        <v>6.9</v>
      </c>
      <c r="T39" s="86">
        <v>6.6</v>
      </c>
      <c r="U39" s="86">
        <v>7.3</v>
      </c>
      <c r="V39" s="31">
        <v>9.3000000000000007</v>
      </c>
      <c r="W39" s="31">
        <v>8.5</v>
      </c>
      <c r="X39" s="31">
        <v>6.7</v>
      </c>
      <c r="Y39" s="31">
        <v>8.1999999999999993</v>
      </c>
      <c r="Z39" s="31">
        <v>5.4</v>
      </c>
      <c r="AA39" s="31">
        <v>7.1</v>
      </c>
      <c r="AB39" s="31">
        <v>8.6999999999999993</v>
      </c>
      <c r="AC39" s="31">
        <v>7.1</v>
      </c>
      <c r="AD39" s="31">
        <v>7.2</v>
      </c>
      <c r="AE39" s="31">
        <v>9.1</v>
      </c>
      <c r="AF39" s="31">
        <v>7</v>
      </c>
      <c r="AG39" s="31">
        <v>7.4</v>
      </c>
      <c r="AH39" s="31">
        <v>5.4</v>
      </c>
      <c r="AI39" s="31">
        <v>7.1</v>
      </c>
      <c r="AJ39" s="31">
        <v>8.5</v>
      </c>
      <c r="AK39" s="31">
        <v>9</v>
      </c>
      <c r="AL39" s="31">
        <v>9.1999999999999993</v>
      </c>
      <c r="AM39" s="31">
        <v>9.5</v>
      </c>
      <c r="AN39" s="31">
        <v>8.6999999999999993</v>
      </c>
      <c r="AO39" s="31">
        <v>6</v>
      </c>
      <c r="AP39" s="31">
        <v>6</v>
      </c>
      <c r="AQ39" s="31">
        <v>7.3</v>
      </c>
      <c r="AR39" s="31">
        <v>5.9</v>
      </c>
      <c r="AS39" s="31">
        <v>8.8000000000000007</v>
      </c>
      <c r="AT39" s="31">
        <v>9.6999999999999993</v>
      </c>
      <c r="AU39" s="31">
        <v>9.1</v>
      </c>
      <c r="AV39" s="31"/>
      <c r="AW39" s="31"/>
      <c r="AX39" s="31">
        <v>9.4</v>
      </c>
      <c r="AY39" s="151">
        <f t="shared" si="53"/>
        <v>7</v>
      </c>
      <c r="AZ39" s="4" t="s">
        <v>1465</v>
      </c>
      <c r="BA39" s="111"/>
      <c r="BB39" s="32">
        <v>38</v>
      </c>
      <c r="BC39" s="33" t="str">
        <f t="shared" si="2"/>
        <v>15D4021182</v>
      </c>
      <c r="BD39" s="33" t="str">
        <f t="shared" si="3"/>
        <v>Trần Thị</v>
      </c>
      <c r="BE39" s="33" t="str">
        <f t="shared" si="4"/>
        <v>Thủy</v>
      </c>
      <c r="BF39" s="210" t="str">
        <f t="shared" si="5"/>
        <v>22/10/1996</v>
      </c>
      <c r="BG39" s="171">
        <f t="shared" si="6"/>
        <v>3</v>
      </c>
      <c r="BH39" s="171">
        <f t="shared" si="7"/>
        <v>4</v>
      </c>
      <c r="BI39" s="171">
        <f t="shared" si="8"/>
        <v>3</v>
      </c>
      <c r="BJ39" s="171">
        <f t="shared" si="9"/>
        <v>2</v>
      </c>
      <c r="BK39" s="171">
        <f t="shared" si="10"/>
        <v>2</v>
      </c>
      <c r="BL39" s="171">
        <f t="shared" si="11"/>
        <v>3</v>
      </c>
      <c r="BM39" s="171">
        <f t="shared" si="12"/>
        <v>3</v>
      </c>
      <c r="BN39" s="171">
        <f t="shared" si="13"/>
        <v>2</v>
      </c>
      <c r="BO39" s="171">
        <f t="shared" si="14"/>
        <v>3</v>
      </c>
      <c r="BP39" s="171">
        <f t="shared" si="15"/>
        <v>2</v>
      </c>
      <c r="BQ39" s="171">
        <f t="shared" si="16"/>
        <v>1</v>
      </c>
      <c r="BR39" s="171">
        <f t="shared" si="17"/>
        <v>1</v>
      </c>
      <c r="BS39" s="171">
        <f t="shared" si="18"/>
        <v>3</v>
      </c>
      <c r="BT39" s="171">
        <f t="shared" si="19"/>
        <v>2</v>
      </c>
      <c r="BU39" s="171">
        <f t="shared" si="20"/>
        <v>2</v>
      </c>
      <c r="BV39" s="171">
        <f t="shared" si="21"/>
        <v>3</v>
      </c>
      <c r="BW39" s="171">
        <f t="shared" si="22"/>
        <v>4</v>
      </c>
      <c r="BX39" s="171">
        <f t="shared" si="23"/>
        <v>4</v>
      </c>
      <c r="BY39" s="171">
        <f t="shared" si="24"/>
        <v>2</v>
      </c>
      <c r="BZ39" s="171">
        <f t="shared" si="25"/>
        <v>3</v>
      </c>
      <c r="CA39" s="171">
        <f t="shared" si="26"/>
        <v>1</v>
      </c>
      <c r="CB39" s="171">
        <f t="shared" si="27"/>
        <v>3</v>
      </c>
      <c r="CC39" s="171">
        <f t="shared" si="28"/>
        <v>4</v>
      </c>
      <c r="CD39" s="171">
        <f t="shared" si="29"/>
        <v>3</v>
      </c>
      <c r="CE39" s="171">
        <f t="shared" si="30"/>
        <v>3</v>
      </c>
      <c r="CF39" s="171">
        <f t="shared" si="31"/>
        <v>4</v>
      </c>
      <c r="CG39" s="171">
        <f t="shared" si="32"/>
        <v>3</v>
      </c>
      <c r="CH39" s="171">
        <f t="shared" si="33"/>
        <v>3</v>
      </c>
      <c r="CI39" s="171">
        <f t="shared" si="34"/>
        <v>1</v>
      </c>
      <c r="CJ39" s="171">
        <f t="shared" si="35"/>
        <v>3</v>
      </c>
      <c r="CK39" s="171">
        <f t="shared" si="36"/>
        <v>4</v>
      </c>
      <c r="CL39" s="171">
        <f t="shared" si="37"/>
        <v>4</v>
      </c>
      <c r="CM39" s="171">
        <f t="shared" si="38"/>
        <v>4</v>
      </c>
      <c r="CN39" s="171">
        <f t="shared" si="39"/>
        <v>4</v>
      </c>
      <c r="CO39" s="171">
        <f t="shared" si="40"/>
        <v>4</v>
      </c>
      <c r="CP39" s="171">
        <f t="shared" si="41"/>
        <v>2</v>
      </c>
      <c r="CQ39" s="171">
        <f t="shared" si="42"/>
        <v>2</v>
      </c>
      <c r="CR39" s="171">
        <f t="shared" si="43"/>
        <v>3</v>
      </c>
      <c r="CS39" s="171">
        <f t="shared" si="44"/>
        <v>2</v>
      </c>
      <c r="CT39" s="171">
        <f t="shared" si="45"/>
        <v>4</v>
      </c>
      <c r="CU39" s="171">
        <f t="shared" si="46"/>
        <v>4</v>
      </c>
      <c r="CV39" s="171">
        <f t="shared" si="47"/>
        <v>4</v>
      </c>
      <c r="CW39" s="171">
        <f t="shared" si="48"/>
        <v>0</v>
      </c>
      <c r="CX39" s="171">
        <f t="shared" si="49"/>
        <v>0</v>
      </c>
      <c r="CY39" s="171">
        <f t="shared" si="50"/>
        <v>4</v>
      </c>
      <c r="CZ39" s="174">
        <f t="shared" si="51"/>
        <v>2.93</v>
      </c>
      <c r="DA39" s="1" t="str">
        <f t="shared" si="52"/>
        <v>Khá</v>
      </c>
      <c r="DB39" s="142"/>
      <c r="DC39" s="1"/>
      <c r="DD39" s="1"/>
      <c r="DE39" s="1"/>
      <c r="DF39" s="1"/>
    </row>
    <row r="40" spans="1:110" ht="16.5" x14ac:dyDescent="0.25">
      <c r="A40" s="32">
        <v>39</v>
      </c>
      <c r="B40" s="33" t="s">
        <v>1201</v>
      </c>
      <c r="C40" s="38" t="s">
        <v>1202</v>
      </c>
      <c r="D40" s="39" t="s">
        <v>380</v>
      </c>
      <c r="E40" s="34" t="s">
        <v>400</v>
      </c>
      <c r="F40" s="86">
        <v>7.4</v>
      </c>
      <c r="G40" s="86">
        <v>4.2</v>
      </c>
      <c r="H40" s="86">
        <v>7.4</v>
      </c>
      <c r="I40" s="86">
        <v>6.2</v>
      </c>
      <c r="J40" s="86">
        <v>4.4000000000000004</v>
      </c>
      <c r="K40" s="87">
        <v>8.1</v>
      </c>
      <c r="L40" s="86">
        <v>6</v>
      </c>
      <c r="M40" s="86">
        <v>8</v>
      </c>
      <c r="N40" s="86">
        <v>8.1999999999999993</v>
      </c>
      <c r="O40" s="86">
        <v>5.2</v>
      </c>
      <c r="P40" s="87">
        <v>7.7</v>
      </c>
      <c r="Q40" s="86">
        <v>4.5999999999999996</v>
      </c>
      <c r="R40" s="86">
        <v>7.4</v>
      </c>
      <c r="S40" s="86">
        <v>5.0999999999999996</v>
      </c>
      <c r="T40" s="86">
        <v>7.9</v>
      </c>
      <c r="U40" s="86">
        <v>8.5</v>
      </c>
      <c r="V40" s="31">
        <v>8.6999999999999993</v>
      </c>
      <c r="W40" s="31">
        <v>8.1999999999999993</v>
      </c>
      <c r="X40" s="31">
        <v>8.6999999999999993</v>
      </c>
      <c r="Y40" s="31">
        <v>7.9</v>
      </c>
      <c r="Z40" s="31">
        <v>6.8</v>
      </c>
      <c r="AA40" s="31">
        <v>7.3</v>
      </c>
      <c r="AB40" s="31">
        <v>8.4</v>
      </c>
      <c r="AC40" s="31">
        <v>7.6</v>
      </c>
      <c r="AD40" s="31">
        <v>7.3</v>
      </c>
      <c r="AE40" s="31">
        <v>9.4</v>
      </c>
      <c r="AF40" s="31">
        <v>8.1</v>
      </c>
      <c r="AG40" s="31">
        <v>8.1999999999999993</v>
      </c>
      <c r="AH40" s="31">
        <v>7.3</v>
      </c>
      <c r="AI40" s="31">
        <v>7.9</v>
      </c>
      <c r="AJ40" s="31">
        <v>8.5</v>
      </c>
      <c r="AK40" s="31">
        <v>8.9</v>
      </c>
      <c r="AL40" s="31">
        <v>9</v>
      </c>
      <c r="AM40" s="31">
        <v>9.5</v>
      </c>
      <c r="AN40" s="31">
        <v>8.9</v>
      </c>
      <c r="AO40" s="31">
        <v>8.1</v>
      </c>
      <c r="AP40" s="31">
        <v>7.3</v>
      </c>
      <c r="AQ40" s="31">
        <v>8</v>
      </c>
      <c r="AR40" s="31">
        <v>5.8</v>
      </c>
      <c r="AS40" s="31">
        <v>9.3000000000000007</v>
      </c>
      <c r="AT40" s="31">
        <v>8.6999999999999993</v>
      </c>
      <c r="AU40" s="31">
        <v>10</v>
      </c>
      <c r="AV40" s="31">
        <v>8.6999999999999993</v>
      </c>
      <c r="AW40" s="31">
        <v>8.4</v>
      </c>
      <c r="AX40" s="31"/>
      <c r="AY40" s="151">
        <f t="shared" si="53"/>
        <v>7.1</v>
      </c>
      <c r="AZ40" s="4" t="s">
        <v>1464</v>
      </c>
      <c r="BA40" s="111"/>
      <c r="BB40" s="32">
        <v>39</v>
      </c>
      <c r="BC40" s="33" t="str">
        <f t="shared" si="2"/>
        <v>15D4021183</v>
      </c>
      <c r="BD40" s="33" t="str">
        <f t="shared" si="3"/>
        <v>Hồ Anh</v>
      </c>
      <c r="BE40" s="33" t="str">
        <f t="shared" si="4"/>
        <v>Thư</v>
      </c>
      <c r="BF40" s="210" t="str">
        <f t="shared" si="5"/>
        <v>03/07/1997</v>
      </c>
      <c r="BG40" s="171">
        <f t="shared" si="6"/>
        <v>3</v>
      </c>
      <c r="BH40" s="171">
        <f t="shared" si="7"/>
        <v>1</v>
      </c>
      <c r="BI40" s="171">
        <f t="shared" si="8"/>
        <v>3</v>
      </c>
      <c r="BJ40" s="171">
        <f t="shared" si="9"/>
        <v>2</v>
      </c>
      <c r="BK40" s="171">
        <f t="shared" si="10"/>
        <v>1</v>
      </c>
      <c r="BL40" s="171">
        <f t="shared" si="11"/>
        <v>3</v>
      </c>
      <c r="BM40" s="171">
        <f t="shared" si="12"/>
        <v>2</v>
      </c>
      <c r="BN40" s="171">
        <f t="shared" si="13"/>
        <v>3</v>
      </c>
      <c r="BO40" s="171">
        <f t="shared" si="14"/>
        <v>3</v>
      </c>
      <c r="BP40" s="171">
        <f t="shared" si="15"/>
        <v>1</v>
      </c>
      <c r="BQ40" s="171">
        <f t="shared" si="16"/>
        <v>3</v>
      </c>
      <c r="BR40" s="171">
        <f t="shared" si="17"/>
        <v>1</v>
      </c>
      <c r="BS40" s="171">
        <f t="shared" si="18"/>
        <v>3</v>
      </c>
      <c r="BT40" s="171">
        <f t="shared" si="19"/>
        <v>1</v>
      </c>
      <c r="BU40" s="171">
        <f t="shared" si="20"/>
        <v>3</v>
      </c>
      <c r="BV40" s="171">
        <f t="shared" si="21"/>
        <v>4</v>
      </c>
      <c r="BW40" s="171">
        <f t="shared" si="22"/>
        <v>4</v>
      </c>
      <c r="BX40" s="171">
        <f t="shared" si="23"/>
        <v>3</v>
      </c>
      <c r="BY40" s="171">
        <f t="shared" si="24"/>
        <v>4</v>
      </c>
      <c r="BZ40" s="171">
        <f t="shared" si="25"/>
        <v>3</v>
      </c>
      <c r="CA40" s="171">
        <f t="shared" si="26"/>
        <v>2</v>
      </c>
      <c r="CB40" s="171">
        <f t="shared" si="27"/>
        <v>3</v>
      </c>
      <c r="CC40" s="171">
        <f t="shared" si="28"/>
        <v>3</v>
      </c>
      <c r="CD40" s="171">
        <f t="shared" si="29"/>
        <v>3</v>
      </c>
      <c r="CE40" s="171">
        <f t="shared" si="30"/>
        <v>3</v>
      </c>
      <c r="CF40" s="171">
        <f t="shared" si="31"/>
        <v>4</v>
      </c>
      <c r="CG40" s="171">
        <f t="shared" si="32"/>
        <v>3</v>
      </c>
      <c r="CH40" s="171">
        <f t="shared" si="33"/>
        <v>3</v>
      </c>
      <c r="CI40" s="171">
        <f t="shared" si="34"/>
        <v>3</v>
      </c>
      <c r="CJ40" s="171">
        <f t="shared" si="35"/>
        <v>3</v>
      </c>
      <c r="CK40" s="171">
        <f t="shared" si="36"/>
        <v>4</v>
      </c>
      <c r="CL40" s="171">
        <f t="shared" si="37"/>
        <v>4</v>
      </c>
      <c r="CM40" s="171">
        <f t="shared" si="38"/>
        <v>4</v>
      </c>
      <c r="CN40" s="171">
        <f t="shared" si="39"/>
        <v>4</v>
      </c>
      <c r="CO40" s="171">
        <f t="shared" si="40"/>
        <v>4</v>
      </c>
      <c r="CP40" s="171">
        <f t="shared" si="41"/>
        <v>3</v>
      </c>
      <c r="CQ40" s="171">
        <f t="shared" si="42"/>
        <v>3</v>
      </c>
      <c r="CR40" s="171">
        <f t="shared" si="43"/>
        <v>3</v>
      </c>
      <c r="CS40" s="171">
        <f t="shared" si="44"/>
        <v>2</v>
      </c>
      <c r="CT40" s="171">
        <f t="shared" si="45"/>
        <v>4</v>
      </c>
      <c r="CU40" s="171">
        <f t="shared" si="46"/>
        <v>4</v>
      </c>
      <c r="CV40" s="171">
        <f t="shared" si="47"/>
        <v>4</v>
      </c>
      <c r="CW40" s="171">
        <f t="shared" si="48"/>
        <v>4</v>
      </c>
      <c r="CX40" s="171">
        <f t="shared" si="49"/>
        <v>3</v>
      </c>
      <c r="CY40" s="171">
        <f t="shared" si="50"/>
        <v>0</v>
      </c>
      <c r="CZ40" s="174">
        <f t="shared" si="51"/>
        <v>2.96</v>
      </c>
      <c r="DA40" s="1" t="str">
        <f t="shared" si="52"/>
        <v>Khá</v>
      </c>
      <c r="DB40" s="142"/>
      <c r="DC40" s="1"/>
      <c r="DD40" s="1"/>
      <c r="DE40" s="1"/>
      <c r="DF40" s="1"/>
    </row>
    <row r="41" spans="1:110" ht="16.5" x14ac:dyDescent="0.25">
      <c r="A41" s="32">
        <v>40</v>
      </c>
      <c r="B41" s="33" t="s">
        <v>1203</v>
      </c>
      <c r="C41" s="38" t="s">
        <v>1023</v>
      </c>
      <c r="D41" s="39" t="s">
        <v>380</v>
      </c>
      <c r="E41" s="34" t="s">
        <v>1204</v>
      </c>
      <c r="F41" s="86">
        <v>6</v>
      </c>
      <c r="G41" s="86">
        <v>6.4</v>
      </c>
      <c r="H41" s="86">
        <v>5.5</v>
      </c>
      <c r="I41" s="86">
        <v>6.8</v>
      </c>
      <c r="J41" s="86">
        <v>6.8</v>
      </c>
      <c r="K41" s="86">
        <v>6</v>
      </c>
      <c r="L41" s="87">
        <v>8.1999999999999993</v>
      </c>
      <c r="M41" s="87">
        <v>7.4</v>
      </c>
      <c r="N41" s="86">
        <v>5.4</v>
      </c>
      <c r="O41" s="87">
        <v>9</v>
      </c>
      <c r="P41" s="87">
        <v>5.3</v>
      </c>
      <c r="Q41" s="87">
        <v>5.0999999999999996</v>
      </c>
      <c r="R41" s="86">
        <v>7.5</v>
      </c>
      <c r="S41" s="86">
        <v>5.6</v>
      </c>
      <c r="T41" s="86">
        <v>7.1</v>
      </c>
      <c r="U41" s="86">
        <v>7.9</v>
      </c>
      <c r="V41" s="31">
        <v>6.1</v>
      </c>
      <c r="W41" s="31">
        <v>8.1</v>
      </c>
      <c r="X41" s="114">
        <v>7</v>
      </c>
      <c r="Y41" s="31">
        <v>7</v>
      </c>
      <c r="Z41" s="37">
        <v>9</v>
      </c>
      <c r="AA41" s="31">
        <v>5.2</v>
      </c>
      <c r="AB41" s="31">
        <v>8.9</v>
      </c>
      <c r="AC41" s="31">
        <v>7.1</v>
      </c>
      <c r="AD41" s="31">
        <v>8.6</v>
      </c>
      <c r="AE41" s="31">
        <v>8</v>
      </c>
      <c r="AF41" s="31">
        <v>4.9000000000000004</v>
      </c>
      <c r="AG41" s="31">
        <v>6.3</v>
      </c>
      <c r="AH41" s="31">
        <v>6.5</v>
      </c>
      <c r="AI41" s="31">
        <v>5.9</v>
      </c>
      <c r="AJ41" s="31">
        <v>9.5</v>
      </c>
      <c r="AK41" s="31">
        <v>9.3000000000000007</v>
      </c>
      <c r="AL41" s="31">
        <v>8.9</v>
      </c>
      <c r="AM41" s="31">
        <v>9.6</v>
      </c>
      <c r="AN41" s="31">
        <v>8.6999999999999993</v>
      </c>
      <c r="AO41" s="31">
        <v>8.5</v>
      </c>
      <c r="AP41" s="31">
        <v>6.6</v>
      </c>
      <c r="AQ41" s="31">
        <v>8.6999999999999993</v>
      </c>
      <c r="AR41" s="31">
        <v>5.5</v>
      </c>
      <c r="AS41" s="31">
        <v>8</v>
      </c>
      <c r="AT41" s="31">
        <v>9.5</v>
      </c>
      <c r="AU41" s="31">
        <v>9.1</v>
      </c>
      <c r="AV41" s="31">
        <v>9.3000000000000007</v>
      </c>
      <c r="AW41" s="31">
        <v>8.5</v>
      </c>
      <c r="AX41" s="31"/>
      <c r="AY41" s="151">
        <f t="shared" si="53"/>
        <v>6.8</v>
      </c>
      <c r="AZ41" s="4" t="s">
        <v>1464</v>
      </c>
      <c r="BA41" s="111"/>
      <c r="BB41" s="32">
        <v>40</v>
      </c>
      <c r="BC41" s="33" t="str">
        <f t="shared" si="2"/>
        <v>15D4021185</v>
      </c>
      <c r="BD41" s="33" t="str">
        <f t="shared" si="3"/>
        <v>Nguyễn Quỳnh</v>
      </c>
      <c r="BE41" s="33" t="str">
        <f t="shared" si="4"/>
        <v>Thư</v>
      </c>
      <c r="BF41" s="210" t="str">
        <f t="shared" si="5"/>
        <v>30/07/1997</v>
      </c>
      <c r="BG41" s="171">
        <f t="shared" si="6"/>
        <v>2</v>
      </c>
      <c r="BH41" s="171">
        <f t="shared" si="7"/>
        <v>2</v>
      </c>
      <c r="BI41" s="171">
        <f t="shared" si="8"/>
        <v>2</v>
      </c>
      <c r="BJ41" s="171">
        <f t="shared" si="9"/>
        <v>2</v>
      </c>
      <c r="BK41" s="171">
        <f t="shared" si="10"/>
        <v>2</v>
      </c>
      <c r="BL41" s="171">
        <f t="shared" si="11"/>
        <v>2</v>
      </c>
      <c r="BM41" s="171">
        <f t="shared" si="12"/>
        <v>3</v>
      </c>
      <c r="BN41" s="171">
        <f t="shared" si="13"/>
        <v>3</v>
      </c>
      <c r="BO41" s="171">
        <f t="shared" si="14"/>
        <v>1</v>
      </c>
      <c r="BP41" s="171">
        <f t="shared" si="15"/>
        <v>4</v>
      </c>
      <c r="BQ41" s="171">
        <f t="shared" si="16"/>
        <v>1</v>
      </c>
      <c r="BR41" s="171">
        <f t="shared" si="17"/>
        <v>1</v>
      </c>
      <c r="BS41" s="171">
        <f t="shared" si="18"/>
        <v>3</v>
      </c>
      <c r="BT41" s="171">
        <f t="shared" si="19"/>
        <v>2</v>
      </c>
      <c r="BU41" s="171">
        <f t="shared" si="20"/>
        <v>3</v>
      </c>
      <c r="BV41" s="171">
        <f t="shared" si="21"/>
        <v>3</v>
      </c>
      <c r="BW41" s="171">
        <f t="shared" si="22"/>
        <v>2</v>
      </c>
      <c r="BX41" s="171">
        <f t="shared" si="23"/>
        <v>3</v>
      </c>
      <c r="BY41" s="171">
        <f t="shared" si="24"/>
        <v>3</v>
      </c>
      <c r="BZ41" s="171">
        <f t="shared" si="25"/>
        <v>3</v>
      </c>
      <c r="CA41" s="171">
        <f t="shared" si="26"/>
        <v>4</v>
      </c>
      <c r="CB41" s="171">
        <f t="shared" si="27"/>
        <v>1</v>
      </c>
      <c r="CC41" s="171">
        <f t="shared" si="28"/>
        <v>4</v>
      </c>
      <c r="CD41" s="171">
        <f t="shared" si="29"/>
        <v>3</v>
      </c>
      <c r="CE41" s="171">
        <f t="shared" si="30"/>
        <v>4</v>
      </c>
      <c r="CF41" s="171">
        <f t="shared" si="31"/>
        <v>3</v>
      </c>
      <c r="CG41" s="171">
        <f t="shared" si="32"/>
        <v>1</v>
      </c>
      <c r="CH41" s="171">
        <f t="shared" si="33"/>
        <v>2</v>
      </c>
      <c r="CI41" s="171">
        <f t="shared" si="34"/>
        <v>2</v>
      </c>
      <c r="CJ41" s="171">
        <f t="shared" si="35"/>
        <v>2</v>
      </c>
      <c r="CK41" s="171">
        <f t="shared" si="36"/>
        <v>4</v>
      </c>
      <c r="CL41" s="171">
        <f t="shared" si="37"/>
        <v>4</v>
      </c>
      <c r="CM41" s="171">
        <f t="shared" si="38"/>
        <v>4</v>
      </c>
      <c r="CN41" s="171">
        <f t="shared" si="39"/>
        <v>4</v>
      </c>
      <c r="CO41" s="171">
        <f t="shared" si="40"/>
        <v>4</v>
      </c>
      <c r="CP41" s="171">
        <f t="shared" si="41"/>
        <v>4</v>
      </c>
      <c r="CQ41" s="171">
        <f t="shared" si="42"/>
        <v>2</v>
      </c>
      <c r="CR41" s="171">
        <f t="shared" si="43"/>
        <v>4</v>
      </c>
      <c r="CS41" s="171">
        <f t="shared" si="44"/>
        <v>2</v>
      </c>
      <c r="CT41" s="171">
        <f t="shared" si="45"/>
        <v>3</v>
      </c>
      <c r="CU41" s="171">
        <f t="shared" si="46"/>
        <v>4</v>
      </c>
      <c r="CV41" s="171">
        <f t="shared" si="47"/>
        <v>4</v>
      </c>
      <c r="CW41" s="171">
        <f t="shared" si="48"/>
        <v>4</v>
      </c>
      <c r="CX41" s="171">
        <f t="shared" si="49"/>
        <v>4</v>
      </c>
      <c r="CY41" s="171">
        <f t="shared" si="50"/>
        <v>0</v>
      </c>
      <c r="CZ41" s="174">
        <f t="shared" si="51"/>
        <v>2.82</v>
      </c>
      <c r="DA41" s="1" t="str">
        <f t="shared" si="52"/>
        <v>Khá</v>
      </c>
      <c r="DB41" s="142"/>
      <c r="DC41" s="1"/>
      <c r="DD41" s="1"/>
      <c r="DE41" s="1"/>
      <c r="DF41" s="1"/>
    </row>
    <row r="42" spans="1:110" ht="16.5" x14ac:dyDescent="0.25">
      <c r="A42" s="32">
        <v>41</v>
      </c>
      <c r="B42" s="33" t="s">
        <v>1205</v>
      </c>
      <c r="C42" s="38" t="s">
        <v>1206</v>
      </c>
      <c r="D42" s="39" t="s">
        <v>1207</v>
      </c>
      <c r="E42" s="129">
        <v>35462</v>
      </c>
      <c r="F42" s="86">
        <v>5.6</v>
      </c>
      <c r="G42" s="86">
        <v>4.3</v>
      </c>
      <c r="H42" s="86">
        <v>4.8</v>
      </c>
      <c r="I42" s="86">
        <v>5.8</v>
      </c>
      <c r="J42" s="86">
        <v>5.2</v>
      </c>
      <c r="K42" s="86">
        <v>7</v>
      </c>
      <c r="L42" s="87">
        <v>8.6</v>
      </c>
      <c r="M42" s="87">
        <v>7.1</v>
      </c>
      <c r="N42" s="87">
        <v>7.6</v>
      </c>
      <c r="O42" s="87">
        <v>5.0999999999999996</v>
      </c>
      <c r="P42" s="86">
        <v>5.0999999999999996</v>
      </c>
      <c r="Q42" s="86">
        <v>4.2</v>
      </c>
      <c r="R42" s="86">
        <v>7.2</v>
      </c>
      <c r="S42" s="86">
        <v>6.6</v>
      </c>
      <c r="T42" s="86">
        <v>8.9</v>
      </c>
      <c r="U42" s="86">
        <v>7.3</v>
      </c>
      <c r="V42" s="31">
        <v>8.1</v>
      </c>
      <c r="W42" s="31">
        <v>8.1999999999999993</v>
      </c>
      <c r="X42" s="31">
        <v>6.6</v>
      </c>
      <c r="Y42" s="31">
        <v>7.1</v>
      </c>
      <c r="Z42" s="31">
        <v>4.8</v>
      </c>
      <c r="AA42" s="31">
        <v>5.4</v>
      </c>
      <c r="AB42" s="31">
        <v>8.1999999999999993</v>
      </c>
      <c r="AC42" s="31">
        <v>7.1</v>
      </c>
      <c r="AD42" s="31">
        <v>7.1</v>
      </c>
      <c r="AE42" s="31">
        <v>6.7</v>
      </c>
      <c r="AF42" s="31">
        <v>5.9</v>
      </c>
      <c r="AG42" s="31">
        <v>7</v>
      </c>
      <c r="AH42" s="31">
        <v>6.3</v>
      </c>
      <c r="AI42" s="31">
        <v>5.4</v>
      </c>
      <c r="AJ42" s="31">
        <v>8</v>
      </c>
      <c r="AK42" s="31">
        <v>9</v>
      </c>
      <c r="AL42" s="31">
        <v>9.3000000000000007</v>
      </c>
      <c r="AM42" s="31">
        <v>9</v>
      </c>
      <c r="AN42" s="31">
        <v>8.8000000000000007</v>
      </c>
      <c r="AO42" s="31">
        <v>5.6</v>
      </c>
      <c r="AP42" s="31">
        <v>6.6</v>
      </c>
      <c r="AQ42" s="31">
        <v>5.4</v>
      </c>
      <c r="AR42" s="31">
        <v>4.8</v>
      </c>
      <c r="AS42" s="31">
        <v>8.9</v>
      </c>
      <c r="AT42" s="31">
        <v>9.6</v>
      </c>
      <c r="AU42" s="31">
        <v>10</v>
      </c>
      <c r="AV42" s="31">
        <v>8.6999999999999993</v>
      </c>
      <c r="AW42" s="31">
        <v>8.8000000000000007</v>
      </c>
      <c r="AX42" s="31"/>
      <c r="AY42" s="151">
        <f t="shared" si="53"/>
        <v>6.5</v>
      </c>
      <c r="AZ42" s="4" t="s">
        <v>1464</v>
      </c>
      <c r="BA42" s="111"/>
      <c r="BB42" s="32">
        <v>41</v>
      </c>
      <c r="BC42" s="33" t="str">
        <f t="shared" si="2"/>
        <v>15D4021189</v>
      </c>
      <c r="BD42" s="33" t="str">
        <f t="shared" si="3"/>
        <v>Lê Trung</v>
      </c>
      <c r="BE42" s="33" t="str">
        <f t="shared" si="4"/>
        <v>Tiến</v>
      </c>
      <c r="BF42" s="210">
        <f t="shared" si="5"/>
        <v>35462</v>
      </c>
      <c r="BG42" s="171">
        <f t="shared" si="6"/>
        <v>2</v>
      </c>
      <c r="BH42" s="171">
        <f t="shared" si="7"/>
        <v>1</v>
      </c>
      <c r="BI42" s="171">
        <f t="shared" si="8"/>
        <v>1</v>
      </c>
      <c r="BJ42" s="171">
        <f t="shared" si="9"/>
        <v>2</v>
      </c>
      <c r="BK42" s="171">
        <f t="shared" si="10"/>
        <v>1</v>
      </c>
      <c r="BL42" s="171">
        <f t="shared" si="11"/>
        <v>3</v>
      </c>
      <c r="BM42" s="171">
        <f t="shared" si="12"/>
        <v>4</v>
      </c>
      <c r="BN42" s="171">
        <f t="shared" si="13"/>
        <v>3</v>
      </c>
      <c r="BO42" s="171">
        <f t="shared" si="14"/>
        <v>3</v>
      </c>
      <c r="BP42" s="171">
        <f t="shared" si="15"/>
        <v>1</v>
      </c>
      <c r="BQ42" s="171">
        <f t="shared" si="16"/>
        <v>1</v>
      </c>
      <c r="BR42" s="171">
        <f t="shared" si="17"/>
        <v>1</v>
      </c>
      <c r="BS42" s="171">
        <f t="shared" si="18"/>
        <v>3</v>
      </c>
      <c r="BT42" s="171">
        <f t="shared" si="19"/>
        <v>2</v>
      </c>
      <c r="BU42" s="171">
        <f t="shared" si="20"/>
        <v>4</v>
      </c>
      <c r="BV42" s="171">
        <f t="shared" si="21"/>
        <v>3</v>
      </c>
      <c r="BW42" s="171">
        <f t="shared" si="22"/>
        <v>3</v>
      </c>
      <c r="BX42" s="171">
        <f t="shared" si="23"/>
        <v>3</v>
      </c>
      <c r="BY42" s="171">
        <f t="shared" si="24"/>
        <v>2</v>
      </c>
      <c r="BZ42" s="171">
        <f t="shared" si="25"/>
        <v>3</v>
      </c>
      <c r="CA42" s="171">
        <f t="shared" si="26"/>
        <v>1</v>
      </c>
      <c r="CB42" s="171">
        <f t="shared" si="27"/>
        <v>1</v>
      </c>
      <c r="CC42" s="171">
        <f t="shared" si="28"/>
        <v>3</v>
      </c>
      <c r="CD42" s="171">
        <f t="shared" si="29"/>
        <v>3</v>
      </c>
      <c r="CE42" s="171">
        <f t="shared" si="30"/>
        <v>3</v>
      </c>
      <c r="CF42" s="171">
        <f t="shared" si="31"/>
        <v>2</v>
      </c>
      <c r="CG42" s="171">
        <f t="shared" si="32"/>
        <v>2</v>
      </c>
      <c r="CH42" s="171">
        <f t="shared" si="33"/>
        <v>3</v>
      </c>
      <c r="CI42" s="171">
        <f t="shared" si="34"/>
        <v>2</v>
      </c>
      <c r="CJ42" s="171">
        <f t="shared" si="35"/>
        <v>1</v>
      </c>
      <c r="CK42" s="171">
        <f t="shared" si="36"/>
        <v>3</v>
      </c>
      <c r="CL42" s="171">
        <f t="shared" si="37"/>
        <v>4</v>
      </c>
      <c r="CM42" s="171">
        <f t="shared" si="38"/>
        <v>4</v>
      </c>
      <c r="CN42" s="171">
        <f t="shared" si="39"/>
        <v>4</v>
      </c>
      <c r="CO42" s="171">
        <f t="shared" si="40"/>
        <v>4</v>
      </c>
      <c r="CP42" s="171">
        <f t="shared" si="41"/>
        <v>2</v>
      </c>
      <c r="CQ42" s="171">
        <f t="shared" si="42"/>
        <v>2</v>
      </c>
      <c r="CR42" s="171">
        <f t="shared" si="43"/>
        <v>1</v>
      </c>
      <c r="CS42" s="171">
        <f t="shared" si="44"/>
        <v>1</v>
      </c>
      <c r="CT42" s="171">
        <f t="shared" si="45"/>
        <v>4</v>
      </c>
      <c r="CU42" s="171">
        <f t="shared" si="46"/>
        <v>4</v>
      </c>
      <c r="CV42" s="171">
        <f t="shared" si="47"/>
        <v>4</v>
      </c>
      <c r="CW42" s="171">
        <f t="shared" si="48"/>
        <v>4</v>
      </c>
      <c r="CX42" s="171">
        <f t="shared" si="49"/>
        <v>4</v>
      </c>
      <c r="CY42" s="171">
        <f t="shared" si="50"/>
        <v>0</v>
      </c>
      <c r="CZ42" s="174">
        <f t="shared" si="51"/>
        <v>2.5499999999999998</v>
      </c>
      <c r="DA42" s="1" t="str">
        <f t="shared" si="52"/>
        <v>Khá</v>
      </c>
      <c r="DB42" s="142"/>
      <c r="DC42" s="1"/>
      <c r="DD42" s="1"/>
      <c r="DE42" s="1"/>
      <c r="DF42" s="1"/>
    </row>
    <row r="43" spans="1:110" ht="16.5" x14ac:dyDescent="0.25">
      <c r="A43" s="32">
        <v>43</v>
      </c>
      <c r="B43" s="33" t="s">
        <v>1209</v>
      </c>
      <c r="C43" s="38" t="s">
        <v>1210</v>
      </c>
      <c r="D43" s="39" t="s">
        <v>1211</v>
      </c>
      <c r="E43" s="34" t="s">
        <v>1212</v>
      </c>
      <c r="F43" s="86">
        <v>6.5</v>
      </c>
      <c r="G43" s="86">
        <v>5.5</v>
      </c>
      <c r="H43" s="86">
        <v>7.9</v>
      </c>
      <c r="I43" s="86">
        <v>6.2</v>
      </c>
      <c r="J43" s="86">
        <v>7.2</v>
      </c>
      <c r="K43" s="86">
        <v>6.3</v>
      </c>
      <c r="L43" s="86">
        <v>5.3</v>
      </c>
      <c r="M43" s="86">
        <v>7.9</v>
      </c>
      <c r="N43" s="86">
        <v>6.2</v>
      </c>
      <c r="O43" s="86">
        <v>6.5</v>
      </c>
      <c r="P43" s="86">
        <v>5.2</v>
      </c>
      <c r="Q43" s="86">
        <v>6.9</v>
      </c>
      <c r="R43" s="86">
        <v>9.1</v>
      </c>
      <c r="S43" s="86">
        <v>7.9</v>
      </c>
      <c r="T43" s="86">
        <v>7.5</v>
      </c>
      <c r="U43" s="86">
        <v>8</v>
      </c>
      <c r="V43" s="31">
        <v>8.6999999999999993</v>
      </c>
      <c r="W43" s="31">
        <v>8.6999999999999993</v>
      </c>
      <c r="X43" s="31">
        <v>8.3000000000000007</v>
      </c>
      <c r="Y43" s="31">
        <v>8.3000000000000007</v>
      </c>
      <c r="Z43" s="31">
        <v>8.1999999999999993</v>
      </c>
      <c r="AA43" s="31">
        <v>7</v>
      </c>
      <c r="AB43" s="31">
        <v>8.1999999999999993</v>
      </c>
      <c r="AC43" s="31">
        <v>7.4</v>
      </c>
      <c r="AD43" s="31">
        <v>8</v>
      </c>
      <c r="AE43" s="31">
        <v>8.1999999999999993</v>
      </c>
      <c r="AF43" s="31">
        <v>7</v>
      </c>
      <c r="AG43" s="31">
        <v>6.8</v>
      </c>
      <c r="AH43" s="31">
        <v>7.9</v>
      </c>
      <c r="AI43" s="31">
        <v>7.7</v>
      </c>
      <c r="AJ43" s="31">
        <v>8.5</v>
      </c>
      <c r="AK43" s="31">
        <v>8.5</v>
      </c>
      <c r="AL43" s="31">
        <v>9</v>
      </c>
      <c r="AM43" s="31">
        <v>9.5</v>
      </c>
      <c r="AN43" s="31">
        <v>8.6999999999999993</v>
      </c>
      <c r="AO43" s="31">
        <v>8.4</v>
      </c>
      <c r="AP43" s="31">
        <v>7.6</v>
      </c>
      <c r="AQ43" s="31">
        <v>8.9</v>
      </c>
      <c r="AR43" s="31">
        <v>5.9</v>
      </c>
      <c r="AS43" s="31">
        <v>9.6999999999999993</v>
      </c>
      <c r="AT43" s="31">
        <v>9</v>
      </c>
      <c r="AU43" s="31">
        <v>9</v>
      </c>
      <c r="AV43" s="31"/>
      <c r="AW43" s="31"/>
      <c r="AX43" s="31">
        <v>9.1</v>
      </c>
      <c r="AY43" s="151">
        <f t="shared" si="53"/>
        <v>7.2</v>
      </c>
      <c r="AZ43" s="13" t="s">
        <v>1465</v>
      </c>
      <c r="BA43" s="112"/>
      <c r="BB43" s="32">
        <v>43</v>
      </c>
      <c r="BC43" s="33" t="str">
        <f t="shared" si="2"/>
        <v>15D4021211</v>
      </c>
      <c r="BD43" s="33" t="str">
        <f t="shared" si="3"/>
        <v>Phan Văn Lam</v>
      </c>
      <c r="BE43" s="33" t="str">
        <f t="shared" si="4"/>
        <v>Trường</v>
      </c>
      <c r="BF43" s="210" t="str">
        <f t="shared" si="5"/>
        <v>03/04/1996</v>
      </c>
      <c r="BG43" s="171">
        <f t="shared" si="6"/>
        <v>2</v>
      </c>
      <c r="BH43" s="171">
        <f t="shared" si="7"/>
        <v>2</v>
      </c>
      <c r="BI43" s="171">
        <f t="shared" si="8"/>
        <v>3</v>
      </c>
      <c r="BJ43" s="171">
        <f t="shared" si="9"/>
        <v>2</v>
      </c>
      <c r="BK43" s="171">
        <f t="shared" si="10"/>
        <v>3</v>
      </c>
      <c r="BL43" s="171">
        <f t="shared" si="11"/>
        <v>2</v>
      </c>
      <c r="BM43" s="171">
        <f t="shared" si="12"/>
        <v>1</v>
      </c>
      <c r="BN43" s="171">
        <f t="shared" si="13"/>
        <v>3</v>
      </c>
      <c r="BO43" s="171">
        <f t="shared" si="14"/>
        <v>2</v>
      </c>
      <c r="BP43" s="171">
        <f t="shared" si="15"/>
        <v>2</v>
      </c>
      <c r="BQ43" s="171">
        <f t="shared" si="16"/>
        <v>1</v>
      </c>
      <c r="BR43" s="171">
        <f t="shared" si="17"/>
        <v>2</v>
      </c>
      <c r="BS43" s="171">
        <f t="shared" si="18"/>
        <v>4</v>
      </c>
      <c r="BT43" s="171">
        <f t="shared" si="19"/>
        <v>3</v>
      </c>
      <c r="BU43" s="171">
        <f t="shared" si="20"/>
        <v>3</v>
      </c>
      <c r="BV43" s="171">
        <f t="shared" si="21"/>
        <v>3</v>
      </c>
      <c r="BW43" s="171">
        <f t="shared" si="22"/>
        <v>4</v>
      </c>
      <c r="BX43" s="171">
        <f t="shared" si="23"/>
        <v>4</v>
      </c>
      <c r="BY43" s="171">
        <f t="shared" si="24"/>
        <v>3</v>
      </c>
      <c r="BZ43" s="171">
        <f t="shared" si="25"/>
        <v>3</v>
      </c>
      <c r="CA43" s="171">
        <f t="shared" si="26"/>
        <v>3</v>
      </c>
      <c r="CB43" s="171">
        <f t="shared" si="27"/>
        <v>3</v>
      </c>
      <c r="CC43" s="171">
        <f t="shared" si="28"/>
        <v>3</v>
      </c>
      <c r="CD43" s="171">
        <f t="shared" si="29"/>
        <v>3</v>
      </c>
      <c r="CE43" s="171">
        <f t="shared" si="30"/>
        <v>3</v>
      </c>
      <c r="CF43" s="171">
        <f t="shared" si="31"/>
        <v>3</v>
      </c>
      <c r="CG43" s="171">
        <f t="shared" si="32"/>
        <v>3</v>
      </c>
      <c r="CH43" s="171">
        <f t="shared" si="33"/>
        <v>2</v>
      </c>
      <c r="CI43" s="171">
        <f t="shared" si="34"/>
        <v>3</v>
      </c>
      <c r="CJ43" s="171">
        <f t="shared" si="35"/>
        <v>3</v>
      </c>
      <c r="CK43" s="171">
        <f t="shared" si="36"/>
        <v>4</v>
      </c>
      <c r="CL43" s="171">
        <f t="shared" si="37"/>
        <v>4</v>
      </c>
      <c r="CM43" s="171">
        <f t="shared" si="38"/>
        <v>4</v>
      </c>
      <c r="CN43" s="171">
        <f t="shared" si="39"/>
        <v>4</v>
      </c>
      <c r="CO43" s="171">
        <f t="shared" si="40"/>
        <v>4</v>
      </c>
      <c r="CP43" s="171">
        <f t="shared" si="41"/>
        <v>3</v>
      </c>
      <c r="CQ43" s="171">
        <f t="shared" si="42"/>
        <v>3</v>
      </c>
      <c r="CR43" s="171">
        <f t="shared" si="43"/>
        <v>4</v>
      </c>
      <c r="CS43" s="171">
        <f t="shared" si="44"/>
        <v>2</v>
      </c>
      <c r="CT43" s="171">
        <f t="shared" si="45"/>
        <v>4</v>
      </c>
      <c r="CU43" s="171">
        <f t="shared" si="46"/>
        <v>4</v>
      </c>
      <c r="CV43" s="171">
        <f t="shared" si="47"/>
        <v>4</v>
      </c>
      <c r="CW43" s="171">
        <f t="shared" si="48"/>
        <v>0</v>
      </c>
      <c r="CX43" s="171">
        <f t="shared" si="49"/>
        <v>0</v>
      </c>
      <c r="CY43" s="171">
        <f t="shared" si="50"/>
        <v>4</v>
      </c>
      <c r="CZ43" s="174">
        <f t="shared" si="51"/>
        <v>3.04</v>
      </c>
      <c r="DA43" s="1" t="str">
        <f t="shared" si="52"/>
        <v>Khá</v>
      </c>
      <c r="DB43" s="142"/>
      <c r="DC43" s="1"/>
      <c r="DD43" s="1"/>
      <c r="DE43" s="1"/>
      <c r="DF43" s="1"/>
    </row>
    <row r="44" spans="1:110" ht="16.5" x14ac:dyDescent="0.25">
      <c r="A44" s="32">
        <v>44</v>
      </c>
      <c r="B44" s="33" t="s">
        <v>1213</v>
      </c>
      <c r="C44" s="38" t="s">
        <v>1214</v>
      </c>
      <c r="D44" s="39" t="s">
        <v>1215</v>
      </c>
      <c r="E44" s="34" t="s">
        <v>1216</v>
      </c>
      <c r="F44" s="86">
        <v>6.1</v>
      </c>
      <c r="G44" s="87">
        <v>7.6</v>
      </c>
      <c r="H44" s="86">
        <v>6.4</v>
      </c>
      <c r="I44" s="86">
        <v>5.7</v>
      </c>
      <c r="J44" s="86">
        <v>5.0999999999999996</v>
      </c>
      <c r="K44" s="86">
        <v>6.6</v>
      </c>
      <c r="L44" s="86">
        <v>7.2</v>
      </c>
      <c r="M44" s="86">
        <v>9.3000000000000007</v>
      </c>
      <c r="N44" s="86">
        <v>6.1</v>
      </c>
      <c r="O44" s="86">
        <v>8.5</v>
      </c>
      <c r="P44" s="86">
        <v>6.2</v>
      </c>
      <c r="Q44" s="86">
        <v>6.6</v>
      </c>
      <c r="R44" s="86">
        <v>8.8000000000000007</v>
      </c>
      <c r="S44" s="86">
        <v>7.6</v>
      </c>
      <c r="T44" s="86">
        <v>6.8</v>
      </c>
      <c r="U44" s="86">
        <v>9</v>
      </c>
      <c r="V44" s="31">
        <v>7.9</v>
      </c>
      <c r="W44" s="31">
        <v>8.1</v>
      </c>
      <c r="X44" s="114">
        <v>7</v>
      </c>
      <c r="Y44" s="31">
        <v>9.3000000000000007</v>
      </c>
      <c r="Z44" s="31">
        <v>9.1</v>
      </c>
      <c r="AA44" s="31">
        <v>7.6</v>
      </c>
      <c r="AB44" s="31">
        <v>9.4</v>
      </c>
      <c r="AC44" s="31">
        <v>6.8</v>
      </c>
      <c r="AD44" s="31">
        <v>7.2</v>
      </c>
      <c r="AE44" s="31">
        <v>9.3000000000000007</v>
      </c>
      <c r="AF44" s="31">
        <v>7.3</v>
      </c>
      <c r="AG44" s="31">
        <v>8.1999999999999993</v>
      </c>
      <c r="AH44" s="31">
        <v>7.5</v>
      </c>
      <c r="AI44" s="31">
        <v>7</v>
      </c>
      <c r="AJ44" s="31">
        <v>8</v>
      </c>
      <c r="AK44" s="31">
        <v>8.3000000000000007</v>
      </c>
      <c r="AL44" s="31">
        <v>9</v>
      </c>
      <c r="AM44" s="31">
        <v>9</v>
      </c>
      <c r="AN44" s="31">
        <v>9</v>
      </c>
      <c r="AO44" s="31">
        <v>8.6</v>
      </c>
      <c r="AP44" s="31">
        <v>8.4</v>
      </c>
      <c r="AQ44" s="31">
        <v>7.9</v>
      </c>
      <c r="AR44" s="31">
        <v>8.3000000000000007</v>
      </c>
      <c r="AS44" s="31">
        <v>9.5</v>
      </c>
      <c r="AT44" s="31">
        <v>8.8000000000000007</v>
      </c>
      <c r="AU44" s="31">
        <v>9.6</v>
      </c>
      <c r="AV44" s="31"/>
      <c r="AW44" s="31"/>
      <c r="AX44" s="31">
        <v>9.3000000000000007</v>
      </c>
      <c r="AY44" s="151">
        <f t="shared" si="53"/>
        <v>7.3</v>
      </c>
      <c r="AZ44" s="13" t="s">
        <v>1465</v>
      </c>
      <c r="BA44" s="111"/>
      <c r="BB44" s="32">
        <v>44</v>
      </c>
      <c r="BC44" s="33" t="str">
        <f t="shared" si="2"/>
        <v>15D4021217</v>
      </c>
      <c r="BD44" s="33" t="str">
        <f t="shared" si="3"/>
        <v>Lê Thị Ánh</v>
      </c>
      <c r="BE44" s="33" t="str">
        <f t="shared" si="4"/>
        <v>Tuyết</v>
      </c>
      <c r="BF44" s="210" t="str">
        <f t="shared" si="5"/>
        <v>21/05/1997</v>
      </c>
      <c r="BG44" s="171">
        <f t="shared" si="6"/>
        <v>2</v>
      </c>
      <c r="BH44" s="171">
        <f t="shared" si="7"/>
        <v>3</v>
      </c>
      <c r="BI44" s="171">
        <f t="shared" si="8"/>
        <v>2</v>
      </c>
      <c r="BJ44" s="171">
        <f t="shared" si="9"/>
        <v>2</v>
      </c>
      <c r="BK44" s="171">
        <f t="shared" si="10"/>
        <v>1</v>
      </c>
      <c r="BL44" s="171">
        <f t="shared" si="11"/>
        <v>2</v>
      </c>
      <c r="BM44" s="171">
        <f t="shared" si="12"/>
        <v>3</v>
      </c>
      <c r="BN44" s="171">
        <f t="shared" si="13"/>
        <v>4</v>
      </c>
      <c r="BO44" s="171">
        <f t="shared" si="14"/>
        <v>2</v>
      </c>
      <c r="BP44" s="171">
        <f t="shared" si="15"/>
        <v>4</v>
      </c>
      <c r="BQ44" s="171">
        <f t="shared" si="16"/>
        <v>2</v>
      </c>
      <c r="BR44" s="171">
        <f t="shared" si="17"/>
        <v>2</v>
      </c>
      <c r="BS44" s="171">
        <f t="shared" si="18"/>
        <v>4</v>
      </c>
      <c r="BT44" s="171">
        <f t="shared" si="19"/>
        <v>3</v>
      </c>
      <c r="BU44" s="171">
        <f t="shared" si="20"/>
        <v>2</v>
      </c>
      <c r="BV44" s="171">
        <f t="shared" si="21"/>
        <v>4</v>
      </c>
      <c r="BW44" s="171">
        <f t="shared" si="22"/>
        <v>3</v>
      </c>
      <c r="BX44" s="171">
        <f t="shared" si="23"/>
        <v>3</v>
      </c>
      <c r="BY44" s="171">
        <f t="shared" si="24"/>
        <v>3</v>
      </c>
      <c r="BZ44" s="171">
        <f t="shared" si="25"/>
        <v>4</v>
      </c>
      <c r="CA44" s="171">
        <f t="shared" si="26"/>
        <v>4</v>
      </c>
      <c r="CB44" s="171">
        <f t="shared" si="27"/>
        <v>3</v>
      </c>
      <c r="CC44" s="171">
        <f t="shared" si="28"/>
        <v>4</v>
      </c>
      <c r="CD44" s="171">
        <f t="shared" si="29"/>
        <v>2</v>
      </c>
      <c r="CE44" s="171">
        <f t="shared" si="30"/>
        <v>3</v>
      </c>
      <c r="CF44" s="171">
        <f t="shared" si="31"/>
        <v>4</v>
      </c>
      <c r="CG44" s="171">
        <f t="shared" si="32"/>
        <v>3</v>
      </c>
      <c r="CH44" s="171">
        <f t="shared" si="33"/>
        <v>3</v>
      </c>
      <c r="CI44" s="171">
        <f t="shared" si="34"/>
        <v>3</v>
      </c>
      <c r="CJ44" s="171">
        <f t="shared" si="35"/>
        <v>3</v>
      </c>
      <c r="CK44" s="171">
        <f t="shared" si="36"/>
        <v>3</v>
      </c>
      <c r="CL44" s="171">
        <f t="shared" si="37"/>
        <v>3</v>
      </c>
      <c r="CM44" s="171">
        <f t="shared" si="38"/>
        <v>4</v>
      </c>
      <c r="CN44" s="171">
        <f t="shared" si="39"/>
        <v>4</v>
      </c>
      <c r="CO44" s="171">
        <f t="shared" si="40"/>
        <v>4</v>
      </c>
      <c r="CP44" s="171">
        <f t="shared" si="41"/>
        <v>4</v>
      </c>
      <c r="CQ44" s="171">
        <f t="shared" si="42"/>
        <v>3</v>
      </c>
      <c r="CR44" s="171">
        <f t="shared" si="43"/>
        <v>3</v>
      </c>
      <c r="CS44" s="171">
        <f t="shared" si="44"/>
        <v>3</v>
      </c>
      <c r="CT44" s="171">
        <f t="shared" si="45"/>
        <v>4</v>
      </c>
      <c r="CU44" s="171">
        <f t="shared" si="46"/>
        <v>4</v>
      </c>
      <c r="CV44" s="171">
        <f t="shared" si="47"/>
        <v>4</v>
      </c>
      <c r="CW44" s="171">
        <f t="shared" si="48"/>
        <v>0</v>
      </c>
      <c r="CX44" s="171">
        <f t="shared" si="49"/>
        <v>0</v>
      </c>
      <c r="CY44" s="171">
        <f t="shared" si="50"/>
        <v>4</v>
      </c>
      <c r="CZ44" s="174">
        <f t="shared" si="51"/>
        <v>3.14</v>
      </c>
      <c r="DA44" s="1" t="str">
        <f t="shared" si="52"/>
        <v>Khá</v>
      </c>
      <c r="DB44" s="142"/>
      <c r="DC44" s="1"/>
      <c r="DD44" s="1"/>
      <c r="DE44" s="1"/>
      <c r="DF44" s="1"/>
    </row>
    <row r="45" spans="1:110" ht="16.5" x14ac:dyDescent="0.25">
      <c r="A45" s="32">
        <v>45</v>
      </c>
      <c r="B45" s="33" t="s">
        <v>1217</v>
      </c>
      <c r="C45" s="38" t="s">
        <v>1166</v>
      </c>
      <c r="D45" s="39" t="s">
        <v>399</v>
      </c>
      <c r="E45" s="34" t="s">
        <v>1032</v>
      </c>
      <c r="F45" s="86">
        <v>6.5</v>
      </c>
      <c r="G45" s="86">
        <v>8.8000000000000007</v>
      </c>
      <c r="H45" s="87">
        <v>4.4000000000000004</v>
      </c>
      <c r="I45" s="87">
        <v>6.7</v>
      </c>
      <c r="J45" s="86">
        <v>6.6</v>
      </c>
      <c r="K45" s="86">
        <v>7.1</v>
      </c>
      <c r="L45" s="86">
        <v>7</v>
      </c>
      <c r="M45" s="86">
        <v>6.6</v>
      </c>
      <c r="N45" s="86">
        <v>5.5</v>
      </c>
      <c r="O45" s="86">
        <v>7.9</v>
      </c>
      <c r="P45" s="86">
        <v>5.2</v>
      </c>
      <c r="Q45" s="86">
        <v>7</v>
      </c>
      <c r="R45" s="86">
        <v>8.4</v>
      </c>
      <c r="S45" s="86">
        <v>7.5</v>
      </c>
      <c r="T45" s="86">
        <v>6.8</v>
      </c>
      <c r="U45" s="86">
        <v>7.8</v>
      </c>
      <c r="V45" s="31">
        <v>9.6999999999999993</v>
      </c>
      <c r="W45" s="31">
        <v>8.6</v>
      </c>
      <c r="X45" s="31">
        <v>7.5</v>
      </c>
      <c r="Y45" s="31">
        <v>9.6</v>
      </c>
      <c r="Z45" s="31">
        <v>8.6999999999999993</v>
      </c>
      <c r="AA45" s="31">
        <v>7.8</v>
      </c>
      <c r="AB45" s="31">
        <v>8.6</v>
      </c>
      <c r="AC45" s="31">
        <v>8.6</v>
      </c>
      <c r="AD45" s="31">
        <v>7.2</v>
      </c>
      <c r="AE45" s="31">
        <v>7.7</v>
      </c>
      <c r="AF45" s="31">
        <v>8.1999999999999993</v>
      </c>
      <c r="AG45" s="31">
        <v>9.4</v>
      </c>
      <c r="AH45" s="31">
        <v>7.2</v>
      </c>
      <c r="AI45" s="31">
        <v>6.9</v>
      </c>
      <c r="AJ45" s="31">
        <v>9</v>
      </c>
      <c r="AK45" s="31">
        <v>8.6</v>
      </c>
      <c r="AL45" s="31">
        <v>9.3000000000000007</v>
      </c>
      <c r="AM45" s="31">
        <v>9.5</v>
      </c>
      <c r="AN45" s="31">
        <v>8.6999999999999993</v>
      </c>
      <c r="AO45" s="31">
        <v>9</v>
      </c>
      <c r="AP45" s="31">
        <v>6.5</v>
      </c>
      <c r="AQ45" s="31">
        <v>8.5</v>
      </c>
      <c r="AR45" s="119">
        <v>9</v>
      </c>
      <c r="AS45" s="31">
        <v>9.1999999999999993</v>
      </c>
      <c r="AT45" s="31">
        <v>9.6999999999999993</v>
      </c>
      <c r="AU45" s="31">
        <v>9.6</v>
      </c>
      <c r="AV45" s="31"/>
      <c r="AW45" s="31"/>
      <c r="AX45" s="31">
        <v>9.6</v>
      </c>
      <c r="AY45" s="151">
        <f t="shared" si="53"/>
        <v>7.4</v>
      </c>
      <c r="AZ45" s="13" t="s">
        <v>1465</v>
      </c>
      <c r="BA45" s="111"/>
      <c r="BB45" s="32">
        <v>45</v>
      </c>
      <c r="BC45" s="33" t="str">
        <f t="shared" si="2"/>
        <v>15D4021224</v>
      </c>
      <c r="BD45" s="33" t="str">
        <f t="shared" si="3"/>
        <v>Trần Thị Khánh</v>
      </c>
      <c r="BE45" s="33" t="str">
        <f t="shared" si="4"/>
        <v>Vân</v>
      </c>
      <c r="BF45" s="210" t="str">
        <f t="shared" si="5"/>
        <v>05/05/1997</v>
      </c>
      <c r="BG45" s="171">
        <f t="shared" si="6"/>
        <v>2</v>
      </c>
      <c r="BH45" s="171">
        <f t="shared" si="7"/>
        <v>4</v>
      </c>
      <c r="BI45" s="171">
        <f t="shared" si="8"/>
        <v>1</v>
      </c>
      <c r="BJ45" s="171">
        <f t="shared" si="9"/>
        <v>2</v>
      </c>
      <c r="BK45" s="171">
        <f t="shared" si="10"/>
        <v>2</v>
      </c>
      <c r="BL45" s="171">
        <f t="shared" si="11"/>
        <v>3</v>
      </c>
      <c r="BM45" s="171">
        <f t="shared" si="12"/>
        <v>3</v>
      </c>
      <c r="BN45" s="171">
        <f t="shared" si="13"/>
        <v>2</v>
      </c>
      <c r="BO45" s="171">
        <f t="shared" si="14"/>
        <v>2</v>
      </c>
      <c r="BP45" s="171">
        <f t="shared" si="15"/>
        <v>3</v>
      </c>
      <c r="BQ45" s="171">
        <f t="shared" si="16"/>
        <v>1</v>
      </c>
      <c r="BR45" s="171">
        <f t="shared" si="17"/>
        <v>3</v>
      </c>
      <c r="BS45" s="171">
        <f t="shared" si="18"/>
        <v>3</v>
      </c>
      <c r="BT45" s="171">
        <f t="shared" si="19"/>
        <v>3</v>
      </c>
      <c r="BU45" s="171">
        <f t="shared" si="20"/>
        <v>2</v>
      </c>
      <c r="BV45" s="171">
        <f t="shared" si="21"/>
        <v>3</v>
      </c>
      <c r="BW45" s="171">
        <f t="shared" si="22"/>
        <v>4</v>
      </c>
      <c r="BX45" s="171">
        <f t="shared" si="23"/>
        <v>4</v>
      </c>
      <c r="BY45" s="171">
        <f t="shared" si="24"/>
        <v>3</v>
      </c>
      <c r="BZ45" s="171">
        <f t="shared" si="25"/>
        <v>4</v>
      </c>
      <c r="CA45" s="171">
        <f t="shared" si="26"/>
        <v>4</v>
      </c>
      <c r="CB45" s="171">
        <f t="shared" si="27"/>
        <v>3</v>
      </c>
      <c r="CC45" s="171">
        <f t="shared" si="28"/>
        <v>4</v>
      </c>
      <c r="CD45" s="171">
        <f t="shared" si="29"/>
        <v>4</v>
      </c>
      <c r="CE45" s="171">
        <f t="shared" si="30"/>
        <v>3</v>
      </c>
      <c r="CF45" s="171">
        <f t="shared" si="31"/>
        <v>3</v>
      </c>
      <c r="CG45" s="171">
        <f t="shared" si="32"/>
        <v>3</v>
      </c>
      <c r="CH45" s="171">
        <f t="shared" si="33"/>
        <v>4</v>
      </c>
      <c r="CI45" s="171">
        <f t="shared" si="34"/>
        <v>3</v>
      </c>
      <c r="CJ45" s="171">
        <f t="shared" si="35"/>
        <v>2</v>
      </c>
      <c r="CK45" s="171">
        <f t="shared" si="36"/>
        <v>4</v>
      </c>
      <c r="CL45" s="171">
        <f t="shared" si="37"/>
        <v>4</v>
      </c>
      <c r="CM45" s="171">
        <f t="shared" si="38"/>
        <v>4</v>
      </c>
      <c r="CN45" s="171">
        <f t="shared" si="39"/>
        <v>4</v>
      </c>
      <c r="CO45" s="171">
        <f t="shared" si="40"/>
        <v>4</v>
      </c>
      <c r="CP45" s="171">
        <f t="shared" si="41"/>
        <v>4</v>
      </c>
      <c r="CQ45" s="171">
        <f t="shared" si="42"/>
        <v>2</v>
      </c>
      <c r="CR45" s="171">
        <f t="shared" si="43"/>
        <v>4</v>
      </c>
      <c r="CS45" s="171">
        <f t="shared" si="44"/>
        <v>4</v>
      </c>
      <c r="CT45" s="171">
        <f t="shared" si="45"/>
        <v>4</v>
      </c>
      <c r="CU45" s="171">
        <f t="shared" si="46"/>
        <v>4</v>
      </c>
      <c r="CV45" s="171">
        <f t="shared" si="47"/>
        <v>4</v>
      </c>
      <c r="CW45" s="171">
        <f t="shared" si="48"/>
        <v>0</v>
      </c>
      <c r="CX45" s="171">
        <f t="shared" si="49"/>
        <v>0</v>
      </c>
      <c r="CY45" s="171">
        <f t="shared" si="50"/>
        <v>4</v>
      </c>
      <c r="CZ45" s="174">
        <f t="shared" si="51"/>
        <v>3.21</v>
      </c>
      <c r="DA45" s="1" t="str">
        <f t="shared" si="52"/>
        <v>Giỏi</v>
      </c>
      <c r="DB45" s="142"/>
      <c r="DC45" s="1"/>
      <c r="DD45" s="1"/>
      <c r="DE45" s="1"/>
      <c r="DF45" s="1"/>
    </row>
    <row r="46" spans="1:110" ht="16.5" x14ac:dyDescent="0.25">
      <c r="A46" s="32">
        <v>5</v>
      </c>
      <c r="B46" s="33" t="s">
        <v>1131</v>
      </c>
      <c r="C46" s="38" t="s">
        <v>402</v>
      </c>
      <c r="D46" s="39" t="s">
        <v>1132</v>
      </c>
      <c r="E46" s="34" t="s">
        <v>1133</v>
      </c>
      <c r="F46" s="86">
        <v>4.9000000000000004</v>
      </c>
      <c r="G46" s="86">
        <v>7.3</v>
      </c>
      <c r="H46" s="86">
        <v>5.0999999999999996</v>
      </c>
      <c r="I46" s="86">
        <v>4.5999999999999996</v>
      </c>
      <c r="J46" s="86">
        <v>6.9</v>
      </c>
      <c r="K46" s="86">
        <v>5.9</v>
      </c>
      <c r="L46" s="86">
        <v>7.6</v>
      </c>
      <c r="M46" s="86">
        <v>4</v>
      </c>
      <c r="N46" s="86">
        <v>6.2</v>
      </c>
      <c r="O46" s="86">
        <v>7.6</v>
      </c>
      <c r="P46" s="87">
        <v>4.2</v>
      </c>
      <c r="Q46" s="86">
        <v>5.2</v>
      </c>
      <c r="R46" s="86">
        <v>7.4</v>
      </c>
      <c r="S46" s="86">
        <v>8.3000000000000007</v>
      </c>
      <c r="T46" s="86">
        <v>6.8</v>
      </c>
      <c r="U46" s="86">
        <v>7.1</v>
      </c>
      <c r="V46" s="31">
        <v>6.4</v>
      </c>
      <c r="W46" s="31">
        <v>8.3000000000000007</v>
      </c>
      <c r="X46" s="31">
        <v>6.9</v>
      </c>
      <c r="Y46" s="31">
        <v>8.6999999999999993</v>
      </c>
      <c r="Z46" s="31">
        <v>8.3000000000000007</v>
      </c>
      <c r="AA46" s="31">
        <v>5.7</v>
      </c>
      <c r="AB46" s="31">
        <v>7.9</v>
      </c>
      <c r="AC46" s="31">
        <v>7.6</v>
      </c>
      <c r="AD46" s="31">
        <v>6.8</v>
      </c>
      <c r="AE46" s="31">
        <v>3.5</v>
      </c>
      <c r="AF46" s="31">
        <v>7.9</v>
      </c>
      <c r="AG46" s="31">
        <v>6</v>
      </c>
      <c r="AH46" s="31">
        <v>7.5</v>
      </c>
      <c r="AI46" s="31">
        <v>5.8</v>
      </c>
      <c r="AJ46" s="31">
        <v>8</v>
      </c>
      <c r="AK46" s="31">
        <v>7.5</v>
      </c>
      <c r="AL46" s="31">
        <v>8.1999999999999993</v>
      </c>
      <c r="AM46" s="31">
        <v>9.6</v>
      </c>
      <c r="AN46" s="31">
        <v>9.1</v>
      </c>
      <c r="AO46" s="31">
        <v>8.3000000000000007</v>
      </c>
      <c r="AP46" s="31">
        <v>6.9</v>
      </c>
      <c r="AQ46" s="31">
        <v>7.7</v>
      </c>
      <c r="AR46" s="31">
        <v>9</v>
      </c>
      <c r="AS46" s="31">
        <v>8.3000000000000007</v>
      </c>
      <c r="AT46" s="31">
        <v>9.1</v>
      </c>
      <c r="AU46" s="31">
        <v>9.1</v>
      </c>
      <c r="AV46" s="31">
        <v>8.8000000000000007</v>
      </c>
      <c r="AW46" s="31">
        <v>9.1</v>
      </c>
      <c r="AX46" s="31"/>
      <c r="AY46" s="151">
        <f>ROUND((SUMPRODUCT($F$7:$AU$7,F46:AU46)+MAX(AV46*$AV$7+AW46*$AW$7,AX46*$AX$7))/$AY$7,1)</f>
        <v>7.2</v>
      </c>
      <c r="AZ46" s="4" t="s">
        <v>1464</v>
      </c>
      <c r="BA46" s="111"/>
      <c r="BB46" s="32">
        <v>5</v>
      </c>
      <c r="BC46" s="33" t="str">
        <f t="shared" si="2"/>
        <v>15D4021031</v>
      </c>
      <c r="BD46" s="33" t="str">
        <f t="shared" si="3"/>
        <v>Nguyễn Thị Kim</v>
      </c>
      <c r="BE46" s="33" t="str">
        <f t="shared" si="4"/>
        <v>Dy</v>
      </c>
      <c r="BF46" s="210" t="str">
        <f t="shared" si="5"/>
        <v>10/04/1997</v>
      </c>
      <c r="BG46" s="171">
        <f t="shared" si="6"/>
        <v>1</v>
      </c>
      <c r="BH46" s="171">
        <f t="shared" si="7"/>
        <v>3</v>
      </c>
      <c r="BI46" s="171">
        <f t="shared" si="8"/>
        <v>1</v>
      </c>
      <c r="BJ46" s="171">
        <f t="shared" si="9"/>
        <v>1</v>
      </c>
      <c r="BK46" s="171">
        <f t="shared" si="10"/>
        <v>2</v>
      </c>
      <c r="BL46" s="171">
        <f t="shared" si="11"/>
        <v>2</v>
      </c>
      <c r="BM46" s="171">
        <f t="shared" si="12"/>
        <v>3</v>
      </c>
      <c r="BN46" s="171">
        <f t="shared" si="13"/>
        <v>1</v>
      </c>
      <c r="BO46" s="171">
        <f t="shared" si="14"/>
        <v>2</v>
      </c>
      <c r="BP46" s="171">
        <f t="shared" si="15"/>
        <v>3</v>
      </c>
      <c r="BQ46" s="171">
        <f t="shared" si="16"/>
        <v>1</v>
      </c>
      <c r="BR46" s="171">
        <f t="shared" si="17"/>
        <v>1</v>
      </c>
      <c r="BS46" s="171">
        <f t="shared" si="18"/>
        <v>3</v>
      </c>
      <c r="BT46" s="171">
        <f t="shared" si="19"/>
        <v>3</v>
      </c>
      <c r="BU46" s="171">
        <f t="shared" si="20"/>
        <v>2</v>
      </c>
      <c r="BV46" s="171">
        <f t="shared" si="21"/>
        <v>3</v>
      </c>
      <c r="BW46" s="171">
        <f t="shared" si="22"/>
        <v>2</v>
      </c>
      <c r="BX46" s="171">
        <f t="shared" si="23"/>
        <v>3</v>
      </c>
      <c r="BY46" s="171">
        <f t="shared" si="24"/>
        <v>2</v>
      </c>
      <c r="BZ46" s="171">
        <f t="shared" si="25"/>
        <v>4</v>
      </c>
      <c r="CA46" s="171">
        <f t="shared" si="26"/>
        <v>3</v>
      </c>
      <c r="CB46" s="171">
        <f t="shared" si="27"/>
        <v>2</v>
      </c>
      <c r="CC46" s="171">
        <f t="shared" si="28"/>
        <v>3</v>
      </c>
      <c r="CD46" s="171">
        <f t="shared" si="29"/>
        <v>3</v>
      </c>
      <c r="CE46" s="171">
        <f t="shared" si="30"/>
        <v>2</v>
      </c>
      <c r="CF46" s="171">
        <f t="shared" si="31"/>
        <v>0</v>
      </c>
      <c r="CG46" s="171">
        <f t="shared" si="32"/>
        <v>3</v>
      </c>
      <c r="CH46" s="171">
        <f t="shared" si="33"/>
        <v>2</v>
      </c>
      <c r="CI46" s="171">
        <f t="shared" si="34"/>
        <v>3</v>
      </c>
      <c r="CJ46" s="171">
        <f t="shared" si="35"/>
        <v>2</v>
      </c>
      <c r="CK46" s="171">
        <f t="shared" si="36"/>
        <v>3</v>
      </c>
      <c r="CL46" s="171">
        <f t="shared" si="37"/>
        <v>3</v>
      </c>
      <c r="CM46" s="171">
        <f t="shared" si="38"/>
        <v>3</v>
      </c>
      <c r="CN46" s="171">
        <f t="shared" si="39"/>
        <v>4</v>
      </c>
      <c r="CO46" s="171">
        <f t="shared" si="40"/>
        <v>4</v>
      </c>
      <c r="CP46" s="171">
        <f t="shared" si="41"/>
        <v>3</v>
      </c>
      <c r="CQ46" s="171">
        <f t="shared" si="42"/>
        <v>2</v>
      </c>
      <c r="CR46" s="171">
        <f t="shared" si="43"/>
        <v>3</v>
      </c>
      <c r="CS46" s="171">
        <f t="shared" si="44"/>
        <v>4</v>
      </c>
      <c r="CT46" s="171">
        <f t="shared" si="45"/>
        <v>3</v>
      </c>
      <c r="CU46" s="171">
        <f t="shared" si="46"/>
        <v>4</v>
      </c>
      <c r="CV46" s="171">
        <f t="shared" si="47"/>
        <v>4</v>
      </c>
      <c r="CW46" s="171">
        <f t="shared" si="48"/>
        <v>4</v>
      </c>
      <c r="CX46" s="171">
        <f t="shared" si="49"/>
        <v>4</v>
      </c>
      <c r="CY46" s="171">
        <f t="shared" si="50"/>
        <v>0</v>
      </c>
      <c r="CZ46" s="174">
        <f t="shared" si="51"/>
        <v>2.6</v>
      </c>
      <c r="DA46" s="1" t="str">
        <f t="shared" si="52"/>
        <v>Khá</v>
      </c>
      <c r="DB46" s="142"/>
      <c r="DC46" s="1"/>
      <c r="DD46" s="1"/>
      <c r="DE46" s="1"/>
      <c r="DF46" s="1"/>
    </row>
    <row r="47" spans="1:110" ht="16.5" x14ac:dyDescent="0.25">
      <c r="A47" s="32">
        <v>14</v>
      </c>
      <c r="B47" s="33" t="s">
        <v>1153</v>
      </c>
      <c r="C47" s="38" t="s">
        <v>484</v>
      </c>
      <c r="D47" s="39" t="s">
        <v>710</v>
      </c>
      <c r="E47" s="34" t="s">
        <v>532</v>
      </c>
      <c r="F47" s="86">
        <v>6.8</v>
      </c>
      <c r="G47" s="86">
        <v>5.8</v>
      </c>
      <c r="H47" s="86">
        <v>5.9</v>
      </c>
      <c r="I47" s="87">
        <v>5.6</v>
      </c>
      <c r="J47" s="86">
        <v>7.6</v>
      </c>
      <c r="K47" s="86">
        <v>6.4</v>
      </c>
      <c r="L47" s="86">
        <v>6.9</v>
      </c>
      <c r="M47" s="86">
        <v>7</v>
      </c>
      <c r="N47" s="86">
        <v>6.1</v>
      </c>
      <c r="O47" s="87">
        <v>8.6999999999999993</v>
      </c>
      <c r="P47" s="87">
        <v>7.4</v>
      </c>
      <c r="Q47" s="86">
        <v>8.1999999999999993</v>
      </c>
      <c r="R47" s="86">
        <v>8.8000000000000007</v>
      </c>
      <c r="S47" s="86">
        <v>8.1999999999999993</v>
      </c>
      <c r="T47" s="86">
        <v>6.8</v>
      </c>
      <c r="U47" s="86">
        <v>7.1</v>
      </c>
      <c r="V47" s="31">
        <v>6.3</v>
      </c>
      <c r="W47" s="31">
        <v>8.1</v>
      </c>
      <c r="X47" s="37">
        <v>6</v>
      </c>
      <c r="Y47" s="31">
        <v>8.4</v>
      </c>
      <c r="Z47" s="31">
        <v>6.8</v>
      </c>
      <c r="AA47" s="31">
        <v>8</v>
      </c>
      <c r="AB47" s="31">
        <v>8.6999999999999993</v>
      </c>
      <c r="AC47" s="31">
        <v>9.1999999999999993</v>
      </c>
      <c r="AD47" s="31">
        <v>7.9</v>
      </c>
      <c r="AE47" s="31">
        <v>7.3</v>
      </c>
      <c r="AF47" s="31">
        <v>7.7</v>
      </c>
      <c r="AG47" s="31">
        <v>7.8</v>
      </c>
      <c r="AH47" s="31">
        <v>8.1</v>
      </c>
      <c r="AI47" s="31">
        <v>7.9</v>
      </c>
      <c r="AJ47" s="31">
        <v>9.5</v>
      </c>
      <c r="AK47" s="31">
        <v>8.3000000000000007</v>
      </c>
      <c r="AL47" s="31">
        <v>9.3000000000000007</v>
      </c>
      <c r="AM47" s="31">
        <v>9.5</v>
      </c>
      <c r="AN47" s="31">
        <v>9.3000000000000007</v>
      </c>
      <c r="AO47" s="31">
        <v>3.4</v>
      </c>
      <c r="AP47" s="31">
        <v>2.2999999999999998</v>
      </c>
      <c r="AQ47" s="31">
        <v>0</v>
      </c>
      <c r="AR47" s="31">
        <v>2.4</v>
      </c>
      <c r="AS47" s="31">
        <v>0</v>
      </c>
      <c r="AT47" s="31">
        <v>8.5</v>
      </c>
      <c r="AU47" s="31">
        <v>9.1</v>
      </c>
      <c r="AV47" s="31"/>
      <c r="AW47" s="31"/>
      <c r="AX47" s="31"/>
      <c r="AY47" s="151">
        <f>ROUND((SUMPRODUCT($F$7:$AU$7,F47:AU47)+MAX(AV47*$AV$7+AW47*$AW$7,AX47*$AX$7))/$AY$7,1)</f>
        <v>6.6</v>
      </c>
      <c r="AZ47" s="4" t="s">
        <v>1465</v>
      </c>
      <c r="BA47" s="111"/>
      <c r="BB47" s="32">
        <v>14</v>
      </c>
      <c r="BC47" s="33" t="str">
        <f t="shared" si="2"/>
        <v>15D4021069</v>
      </c>
      <c r="BD47" s="33" t="str">
        <f t="shared" si="3"/>
        <v>Lê Thị Thu</v>
      </c>
      <c r="BE47" s="33" t="str">
        <f t="shared" si="4"/>
        <v>Hường</v>
      </c>
      <c r="BF47" s="210" t="str">
        <f t="shared" si="5"/>
        <v>10/05/1997</v>
      </c>
      <c r="BG47" s="171">
        <f t="shared" si="6"/>
        <v>2</v>
      </c>
      <c r="BH47" s="171">
        <f t="shared" si="7"/>
        <v>2</v>
      </c>
      <c r="BI47" s="171">
        <f t="shared" si="8"/>
        <v>2</v>
      </c>
      <c r="BJ47" s="171">
        <f t="shared" si="9"/>
        <v>2</v>
      </c>
      <c r="BK47" s="171">
        <f t="shared" si="10"/>
        <v>3</v>
      </c>
      <c r="BL47" s="171">
        <f t="shared" si="11"/>
        <v>2</v>
      </c>
      <c r="BM47" s="171">
        <f t="shared" si="12"/>
        <v>2</v>
      </c>
      <c r="BN47" s="171">
        <f t="shared" si="13"/>
        <v>3</v>
      </c>
      <c r="BO47" s="171">
        <f t="shared" si="14"/>
        <v>2</v>
      </c>
      <c r="BP47" s="171">
        <f t="shared" si="15"/>
        <v>4</v>
      </c>
      <c r="BQ47" s="171">
        <f t="shared" si="16"/>
        <v>3</v>
      </c>
      <c r="BR47" s="171">
        <f t="shared" si="17"/>
        <v>3</v>
      </c>
      <c r="BS47" s="171">
        <f t="shared" si="18"/>
        <v>4</v>
      </c>
      <c r="BT47" s="171">
        <f t="shared" si="19"/>
        <v>3</v>
      </c>
      <c r="BU47" s="171">
        <f t="shared" si="20"/>
        <v>2</v>
      </c>
      <c r="BV47" s="171">
        <f t="shared" si="21"/>
        <v>3</v>
      </c>
      <c r="BW47" s="171">
        <f t="shared" si="22"/>
        <v>2</v>
      </c>
      <c r="BX47" s="171">
        <f t="shared" si="23"/>
        <v>3</v>
      </c>
      <c r="BY47" s="171">
        <f t="shared" si="24"/>
        <v>2</v>
      </c>
      <c r="BZ47" s="171">
        <f t="shared" si="25"/>
        <v>3</v>
      </c>
      <c r="CA47" s="171">
        <f t="shared" si="26"/>
        <v>2</v>
      </c>
      <c r="CB47" s="171">
        <f t="shared" si="27"/>
        <v>3</v>
      </c>
      <c r="CC47" s="171">
        <f t="shared" si="28"/>
        <v>4</v>
      </c>
      <c r="CD47" s="171">
        <f t="shared" si="29"/>
        <v>4</v>
      </c>
      <c r="CE47" s="171">
        <f t="shared" si="30"/>
        <v>3</v>
      </c>
      <c r="CF47" s="171">
        <f t="shared" si="31"/>
        <v>3</v>
      </c>
      <c r="CG47" s="171">
        <f t="shared" si="32"/>
        <v>3</v>
      </c>
      <c r="CH47" s="171">
        <f t="shared" si="33"/>
        <v>3</v>
      </c>
      <c r="CI47" s="171">
        <f t="shared" si="34"/>
        <v>3</v>
      </c>
      <c r="CJ47" s="171">
        <f t="shared" si="35"/>
        <v>3</v>
      </c>
      <c r="CK47" s="171">
        <f t="shared" si="36"/>
        <v>4</v>
      </c>
      <c r="CL47" s="171">
        <f t="shared" si="37"/>
        <v>3</v>
      </c>
      <c r="CM47" s="171">
        <f t="shared" si="38"/>
        <v>4</v>
      </c>
      <c r="CN47" s="171">
        <f t="shared" si="39"/>
        <v>4</v>
      </c>
      <c r="CO47" s="171">
        <f t="shared" si="40"/>
        <v>4</v>
      </c>
      <c r="CP47" s="171">
        <f t="shared" si="41"/>
        <v>0</v>
      </c>
      <c r="CQ47" s="171">
        <f t="shared" si="42"/>
        <v>0</v>
      </c>
      <c r="CR47" s="171">
        <f t="shared" si="43"/>
        <v>0</v>
      </c>
      <c r="CS47" s="171">
        <f t="shared" si="44"/>
        <v>0</v>
      </c>
      <c r="CT47" s="171">
        <f t="shared" si="45"/>
        <v>0</v>
      </c>
      <c r="CU47" s="171">
        <f t="shared" si="46"/>
        <v>4</v>
      </c>
      <c r="CV47" s="171">
        <f t="shared" si="47"/>
        <v>4</v>
      </c>
      <c r="CW47" s="171">
        <f t="shared" si="48"/>
        <v>0</v>
      </c>
      <c r="CX47" s="171">
        <f t="shared" si="49"/>
        <v>0</v>
      </c>
      <c r="CY47" s="171">
        <f t="shared" si="50"/>
        <v>0</v>
      </c>
      <c r="CZ47" s="174">
        <f t="shared" si="51"/>
        <v>2.5</v>
      </c>
      <c r="DA47" s="1" t="str">
        <f t="shared" si="52"/>
        <v>Khá</v>
      </c>
      <c r="DB47" s="142"/>
      <c r="DC47" s="1"/>
      <c r="DD47" s="1"/>
      <c r="DE47" s="1"/>
      <c r="DF47" s="1"/>
    </row>
    <row r="48" spans="1:110" ht="16.5" x14ac:dyDescent="0.25">
      <c r="A48" s="32">
        <v>18</v>
      </c>
      <c r="B48" s="33" t="s">
        <v>1161</v>
      </c>
      <c r="C48" s="38" t="s">
        <v>26</v>
      </c>
      <c r="D48" s="39" t="s">
        <v>12</v>
      </c>
      <c r="E48" s="34" t="s">
        <v>556</v>
      </c>
      <c r="F48" s="86">
        <v>4.9000000000000004</v>
      </c>
      <c r="G48" s="86">
        <v>3</v>
      </c>
      <c r="H48" s="86">
        <v>5</v>
      </c>
      <c r="I48" s="86">
        <v>3</v>
      </c>
      <c r="J48" s="86">
        <v>4.4000000000000004</v>
      </c>
      <c r="K48" s="86">
        <v>7.5</v>
      </c>
      <c r="L48" s="86">
        <v>5</v>
      </c>
      <c r="M48" s="86">
        <v>4.0999999999999996</v>
      </c>
      <c r="N48" s="86">
        <v>4.9000000000000004</v>
      </c>
      <c r="O48" s="86">
        <v>5.9</v>
      </c>
      <c r="P48" s="91">
        <v>3.6</v>
      </c>
      <c r="Q48" s="86">
        <v>2.6</v>
      </c>
      <c r="R48" s="86">
        <v>7.5</v>
      </c>
      <c r="S48" s="86">
        <v>7.6</v>
      </c>
      <c r="T48" s="86">
        <v>7.3</v>
      </c>
      <c r="U48" s="86">
        <v>6.2</v>
      </c>
      <c r="V48" s="31">
        <v>6.2</v>
      </c>
      <c r="W48" s="31">
        <v>7.1</v>
      </c>
      <c r="X48" s="31">
        <v>6.6</v>
      </c>
      <c r="Y48" s="31">
        <v>7.5</v>
      </c>
      <c r="Z48" s="31">
        <v>6.8</v>
      </c>
      <c r="AA48" s="31">
        <v>7.6</v>
      </c>
      <c r="AB48" s="31">
        <v>2.8</v>
      </c>
      <c r="AC48" s="31">
        <v>2.2000000000000002</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v>8.8000000000000007</v>
      </c>
      <c r="AW48" s="31"/>
      <c r="AX48" s="31"/>
      <c r="AY48" s="151">
        <f>ROUND((SUMPRODUCT($F$7:$AU$7,F48:AU48)+MAX(AV48*$AV$7+AW48*$AW$7,AX48*$AX$7))/$AY$7,1)</f>
        <v>3.2</v>
      </c>
      <c r="AZ48" s="4" t="s">
        <v>1464</v>
      </c>
      <c r="BA48" s="113"/>
      <c r="BB48" s="32">
        <v>18</v>
      </c>
      <c r="BC48" s="33" t="str">
        <f t="shared" si="2"/>
        <v>15D4021085</v>
      </c>
      <c r="BD48" s="33" t="str">
        <f t="shared" si="3"/>
        <v>Trần Thị</v>
      </c>
      <c r="BE48" s="33" t="str">
        <f t="shared" si="4"/>
        <v>Linh</v>
      </c>
      <c r="BF48" s="210" t="str">
        <f t="shared" si="5"/>
        <v>11/10/1997</v>
      </c>
      <c r="BG48" s="171">
        <f t="shared" si="6"/>
        <v>1</v>
      </c>
      <c r="BH48" s="171">
        <f t="shared" si="7"/>
        <v>0</v>
      </c>
      <c r="BI48" s="171">
        <f t="shared" si="8"/>
        <v>1</v>
      </c>
      <c r="BJ48" s="171">
        <f t="shared" si="9"/>
        <v>0</v>
      </c>
      <c r="BK48" s="171">
        <f t="shared" si="10"/>
        <v>1</v>
      </c>
      <c r="BL48" s="171">
        <f t="shared" si="11"/>
        <v>3</v>
      </c>
      <c r="BM48" s="171">
        <f t="shared" si="12"/>
        <v>1</v>
      </c>
      <c r="BN48" s="171">
        <f t="shared" si="13"/>
        <v>1</v>
      </c>
      <c r="BO48" s="171">
        <f t="shared" si="14"/>
        <v>1</v>
      </c>
      <c r="BP48" s="171">
        <f t="shared" si="15"/>
        <v>2</v>
      </c>
      <c r="BQ48" s="171">
        <f t="shared" si="16"/>
        <v>0</v>
      </c>
      <c r="BR48" s="171">
        <f t="shared" si="17"/>
        <v>0</v>
      </c>
      <c r="BS48" s="171">
        <f t="shared" si="18"/>
        <v>3</v>
      </c>
      <c r="BT48" s="171">
        <f t="shared" si="19"/>
        <v>3</v>
      </c>
      <c r="BU48" s="171">
        <f t="shared" si="20"/>
        <v>3</v>
      </c>
      <c r="BV48" s="171">
        <f t="shared" si="21"/>
        <v>2</v>
      </c>
      <c r="BW48" s="171">
        <f t="shared" si="22"/>
        <v>2</v>
      </c>
      <c r="BX48" s="171">
        <f t="shared" si="23"/>
        <v>3</v>
      </c>
      <c r="BY48" s="171">
        <f t="shared" si="24"/>
        <v>2</v>
      </c>
      <c r="BZ48" s="171">
        <f t="shared" si="25"/>
        <v>3</v>
      </c>
      <c r="CA48" s="171">
        <f t="shared" si="26"/>
        <v>2</v>
      </c>
      <c r="CB48" s="171">
        <f t="shared" si="27"/>
        <v>3</v>
      </c>
      <c r="CC48" s="171">
        <f t="shared" si="28"/>
        <v>0</v>
      </c>
      <c r="CD48" s="171">
        <f t="shared" si="29"/>
        <v>0</v>
      </c>
      <c r="CE48" s="171">
        <f t="shared" si="30"/>
        <v>0</v>
      </c>
      <c r="CF48" s="171">
        <f t="shared" si="31"/>
        <v>0</v>
      </c>
      <c r="CG48" s="171">
        <f t="shared" si="32"/>
        <v>0</v>
      </c>
      <c r="CH48" s="171">
        <f t="shared" si="33"/>
        <v>0</v>
      </c>
      <c r="CI48" s="171">
        <f t="shared" si="34"/>
        <v>0</v>
      </c>
      <c r="CJ48" s="171">
        <f t="shared" si="35"/>
        <v>0</v>
      </c>
      <c r="CK48" s="171">
        <f t="shared" si="36"/>
        <v>0</v>
      </c>
      <c r="CL48" s="171">
        <f t="shared" si="37"/>
        <v>0</v>
      </c>
      <c r="CM48" s="171">
        <f t="shared" si="38"/>
        <v>0</v>
      </c>
      <c r="CN48" s="171">
        <f t="shared" si="39"/>
        <v>0</v>
      </c>
      <c r="CO48" s="171">
        <f t="shared" si="40"/>
        <v>0</v>
      </c>
      <c r="CP48" s="171">
        <f t="shared" si="41"/>
        <v>0</v>
      </c>
      <c r="CQ48" s="171">
        <f t="shared" si="42"/>
        <v>0</v>
      </c>
      <c r="CR48" s="171">
        <f t="shared" si="43"/>
        <v>0</v>
      </c>
      <c r="CS48" s="171">
        <f t="shared" si="44"/>
        <v>0</v>
      </c>
      <c r="CT48" s="171">
        <f t="shared" si="45"/>
        <v>0</v>
      </c>
      <c r="CU48" s="171">
        <f t="shared" si="46"/>
        <v>0</v>
      </c>
      <c r="CV48" s="171">
        <f t="shared" si="47"/>
        <v>0</v>
      </c>
      <c r="CW48" s="171">
        <f t="shared" si="48"/>
        <v>4</v>
      </c>
      <c r="CX48" s="171">
        <f t="shared" si="49"/>
        <v>0</v>
      </c>
      <c r="CY48" s="171">
        <f t="shared" si="50"/>
        <v>0</v>
      </c>
      <c r="CZ48" s="174">
        <f t="shared" si="51"/>
        <v>0.96</v>
      </c>
      <c r="DA48" s="1" t="str">
        <f t="shared" si="52"/>
        <v>Yếu</v>
      </c>
      <c r="DB48" s="142"/>
      <c r="DC48" s="1"/>
      <c r="DD48" s="1"/>
      <c r="DE48" s="1"/>
      <c r="DF48" s="1"/>
    </row>
    <row r="49" spans="1:110" ht="16.5" x14ac:dyDescent="0.25">
      <c r="A49" s="32">
        <v>20</v>
      </c>
      <c r="B49" s="33" t="s">
        <v>1165</v>
      </c>
      <c r="C49" s="38" t="s">
        <v>1166</v>
      </c>
      <c r="D49" s="39" t="s">
        <v>573</v>
      </c>
      <c r="E49" s="129">
        <v>35680</v>
      </c>
      <c r="F49" s="86">
        <v>2.6</v>
      </c>
      <c r="G49" s="86">
        <v>4.9000000000000004</v>
      </c>
      <c r="H49" s="87">
        <v>8.3000000000000007</v>
      </c>
      <c r="I49" s="87">
        <v>7.7</v>
      </c>
      <c r="J49" s="86">
        <v>5.7</v>
      </c>
      <c r="K49" s="86">
        <v>5.6</v>
      </c>
      <c r="L49" s="87">
        <v>6.1</v>
      </c>
      <c r="M49" s="86">
        <v>5.9</v>
      </c>
      <c r="N49" s="86">
        <v>4.7</v>
      </c>
      <c r="O49" s="86">
        <v>6.7</v>
      </c>
      <c r="P49" s="87">
        <v>4.9000000000000004</v>
      </c>
      <c r="Q49" s="87">
        <v>8.6</v>
      </c>
      <c r="R49" s="86">
        <v>7.7</v>
      </c>
      <c r="S49" s="86">
        <v>7.2</v>
      </c>
      <c r="T49" s="86">
        <v>6.4</v>
      </c>
      <c r="U49" s="86">
        <v>6</v>
      </c>
      <c r="V49" s="31">
        <v>6.3</v>
      </c>
      <c r="W49" s="31">
        <v>8.1</v>
      </c>
      <c r="X49" s="31">
        <v>7.4</v>
      </c>
      <c r="Y49" s="31">
        <v>8.4</v>
      </c>
      <c r="Z49" s="31">
        <v>7.3</v>
      </c>
      <c r="AA49" s="31">
        <v>6.4</v>
      </c>
      <c r="AB49" s="31">
        <v>8.4</v>
      </c>
      <c r="AC49" s="31">
        <v>3.8</v>
      </c>
      <c r="AD49" s="31">
        <v>4.5999999999999996</v>
      </c>
      <c r="AE49" s="31">
        <v>5.0999999999999996</v>
      </c>
      <c r="AF49" s="31">
        <v>6.7</v>
      </c>
      <c r="AG49" s="31">
        <v>8.1</v>
      </c>
      <c r="AH49" s="31">
        <v>2.4</v>
      </c>
      <c r="AI49" s="31">
        <v>5.3</v>
      </c>
      <c r="AJ49" s="31">
        <v>7</v>
      </c>
      <c r="AK49" s="31">
        <v>8.1999999999999993</v>
      </c>
      <c r="AL49" s="31">
        <v>8</v>
      </c>
      <c r="AM49" s="31">
        <v>0</v>
      </c>
      <c r="AN49" s="31">
        <v>0</v>
      </c>
      <c r="AO49" s="31">
        <v>0</v>
      </c>
      <c r="AP49" s="31">
        <v>0</v>
      </c>
      <c r="AQ49" s="31">
        <v>0</v>
      </c>
      <c r="AR49" s="31">
        <v>0</v>
      </c>
      <c r="AS49" s="31">
        <v>0</v>
      </c>
      <c r="AT49" s="31">
        <v>0</v>
      </c>
      <c r="AU49" s="31">
        <v>0.8</v>
      </c>
      <c r="AV49" s="31">
        <v>0</v>
      </c>
      <c r="AW49" s="31"/>
      <c r="AX49" s="31"/>
      <c r="AY49" s="151">
        <f>ROUND((SUMPRODUCT($F$7:$AU$7,F49:AU49)+MAX(AV49*$AV$7+AW49*$AW$7,AX49*$AX$7))/$AY$7,1)</f>
        <v>4.9000000000000004</v>
      </c>
      <c r="AZ49" s="4" t="s">
        <v>1464</v>
      </c>
      <c r="BA49" s="113"/>
      <c r="BB49" s="32">
        <v>20</v>
      </c>
      <c r="BC49" s="33" t="str">
        <f t="shared" si="2"/>
        <v>15D4021092</v>
      </c>
      <c r="BD49" s="33" t="str">
        <f t="shared" si="3"/>
        <v>Trần Thị Khánh</v>
      </c>
      <c r="BE49" s="33" t="str">
        <f t="shared" si="4"/>
        <v>Ly</v>
      </c>
      <c r="BF49" s="210">
        <f t="shared" si="5"/>
        <v>35680</v>
      </c>
      <c r="BG49" s="171">
        <f t="shared" si="6"/>
        <v>0</v>
      </c>
      <c r="BH49" s="171">
        <f t="shared" si="7"/>
        <v>1</v>
      </c>
      <c r="BI49" s="171">
        <f t="shared" si="8"/>
        <v>3</v>
      </c>
      <c r="BJ49" s="171">
        <f t="shared" si="9"/>
        <v>3</v>
      </c>
      <c r="BK49" s="171">
        <f t="shared" si="10"/>
        <v>2</v>
      </c>
      <c r="BL49" s="171">
        <f t="shared" si="11"/>
        <v>2</v>
      </c>
      <c r="BM49" s="171">
        <f t="shared" si="12"/>
        <v>2</v>
      </c>
      <c r="BN49" s="171">
        <f t="shared" si="13"/>
        <v>2</v>
      </c>
      <c r="BO49" s="171">
        <f t="shared" si="14"/>
        <v>1</v>
      </c>
      <c r="BP49" s="171">
        <f t="shared" si="15"/>
        <v>2</v>
      </c>
      <c r="BQ49" s="171">
        <f t="shared" si="16"/>
        <v>1</v>
      </c>
      <c r="BR49" s="171">
        <f t="shared" si="17"/>
        <v>4</v>
      </c>
      <c r="BS49" s="171">
        <f t="shared" si="18"/>
        <v>3</v>
      </c>
      <c r="BT49" s="171">
        <f t="shared" si="19"/>
        <v>3</v>
      </c>
      <c r="BU49" s="171">
        <f t="shared" si="20"/>
        <v>2</v>
      </c>
      <c r="BV49" s="171">
        <f t="shared" si="21"/>
        <v>2</v>
      </c>
      <c r="BW49" s="171">
        <f t="shared" si="22"/>
        <v>2</v>
      </c>
      <c r="BX49" s="171">
        <f t="shared" si="23"/>
        <v>3</v>
      </c>
      <c r="BY49" s="171">
        <f t="shared" si="24"/>
        <v>3</v>
      </c>
      <c r="BZ49" s="171">
        <f t="shared" si="25"/>
        <v>3</v>
      </c>
      <c r="CA49" s="171">
        <f t="shared" si="26"/>
        <v>3</v>
      </c>
      <c r="CB49" s="171">
        <f t="shared" si="27"/>
        <v>2</v>
      </c>
      <c r="CC49" s="171">
        <f t="shared" si="28"/>
        <v>3</v>
      </c>
      <c r="CD49" s="171">
        <f t="shared" si="29"/>
        <v>0</v>
      </c>
      <c r="CE49" s="171">
        <f t="shared" si="30"/>
        <v>1</v>
      </c>
      <c r="CF49" s="171">
        <f t="shared" si="31"/>
        <v>1</v>
      </c>
      <c r="CG49" s="171">
        <f t="shared" si="32"/>
        <v>2</v>
      </c>
      <c r="CH49" s="171">
        <f t="shared" si="33"/>
        <v>3</v>
      </c>
      <c r="CI49" s="171">
        <f t="shared" si="34"/>
        <v>0</v>
      </c>
      <c r="CJ49" s="171">
        <f t="shared" si="35"/>
        <v>1</v>
      </c>
      <c r="CK49" s="171">
        <f t="shared" si="36"/>
        <v>3</v>
      </c>
      <c r="CL49" s="171">
        <f t="shared" si="37"/>
        <v>3</v>
      </c>
      <c r="CM49" s="171">
        <f t="shared" si="38"/>
        <v>3</v>
      </c>
      <c r="CN49" s="171">
        <f t="shared" si="39"/>
        <v>0</v>
      </c>
      <c r="CO49" s="171">
        <f t="shared" si="40"/>
        <v>0</v>
      </c>
      <c r="CP49" s="171">
        <f t="shared" si="41"/>
        <v>0</v>
      </c>
      <c r="CQ49" s="171">
        <f t="shared" si="42"/>
        <v>0</v>
      </c>
      <c r="CR49" s="171">
        <f t="shared" si="43"/>
        <v>0</v>
      </c>
      <c r="CS49" s="171">
        <f t="shared" si="44"/>
        <v>0</v>
      </c>
      <c r="CT49" s="171">
        <f t="shared" si="45"/>
        <v>0</v>
      </c>
      <c r="CU49" s="171">
        <f t="shared" si="46"/>
        <v>0</v>
      </c>
      <c r="CV49" s="171">
        <f t="shared" si="47"/>
        <v>0</v>
      </c>
      <c r="CW49" s="171">
        <f t="shared" si="48"/>
        <v>0</v>
      </c>
      <c r="CX49" s="171">
        <f t="shared" si="49"/>
        <v>0</v>
      </c>
      <c r="CY49" s="171">
        <f t="shared" si="50"/>
        <v>0</v>
      </c>
      <c r="CZ49" s="174">
        <f t="shared" si="51"/>
        <v>1.61</v>
      </c>
      <c r="DA49" s="1" t="str">
        <f t="shared" si="52"/>
        <v>Yếu</v>
      </c>
      <c r="DB49" s="142"/>
      <c r="DC49" s="1"/>
      <c r="DD49" s="1"/>
      <c r="DE49" s="1"/>
      <c r="DF49" s="1"/>
    </row>
    <row r="50" spans="1:110" ht="16.5" x14ac:dyDescent="0.25">
      <c r="A50" s="32">
        <v>23</v>
      </c>
      <c r="B50" s="33" t="s">
        <v>1170</v>
      </c>
      <c r="C50" s="38"/>
      <c r="D50" s="39"/>
      <c r="E50" s="34"/>
      <c r="F50" s="86"/>
      <c r="G50" s="86"/>
      <c r="H50" s="86"/>
      <c r="I50" s="86"/>
      <c r="J50" s="86"/>
      <c r="K50" s="86"/>
      <c r="L50" s="86"/>
      <c r="M50" s="86"/>
      <c r="N50" s="86"/>
      <c r="O50" s="86"/>
      <c r="P50" s="86"/>
      <c r="Q50" s="86"/>
      <c r="R50" s="86"/>
      <c r="S50" s="86"/>
      <c r="T50" s="86"/>
      <c r="U50" s="86"/>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v>8.8000000000000007</v>
      </c>
      <c r="AW50" s="31">
        <v>7.7</v>
      </c>
      <c r="AX50" s="31"/>
      <c r="AY50" s="151"/>
      <c r="AZ50" s="4" t="s">
        <v>1464</v>
      </c>
      <c r="BA50" s="111"/>
      <c r="BB50" s="32">
        <v>23</v>
      </c>
      <c r="BC50" s="33" t="str">
        <f t="shared" si="2"/>
        <v>15D4021106</v>
      </c>
      <c r="BD50" s="33">
        <f t="shared" si="3"/>
        <v>0</v>
      </c>
      <c r="BE50" s="33">
        <f t="shared" si="4"/>
        <v>0</v>
      </c>
      <c r="BF50" s="210">
        <f t="shared" si="5"/>
        <v>0</v>
      </c>
      <c r="BG50" s="171">
        <f t="shared" si="6"/>
        <v>0</v>
      </c>
      <c r="BH50" s="171">
        <f t="shared" si="7"/>
        <v>0</v>
      </c>
      <c r="BI50" s="171">
        <f t="shared" si="8"/>
        <v>0</v>
      </c>
      <c r="BJ50" s="171">
        <f t="shared" si="9"/>
        <v>0</v>
      </c>
      <c r="BK50" s="171">
        <f t="shared" si="10"/>
        <v>0</v>
      </c>
      <c r="BL50" s="171">
        <f t="shared" si="11"/>
        <v>0</v>
      </c>
      <c r="BM50" s="171">
        <f t="shared" si="12"/>
        <v>0</v>
      </c>
      <c r="BN50" s="171">
        <f t="shared" si="13"/>
        <v>0</v>
      </c>
      <c r="BO50" s="171">
        <f t="shared" si="14"/>
        <v>0</v>
      </c>
      <c r="BP50" s="171">
        <f t="shared" si="15"/>
        <v>0</v>
      </c>
      <c r="BQ50" s="171">
        <f t="shared" si="16"/>
        <v>0</v>
      </c>
      <c r="BR50" s="171">
        <f t="shared" si="17"/>
        <v>0</v>
      </c>
      <c r="BS50" s="171">
        <f t="shared" si="18"/>
        <v>0</v>
      </c>
      <c r="BT50" s="171">
        <f t="shared" si="19"/>
        <v>0</v>
      </c>
      <c r="BU50" s="171">
        <f t="shared" si="20"/>
        <v>0</v>
      </c>
      <c r="BV50" s="171">
        <f t="shared" si="21"/>
        <v>0</v>
      </c>
      <c r="BW50" s="171">
        <f t="shared" si="22"/>
        <v>0</v>
      </c>
      <c r="BX50" s="171">
        <f t="shared" si="23"/>
        <v>0</v>
      </c>
      <c r="BY50" s="171">
        <f t="shared" si="24"/>
        <v>0</v>
      </c>
      <c r="BZ50" s="171">
        <f t="shared" si="25"/>
        <v>0</v>
      </c>
      <c r="CA50" s="171">
        <f t="shared" si="26"/>
        <v>0</v>
      </c>
      <c r="CB50" s="171">
        <f t="shared" si="27"/>
        <v>0</v>
      </c>
      <c r="CC50" s="171">
        <f t="shared" si="28"/>
        <v>0</v>
      </c>
      <c r="CD50" s="171">
        <f t="shared" si="29"/>
        <v>0</v>
      </c>
      <c r="CE50" s="171">
        <f t="shared" si="30"/>
        <v>0</v>
      </c>
      <c r="CF50" s="171">
        <f t="shared" si="31"/>
        <v>0</v>
      </c>
      <c r="CG50" s="171">
        <f t="shared" si="32"/>
        <v>0</v>
      </c>
      <c r="CH50" s="171">
        <f t="shared" si="33"/>
        <v>0</v>
      </c>
      <c r="CI50" s="171">
        <f t="shared" si="34"/>
        <v>0</v>
      </c>
      <c r="CJ50" s="171">
        <f t="shared" si="35"/>
        <v>0</v>
      </c>
      <c r="CK50" s="171">
        <f t="shared" si="36"/>
        <v>0</v>
      </c>
      <c r="CL50" s="171">
        <f t="shared" si="37"/>
        <v>0</v>
      </c>
      <c r="CM50" s="171">
        <f t="shared" si="38"/>
        <v>0</v>
      </c>
      <c r="CN50" s="171">
        <f t="shared" si="39"/>
        <v>0</v>
      </c>
      <c r="CO50" s="171">
        <f t="shared" si="40"/>
        <v>0</v>
      </c>
      <c r="CP50" s="171">
        <f t="shared" si="41"/>
        <v>0</v>
      </c>
      <c r="CQ50" s="171">
        <f t="shared" si="42"/>
        <v>0</v>
      </c>
      <c r="CR50" s="171">
        <f t="shared" si="43"/>
        <v>0</v>
      </c>
      <c r="CS50" s="171">
        <f t="shared" si="44"/>
        <v>0</v>
      </c>
      <c r="CT50" s="171">
        <f t="shared" si="45"/>
        <v>0</v>
      </c>
      <c r="CU50" s="171">
        <f t="shared" si="46"/>
        <v>0</v>
      </c>
      <c r="CV50" s="171">
        <f t="shared" si="47"/>
        <v>0</v>
      </c>
      <c r="CW50" s="171">
        <f t="shared" si="48"/>
        <v>4</v>
      </c>
      <c r="CX50" s="171">
        <f t="shared" si="49"/>
        <v>3</v>
      </c>
      <c r="CY50" s="171">
        <f t="shared" si="50"/>
        <v>0</v>
      </c>
      <c r="CZ50" s="174">
        <f t="shared" si="51"/>
        <v>0.2</v>
      </c>
      <c r="DA50" s="1" t="str">
        <f t="shared" si="52"/>
        <v>Yếu</v>
      </c>
      <c r="DB50" s="142"/>
      <c r="DC50" s="1"/>
      <c r="DD50" s="1"/>
      <c r="DE50" s="1"/>
      <c r="DF50" s="1"/>
    </row>
    <row r="51" spans="1:110" ht="16.5" x14ac:dyDescent="0.25">
      <c r="A51" s="32">
        <v>33</v>
      </c>
      <c r="B51" s="33" t="s">
        <v>1188</v>
      </c>
      <c r="C51" s="38" t="s">
        <v>1189</v>
      </c>
      <c r="D51" s="39" t="s">
        <v>768</v>
      </c>
      <c r="E51" s="34" t="s">
        <v>1048</v>
      </c>
      <c r="F51" s="86">
        <v>4.9000000000000004</v>
      </c>
      <c r="G51" s="86">
        <v>4.0999999999999996</v>
      </c>
      <c r="H51" s="86">
        <v>4.4000000000000004</v>
      </c>
      <c r="I51" s="86">
        <v>6</v>
      </c>
      <c r="J51" s="86">
        <v>3.5</v>
      </c>
      <c r="K51" s="86">
        <v>7</v>
      </c>
      <c r="L51" s="86">
        <v>4.5999999999999996</v>
      </c>
      <c r="M51" s="86">
        <v>4.5</v>
      </c>
      <c r="N51" s="86">
        <v>4</v>
      </c>
      <c r="O51" s="86">
        <v>6.4</v>
      </c>
      <c r="P51" s="86">
        <v>4.7</v>
      </c>
      <c r="Q51" s="86">
        <v>4.4000000000000004</v>
      </c>
      <c r="R51" s="86">
        <v>6.7</v>
      </c>
      <c r="S51" s="86">
        <v>7.2</v>
      </c>
      <c r="T51" s="86">
        <v>6.8</v>
      </c>
      <c r="U51" s="86">
        <v>6.4</v>
      </c>
      <c r="V51" s="31">
        <v>6.2</v>
      </c>
      <c r="W51" s="31">
        <v>8.4</v>
      </c>
      <c r="X51" s="31">
        <v>4.3</v>
      </c>
      <c r="Y51" s="31">
        <v>7.7</v>
      </c>
      <c r="Z51" s="31">
        <v>5.4</v>
      </c>
      <c r="AA51" s="31">
        <v>7.4</v>
      </c>
      <c r="AB51" s="31">
        <v>8.1999999999999993</v>
      </c>
      <c r="AC51" s="31">
        <v>6.7</v>
      </c>
      <c r="AD51" s="31">
        <v>5.3</v>
      </c>
      <c r="AE51" s="31">
        <v>8.8000000000000007</v>
      </c>
      <c r="AF51" s="31">
        <v>6.2</v>
      </c>
      <c r="AG51" s="31">
        <v>7.7</v>
      </c>
      <c r="AH51" s="31">
        <v>5.6</v>
      </c>
      <c r="AI51" s="31">
        <v>7.7</v>
      </c>
      <c r="AJ51" s="31">
        <v>8.5</v>
      </c>
      <c r="AK51" s="31">
        <v>8.4</v>
      </c>
      <c r="AL51" s="31">
        <v>8.4</v>
      </c>
      <c r="AM51" s="31">
        <v>9.5</v>
      </c>
      <c r="AN51" s="31">
        <v>8.6999999999999993</v>
      </c>
      <c r="AO51" s="31">
        <v>5.8</v>
      </c>
      <c r="AP51" s="31">
        <v>5.3</v>
      </c>
      <c r="AQ51" s="31">
        <v>5.0999999999999996</v>
      </c>
      <c r="AR51" s="31">
        <v>5.2</v>
      </c>
      <c r="AS51" s="31">
        <v>7.9</v>
      </c>
      <c r="AT51" s="31">
        <v>8.5</v>
      </c>
      <c r="AU51" s="31">
        <v>8.9</v>
      </c>
      <c r="AV51" s="31">
        <v>8.8000000000000007</v>
      </c>
      <c r="AW51" s="31">
        <v>7.1</v>
      </c>
      <c r="AX51" s="31"/>
      <c r="AY51" s="151">
        <f>ROUND(SUMPRODUCT($F$7:$AU$7,F51:AU51)/$AY$7,1)</f>
        <v>6.1</v>
      </c>
      <c r="AZ51" s="4" t="s">
        <v>1464</v>
      </c>
      <c r="BA51" s="111"/>
      <c r="BB51" s="32">
        <v>33</v>
      </c>
      <c r="BC51" s="33" t="str">
        <f t="shared" si="2"/>
        <v>15D4021171</v>
      </c>
      <c r="BD51" s="33" t="str">
        <f t="shared" si="3"/>
        <v>Trần Hoàn</v>
      </c>
      <c r="BE51" s="33" t="str">
        <f t="shared" si="4"/>
        <v>Thắng</v>
      </c>
      <c r="BF51" s="210" t="str">
        <f t="shared" si="5"/>
        <v>11/11/1997</v>
      </c>
      <c r="BG51" s="171">
        <f t="shared" si="6"/>
        <v>1</v>
      </c>
      <c r="BH51" s="171">
        <f t="shared" si="7"/>
        <v>1</v>
      </c>
      <c r="BI51" s="171">
        <f t="shared" si="8"/>
        <v>1</v>
      </c>
      <c r="BJ51" s="171">
        <f t="shared" si="9"/>
        <v>2</v>
      </c>
      <c r="BK51" s="171">
        <f t="shared" si="10"/>
        <v>0</v>
      </c>
      <c r="BL51" s="171">
        <f t="shared" si="11"/>
        <v>3</v>
      </c>
      <c r="BM51" s="171">
        <f t="shared" si="12"/>
        <v>1</v>
      </c>
      <c r="BN51" s="171">
        <f t="shared" si="13"/>
        <v>1</v>
      </c>
      <c r="BO51" s="171">
        <f t="shared" si="14"/>
        <v>1</v>
      </c>
      <c r="BP51" s="171">
        <f t="shared" si="15"/>
        <v>2</v>
      </c>
      <c r="BQ51" s="171">
        <f t="shared" si="16"/>
        <v>1</v>
      </c>
      <c r="BR51" s="171">
        <f t="shared" si="17"/>
        <v>1</v>
      </c>
      <c r="BS51" s="171">
        <f t="shared" si="18"/>
        <v>2</v>
      </c>
      <c r="BT51" s="171">
        <f t="shared" si="19"/>
        <v>3</v>
      </c>
      <c r="BU51" s="171">
        <f t="shared" si="20"/>
        <v>2</v>
      </c>
      <c r="BV51" s="171">
        <f t="shared" si="21"/>
        <v>2</v>
      </c>
      <c r="BW51" s="171">
        <f t="shared" si="22"/>
        <v>2</v>
      </c>
      <c r="BX51" s="171">
        <f t="shared" si="23"/>
        <v>3</v>
      </c>
      <c r="BY51" s="171">
        <f t="shared" si="24"/>
        <v>1</v>
      </c>
      <c r="BZ51" s="171">
        <f t="shared" si="25"/>
        <v>3</v>
      </c>
      <c r="CA51" s="171">
        <f t="shared" si="26"/>
        <v>1</v>
      </c>
      <c r="CB51" s="171">
        <f t="shared" si="27"/>
        <v>3</v>
      </c>
      <c r="CC51" s="171">
        <f t="shared" si="28"/>
        <v>3</v>
      </c>
      <c r="CD51" s="171">
        <f t="shared" si="29"/>
        <v>2</v>
      </c>
      <c r="CE51" s="171">
        <f t="shared" si="30"/>
        <v>1</v>
      </c>
      <c r="CF51" s="171">
        <f t="shared" si="31"/>
        <v>4</v>
      </c>
      <c r="CG51" s="171">
        <f t="shared" si="32"/>
        <v>2</v>
      </c>
      <c r="CH51" s="171">
        <f t="shared" si="33"/>
        <v>3</v>
      </c>
      <c r="CI51" s="171">
        <f t="shared" si="34"/>
        <v>2</v>
      </c>
      <c r="CJ51" s="171">
        <f t="shared" si="35"/>
        <v>3</v>
      </c>
      <c r="CK51" s="171">
        <f t="shared" si="36"/>
        <v>4</v>
      </c>
      <c r="CL51" s="171">
        <f t="shared" si="37"/>
        <v>3</v>
      </c>
      <c r="CM51" s="171">
        <f t="shared" si="38"/>
        <v>3</v>
      </c>
      <c r="CN51" s="171">
        <f t="shared" si="39"/>
        <v>4</v>
      </c>
      <c r="CO51" s="171">
        <f t="shared" si="40"/>
        <v>4</v>
      </c>
      <c r="CP51" s="171">
        <f t="shared" si="41"/>
        <v>2</v>
      </c>
      <c r="CQ51" s="171">
        <f t="shared" si="42"/>
        <v>1</v>
      </c>
      <c r="CR51" s="171">
        <f t="shared" si="43"/>
        <v>1</v>
      </c>
      <c r="CS51" s="171">
        <f t="shared" si="44"/>
        <v>1</v>
      </c>
      <c r="CT51" s="171">
        <f t="shared" si="45"/>
        <v>3</v>
      </c>
      <c r="CU51" s="171">
        <f t="shared" si="46"/>
        <v>4</v>
      </c>
      <c r="CV51" s="171">
        <f t="shared" si="47"/>
        <v>4</v>
      </c>
      <c r="CW51" s="171">
        <f t="shared" si="48"/>
        <v>4</v>
      </c>
      <c r="CX51" s="171">
        <f t="shared" si="49"/>
        <v>3</v>
      </c>
      <c r="CY51" s="171">
        <f t="shared" si="50"/>
        <v>0</v>
      </c>
      <c r="CZ51" s="174">
        <f t="shared" si="51"/>
        <v>2.2200000000000002</v>
      </c>
      <c r="DA51" s="1" t="str">
        <f t="shared" si="52"/>
        <v>Trung bình</v>
      </c>
      <c r="DB51" s="142"/>
      <c r="DC51" s="1"/>
      <c r="DD51" s="1"/>
      <c r="DE51" s="1"/>
      <c r="DF51" s="1"/>
    </row>
    <row r="52" spans="1:110" ht="16.5" x14ac:dyDescent="0.25">
      <c r="A52" s="32">
        <v>42</v>
      </c>
      <c r="B52" s="33" t="s">
        <v>1208</v>
      </c>
      <c r="C52" s="38" t="s">
        <v>491</v>
      </c>
      <c r="D52" s="39" t="s">
        <v>384</v>
      </c>
      <c r="E52" s="34" t="s">
        <v>755</v>
      </c>
      <c r="F52" s="86">
        <v>6.5</v>
      </c>
      <c r="G52" s="86">
        <v>7</v>
      </c>
      <c r="H52" s="87">
        <v>7.4</v>
      </c>
      <c r="I52" s="87">
        <v>5.3</v>
      </c>
      <c r="J52" s="86">
        <v>6.5</v>
      </c>
      <c r="K52" s="86">
        <v>7.5</v>
      </c>
      <c r="L52" s="86">
        <v>7.3</v>
      </c>
      <c r="M52" s="86">
        <v>6.6</v>
      </c>
      <c r="N52" s="86">
        <v>6</v>
      </c>
      <c r="O52" s="86">
        <v>7.3</v>
      </c>
      <c r="P52" s="86">
        <v>5.0999999999999996</v>
      </c>
      <c r="Q52" s="86">
        <v>7.2</v>
      </c>
      <c r="R52" s="86">
        <v>6.3</v>
      </c>
      <c r="S52" s="86">
        <v>7.3</v>
      </c>
      <c r="T52" s="86">
        <v>6.9</v>
      </c>
      <c r="U52" s="86">
        <v>8.1</v>
      </c>
      <c r="V52" s="31">
        <v>9</v>
      </c>
      <c r="W52" s="31">
        <v>8.8000000000000007</v>
      </c>
      <c r="X52" s="37">
        <v>6.2</v>
      </c>
      <c r="Y52" s="31">
        <v>8.9</v>
      </c>
      <c r="Z52" s="31">
        <v>6.7</v>
      </c>
      <c r="AA52" s="31">
        <v>7.6</v>
      </c>
      <c r="AB52" s="31">
        <v>8</v>
      </c>
      <c r="AC52" s="31">
        <v>8.5</v>
      </c>
      <c r="AD52" s="31">
        <v>7</v>
      </c>
      <c r="AE52" s="31">
        <v>8</v>
      </c>
      <c r="AF52" s="31">
        <v>8.1999999999999993</v>
      </c>
      <c r="AG52" s="31">
        <v>8.1999999999999993</v>
      </c>
      <c r="AH52" s="31">
        <v>8.5</v>
      </c>
      <c r="AI52" s="31">
        <v>6.3</v>
      </c>
      <c r="AJ52" s="31">
        <v>8</v>
      </c>
      <c r="AK52" s="31">
        <v>9.1999999999999993</v>
      </c>
      <c r="AL52" s="31">
        <v>9</v>
      </c>
      <c r="AM52" s="31">
        <v>9.5</v>
      </c>
      <c r="AN52" s="31">
        <v>9</v>
      </c>
      <c r="AO52" s="31">
        <v>8.5</v>
      </c>
      <c r="AP52" s="31">
        <v>8.9</v>
      </c>
      <c r="AQ52" s="31">
        <v>9.5</v>
      </c>
      <c r="AR52" s="31">
        <v>3</v>
      </c>
      <c r="AS52" s="31">
        <v>9.3000000000000007</v>
      </c>
      <c r="AT52" s="31">
        <v>9</v>
      </c>
      <c r="AU52" s="31">
        <v>9.6</v>
      </c>
      <c r="AV52" s="31"/>
      <c r="AW52" s="31"/>
      <c r="AX52" s="31">
        <v>9.3000000000000007</v>
      </c>
      <c r="AY52" s="151">
        <f>ROUND(SUMPRODUCT($F$7:$AU$7,F52:AU52)/$AY$7,1)</f>
        <v>7.2</v>
      </c>
      <c r="AZ52" s="13" t="s">
        <v>1465</v>
      </c>
      <c r="BA52" s="113"/>
      <c r="BB52" s="32">
        <v>42</v>
      </c>
      <c r="BC52" s="33" t="str">
        <f t="shared" si="2"/>
        <v>15D4021201</v>
      </c>
      <c r="BD52" s="33" t="str">
        <f t="shared" si="3"/>
        <v>Nguyễn Thị Thùy</v>
      </c>
      <c r="BE52" s="33" t="str">
        <f t="shared" si="4"/>
        <v>Trang</v>
      </c>
      <c r="BF52" s="210" t="str">
        <f t="shared" si="5"/>
        <v>08/09/1997</v>
      </c>
      <c r="BG52" s="171">
        <f t="shared" si="6"/>
        <v>2</v>
      </c>
      <c r="BH52" s="171">
        <f t="shared" si="7"/>
        <v>3</v>
      </c>
      <c r="BI52" s="171">
        <f t="shared" si="8"/>
        <v>3</v>
      </c>
      <c r="BJ52" s="171">
        <f t="shared" si="9"/>
        <v>1</v>
      </c>
      <c r="BK52" s="171">
        <f t="shared" si="10"/>
        <v>2</v>
      </c>
      <c r="BL52" s="171">
        <f t="shared" si="11"/>
        <v>3</v>
      </c>
      <c r="BM52" s="171">
        <f t="shared" si="12"/>
        <v>3</v>
      </c>
      <c r="BN52" s="171">
        <f t="shared" si="13"/>
        <v>2</v>
      </c>
      <c r="BO52" s="171">
        <f t="shared" si="14"/>
        <v>2</v>
      </c>
      <c r="BP52" s="171">
        <f t="shared" si="15"/>
        <v>3</v>
      </c>
      <c r="BQ52" s="171">
        <f t="shared" si="16"/>
        <v>1</v>
      </c>
      <c r="BR52" s="171">
        <f t="shared" si="17"/>
        <v>3</v>
      </c>
      <c r="BS52" s="171">
        <f t="shared" si="18"/>
        <v>2</v>
      </c>
      <c r="BT52" s="171">
        <f t="shared" si="19"/>
        <v>3</v>
      </c>
      <c r="BU52" s="171">
        <f t="shared" si="20"/>
        <v>2</v>
      </c>
      <c r="BV52" s="171">
        <f t="shared" si="21"/>
        <v>3</v>
      </c>
      <c r="BW52" s="171">
        <f t="shared" si="22"/>
        <v>4</v>
      </c>
      <c r="BX52" s="171">
        <f t="shared" si="23"/>
        <v>4</v>
      </c>
      <c r="BY52" s="171">
        <f t="shared" si="24"/>
        <v>2</v>
      </c>
      <c r="BZ52" s="171">
        <f t="shared" si="25"/>
        <v>4</v>
      </c>
      <c r="CA52" s="171">
        <f t="shared" si="26"/>
        <v>2</v>
      </c>
      <c r="CB52" s="171">
        <f t="shared" si="27"/>
        <v>3</v>
      </c>
      <c r="CC52" s="171">
        <f t="shared" si="28"/>
        <v>3</v>
      </c>
      <c r="CD52" s="171">
        <f t="shared" si="29"/>
        <v>4</v>
      </c>
      <c r="CE52" s="171">
        <f t="shared" si="30"/>
        <v>3</v>
      </c>
      <c r="CF52" s="171">
        <f t="shared" si="31"/>
        <v>3</v>
      </c>
      <c r="CG52" s="171">
        <f t="shared" si="32"/>
        <v>3</v>
      </c>
      <c r="CH52" s="171">
        <f t="shared" si="33"/>
        <v>3</v>
      </c>
      <c r="CI52" s="171">
        <f t="shared" si="34"/>
        <v>4</v>
      </c>
      <c r="CJ52" s="171">
        <f t="shared" si="35"/>
        <v>2</v>
      </c>
      <c r="CK52" s="171">
        <f t="shared" si="36"/>
        <v>3</v>
      </c>
      <c r="CL52" s="171">
        <f t="shared" si="37"/>
        <v>4</v>
      </c>
      <c r="CM52" s="171">
        <f t="shared" si="38"/>
        <v>4</v>
      </c>
      <c r="CN52" s="171">
        <f t="shared" si="39"/>
        <v>4</v>
      </c>
      <c r="CO52" s="171">
        <f t="shared" si="40"/>
        <v>4</v>
      </c>
      <c r="CP52" s="171">
        <f t="shared" si="41"/>
        <v>4</v>
      </c>
      <c r="CQ52" s="171">
        <f t="shared" si="42"/>
        <v>4</v>
      </c>
      <c r="CR52" s="171">
        <f t="shared" si="43"/>
        <v>4</v>
      </c>
      <c r="CS52" s="171">
        <f t="shared" si="44"/>
        <v>0</v>
      </c>
      <c r="CT52" s="171">
        <f t="shared" si="45"/>
        <v>4</v>
      </c>
      <c r="CU52" s="171">
        <f t="shared" si="46"/>
        <v>4</v>
      </c>
      <c r="CV52" s="171">
        <f t="shared" si="47"/>
        <v>4</v>
      </c>
      <c r="CW52" s="171">
        <f t="shared" si="48"/>
        <v>0</v>
      </c>
      <c r="CX52" s="171">
        <f t="shared" si="49"/>
        <v>0</v>
      </c>
      <c r="CY52" s="171">
        <f t="shared" si="50"/>
        <v>4</v>
      </c>
      <c r="CZ52" s="174">
        <f t="shared" si="51"/>
        <v>3.03</v>
      </c>
      <c r="DA52" s="1" t="str">
        <f t="shared" si="52"/>
        <v>Khá</v>
      </c>
      <c r="DB52" s="142"/>
      <c r="DC52" s="1"/>
      <c r="DD52" s="1"/>
      <c r="DE52" s="1"/>
      <c r="DF52" s="1"/>
    </row>
    <row r="54" spans="1:110" x14ac:dyDescent="0.2">
      <c r="A54" s="2">
        <v>45</v>
      </c>
    </row>
  </sheetData>
  <sortState ref="A8:DF52">
    <sortCondition descending="1" ref="DB8:DB52"/>
  </sortState>
  <mergeCells count="12">
    <mergeCell ref="BB1:BD1"/>
    <mergeCell ref="BE1:BN1"/>
    <mergeCell ref="BB6:BB7"/>
    <mergeCell ref="BC6:BC7"/>
    <mergeCell ref="BD6:BE7"/>
    <mergeCell ref="BF6:BF7"/>
    <mergeCell ref="A6:A7"/>
    <mergeCell ref="B6:B7"/>
    <mergeCell ref="C6:D7"/>
    <mergeCell ref="E6:E7"/>
    <mergeCell ref="A1:C1"/>
    <mergeCell ref="D1:M1"/>
  </mergeCells>
  <conditionalFormatting sqref="F8:AX52">
    <cfRule type="cellIs" dxfId="37" priority="10" operator="lessThan">
      <formula>4</formula>
    </cfRule>
  </conditionalFormatting>
  <conditionalFormatting sqref="BG8:CW52">
    <cfRule type="cellIs" dxfId="36" priority="5" operator="lessThan">
      <formula>1</formula>
    </cfRule>
  </conditionalFormatting>
  <conditionalFormatting sqref="CW8:CW52">
    <cfRule type="cellIs" dxfId="35" priority="4" operator="equal">
      <formula>0</formula>
    </cfRule>
  </conditionalFormatting>
  <conditionalFormatting sqref="CX8:CY52">
    <cfRule type="cellIs" dxfId="34" priority="3" operator="lessThan">
      <formula>1</formula>
    </cfRule>
  </conditionalFormatting>
  <conditionalFormatting sqref="CX8:CY52">
    <cfRule type="cellIs" dxfId="33" priority="2" operator="equal">
      <formula>0</formula>
    </cfRule>
  </conditionalFormatting>
  <conditionalFormatting sqref="DB8:DB52">
    <cfRule type="cellIs" dxfId="32" priority="1" operator="equal">
      <formula>"CTN"</formula>
    </cfRule>
  </conditionalFormatting>
  <pageMargins left="0.7" right="0.7" top="0.75" bottom="0.75" header="0.3" footer="0.3"/>
  <pageSetup paperSize="9" scale="70" orientation="landscape"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G15"/>
  <sheetViews>
    <sheetView topLeftCell="S4" zoomScale="85" zoomScaleNormal="85" workbookViewId="0">
      <selection activeCell="DB4" sqref="DB1:DB1048576"/>
    </sheetView>
  </sheetViews>
  <sheetFormatPr defaultColWidth="10" defaultRowHeight="15.75" x14ac:dyDescent="0.2"/>
  <cols>
    <col min="1" max="1" width="5" style="266" bestFit="1" customWidth="1"/>
    <col min="2" max="2" width="12.85546875" style="266" bestFit="1" customWidth="1"/>
    <col min="3" max="3" width="19.42578125" style="198" bestFit="1" customWidth="1"/>
    <col min="4" max="4" width="7.7109375" style="291" bestFit="1" customWidth="1"/>
    <col min="5" max="5" width="11.85546875" style="311" bestFit="1" customWidth="1"/>
    <col min="6" max="6" width="4.42578125" style="256" customWidth="1"/>
    <col min="7" max="8" width="3.7109375" style="256" customWidth="1"/>
    <col min="9" max="9" width="4.5703125" style="8" customWidth="1"/>
    <col min="10" max="11" width="3.7109375" style="8" customWidth="1"/>
    <col min="12" max="12" width="3.7109375" style="5" customWidth="1"/>
    <col min="13" max="20" width="3.7109375" style="8" customWidth="1"/>
    <col min="21" max="21" width="4.5703125" style="8" customWidth="1"/>
    <col min="22" max="27" width="3.7109375" style="8" customWidth="1"/>
    <col min="28" max="28" width="3.5703125" style="8" customWidth="1"/>
    <col min="29" max="29" width="4.5703125" style="8" customWidth="1"/>
    <col min="30" max="30" width="3.5703125" style="8" customWidth="1"/>
    <col min="31" max="31" width="4.5703125" style="8" customWidth="1"/>
    <col min="32" max="33" width="3.5703125" style="8" customWidth="1"/>
    <col min="34" max="34" width="4.5703125" style="8" customWidth="1"/>
    <col min="35" max="37" width="3.5703125" style="8" customWidth="1"/>
    <col min="38" max="38" width="3.7109375" style="8" customWidth="1"/>
    <col min="39" max="39" width="4.5703125" style="8" customWidth="1"/>
    <col min="40" max="51" width="4.140625" style="8" customWidth="1"/>
    <col min="52" max="52" width="4.42578125" style="155" customWidth="1"/>
    <col min="53" max="54" width="10" style="8" hidden="1" customWidth="1"/>
    <col min="55" max="55" width="4.7109375" style="8" customWidth="1"/>
    <col min="56" max="56" width="13.5703125" style="8" customWidth="1"/>
    <col min="57" max="57" width="17.5703125" style="198" customWidth="1"/>
    <col min="58" max="58" width="7.7109375" style="198" customWidth="1"/>
    <col min="59" max="59" width="10" style="303" customWidth="1"/>
    <col min="60" max="104" width="3.7109375" style="8" customWidth="1"/>
    <col min="105" max="105" width="7" style="115" customWidth="1"/>
    <col min="106" max="106" width="11.85546875" style="8" hidden="1" customWidth="1"/>
    <col min="107" max="111" width="4.28515625" style="8" customWidth="1"/>
    <col min="112" max="16384" width="10" style="8"/>
  </cols>
  <sheetData>
    <row r="1" spans="1:111" s="10" customFormat="1" ht="37.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C1" s="345" t="s">
        <v>1427</v>
      </c>
      <c r="BD1" s="345"/>
      <c r="BE1" s="345"/>
      <c r="BF1" s="346" t="s">
        <v>19</v>
      </c>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row>
    <row r="2" spans="1:111" ht="14.25" x14ac:dyDescent="0.2">
      <c r="A2" s="8"/>
      <c r="B2" s="115"/>
      <c r="C2" s="132"/>
      <c r="D2" s="362" t="s">
        <v>1392</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D2" s="115"/>
      <c r="BE2" s="132"/>
      <c r="BF2" s="362" t="s">
        <v>1392</v>
      </c>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row>
    <row r="3" spans="1:111" ht="14.25" x14ac:dyDescent="0.2">
      <c r="A3" s="8"/>
      <c r="B3" s="115"/>
      <c r="C3" s="132"/>
      <c r="D3" s="362" t="s">
        <v>415</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D3" s="115"/>
      <c r="BE3" s="132"/>
      <c r="BF3" s="362" t="s">
        <v>415</v>
      </c>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row>
    <row r="4" spans="1:111" ht="14.25" x14ac:dyDescent="0.2">
      <c r="A4" s="8"/>
      <c r="B4" s="115"/>
      <c r="C4" s="132"/>
      <c r="D4" s="362" t="s">
        <v>1014</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D4" s="115"/>
      <c r="BE4" s="132"/>
      <c r="BF4" s="362" t="s">
        <v>1014</v>
      </c>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row>
    <row r="5" spans="1:111" ht="14.25" x14ac:dyDescent="0.2">
      <c r="A5" s="8"/>
      <c r="B5" s="115"/>
      <c r="C5" s="132"/>
      <c r="D5" s="362" t="s">
        <v>244</v>
      </c>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D5" s="115"/>
      <c r="BE5" s="132"/>
      <c r="BF5" s="362" t="s">
        <v>244</v>
      </c>
      <c r="BG5" s="362"/>
      <c r="BH5" s="362"/>
      <c r="BI5" s="362"/>
      <c r="BJ5" s="362"/>
      <c r="BK5" s="362"/>
      <c r="BL5" s="362"/>
      <c r="BM5" s="362"/>
      <c r="BN5" s="362"/>
      <c r="BO5" s="362"/>
      <c r="BP5" s="362"/>
      <c r="BQ5" s="362"/>
      <c r="BR5" s="362"/>
      <c r="BS5" s="362"/>
      <c r="BT5" s="362"/>
      <c r="BU5" s="362"/>
      <c r="BV5" s="362"/>
      <c r="BW5" s="362"/>
      <c r="BX5" s="362"/>
      <c r="BY5" s="362"/>
      <c r="BZ5" s="362"/>
      <c r="CA5" s="362"/>
      <c r="CB5" s="362"/>
      <c r="CC5" s="362"/>
      <c r="CD5" s="362"/>
      <c r="CE5" s="362"/>
      <c r="CF5" s="362"/>
      <c r="CG5" s="362"/>
      <c r="CH5" s="362"/>
      <c r="CI5" s="362"/>
      <c r="CJ5" s="362"/>
      <c r="CK5" s="362"/>
      <c r="CL5" s="362"/>
      <c r="CM5" s="362"/>
      <c r="CN5" s="362"/>
      <c r="CO5" s="362"/>
      <c r="CP5" s="362"/>
      <c r="CQ5" s="362"/>
      <c r="CR5" s="362"/>
      <c r="CS5" s="362"/>
      <c r="CT5" s="362"/>
      <c r="CU5" s="362"/>
      <c r="CV5" s="362"/>
      <c r="CW5" s="362"/>
      <c r="CX5" s="362"/>
      <c r="CY5" s="362"/>
      <c r="CZ5" s="362"/>
      <c r="DA5" s="362"/>
    </row>
    <row r="6" spans="1:111" x14ac:dyDescent="0.2">
      <c r="D6" s="132"/>
      <c r="E6" s="293"/>
      <c r="F6" s="18">
        <v>1</v>
      </c>
      <c r="G6" s="18"/>
      <c r="H6" s="281"/>
      <c r="I6" s="281"/>
      <c r="J6" s="281"/>
      <c r="K6" s="21">
        <v>2</v>
      </c>
      <c r="L6" s="21"/>
      <c r="M6" s="21"/>
      <c r="N6" s="21"/>
      <c r="O6" s="21"/>
      <c r="P6" s="21"/>
      <c r="Q6" s="268">
        <v>3</v>
      </c>
      <c r="R6" s="268"/>
      <c r="S6" s="268"/>
      <c r="T6" s="268"/>
      <c r="U6" s="268"/>
      <c r="V6" s="132">
        <v>4</v>
      </c>
      <c r="W6" s="132"/>
      <c r="X6" s="132"/>
      <c r="Y6" s="132"/>
      <c r="Z6" s="132"/>
      <c r="AA6" s="132"/>
      <c r="AB6" s="5">
        <v>5</v>
      </c>
      <c r="AH6" s="8">
        <v>6</v>
      </c>
      <c r="AO6" s="8">
        <v>7</v>
      </c>
      <c r="BC6" s="266"/>
      <c r="BD6" s="266"/>
      <c r="BF6" s="132"/>
      <c r="BG6" s="293"/>
      <c r="BH6" s="18">
        <v>1</v>
      </c>
      <c r="BI6" s="18"/>
      <c r="BJ6" s="281"/>
      <c r="BK6" s="281"/>
      <c r="BL6" s="281"/>
      <c r="BM6" s="21">
        <v>2</v>
      </c>
      <c r="BN6" s="21"/>
      <c r="BO6" s="21"/>
      <c r="BP6" s="21"/>
      <c r="BQ6" s="21"/>
      <c r="BR6" s="21"/>
      <c r="BS6" s="268">
        <v>3</v>
      </c>
      <c r="BT6" s="268"/>
      <c r="BU6" s="268"/>
      <c r="BV6" s="268"/>
      <c r="BW6" s="268"/>
      <c r="BX6" s="132">
        <v>4</v>
      </c>
      <c r="BY6" s="132"/>
      <c r="BZ6" s="132"/>
      <c r="CA6" s="132"/>
      <c r="CB6" s="132"/>
      <c r="CC6" s="132"/>
      <c r="CD6" s="5">
        <v>5</v>
      </c>
      <c r="CJ6" s="8">
        <v>6</v>
      </c>
      <c r="CQ6" s="8">
        <v>7</v>
      </c>
    </row>
    <row r="7" spans="1:111" s="192" customFormat="1" ht="280.5" customHeight="1" x14ac:dyDescent="0.2">
      <c r="A7" s="353" t="s">
        <v>0</v>
      </c>
      <c r="B7" s="353" t="s">
        <v>2</v>
      </c>
      <c r="C7" s="358" t="s">
        <v>1</v>
      </c>
      <c r="D7" s="359"/>
      <c r="E7" s="372" t="s">
        <v>1476</v>
      </c>
      <c r="F7" s="124" t="s">
        <v>1359</v>
      </c>
      <c r="G7" s="124" t="s">
        <v>1369</v>
      </c>
      <c r="H7" s="124" t="s">
        <v>1356</v>
      </c>
      <c r="I7" s="124" t="s">
        <v>1357</v>
      </c>
      <c r="J7" s="124" t="s">
        <v>1358</v>
      </c>
      <c r="K7" s="124" t="s">
        <v>1370</v>
      </c>
      <c r="L7" s="124" t="s">
        <v>1371</v>
      </c>
      <c r="M7" s="124" t="s">
        <v>1361</v>
      </c>
      <c r="N7" s="124" t="s">
        <v>1355</v>
      </c>
      <c r="O7" s="124" t="s">
        <v>1362</v>
      </c>
      <c r="P7" s="124" t="s">
        <v>1363</v>
      </c>
      <c r="Q7" s="120" t="s">
        <v>1364</v>
      </c>
      <c r="R7" s="120" t="s">
        <v>1365</v>
      </c>
      <c r="S7" s="120" t="s">
        <v>1366</v>
      </c>
      <c r="T7" s="120" t="s">
        <v>954</v>
      </c>
      <c r="U7" s="120" t="s">
        <v>1367</v>
      </c>
      <c r="V7" s="26" t="s">
        <v>417</v>
      </c>
      <c r="W7" s="26" t="s">
        <v>418</v>
      </c>
      <c r="X7" s="26" t="s">
        <v>238</v>
      </c>
      <c r="Y7" s="26" t="s">
        <v>239</v>
      </c>
      <c r="Z7" s="26" t="s">
        <v>240</v>
      </c>
      <c r="AA7" s="26" t="s">
        <v>419</v>
      </c>
      <c r="AB7" s="26" t="s">
        <v>1383</v>
      </c>
      <c r="AC7" s="26" t="s">
        <v>1380</v>
      </c>
      <c r="AD7" s="26" t="s">
        <v>1384</v>
      </c>
      <c r="AE7" s="26" t="s">
        <v>1377</v>
      </c>
      <c r="AF7" s="26" t="s">
        <v>1386</v>
      </c>
      <c r="AG7" s="26" t="s">
        <v>1385</v>
      </c>
      <c r="AH7" s="26" t="s">
        <v>237</v>
      </c>
      <c r="AI7" s="26" t="s">
        <v>1402</v>
      </c>
      <c r="AJ7" s="26" t="s">
        <v>1403</v>
      </c>
      <c r="AK7" s="26" t="s">
        <v>1409</v>
      </c>
      <c r="AL7" s="26" t="s">
        <v>1410</v>
      </c>
      <c r="AM7" s="26" t="s">
        <v>1399</v>
      </c>
      <c r="AN7" s="26" t="s">
        <v>1400</v>
      </c>
      <c r="AO7" s="26" t="s">
        <v>1439</v>
      </c>
      <c r="AP7" s="26" t="s">
        <v>1401</v>
      </c>
      <c r="AQ7" s="26" t="s">
        <v>1393</v>
      </c>
      <c r="AR7" s="26" t="s">
        <v>1447</v>
      </c>
      <c r="AS7" s="26" t="s">
        <v>1376</v>
      </c>
      <c r="AT7" s="26" t="s">
        <v>1448</v>
      </c>
      <c r="AU7" s="26" t="s">
        <v>1449</v>
      </c>
      <c r="AV7" s="250" t="s">
        <v>1478</v>
      </c>
      <c r="AW7" s="26" t="s">
        <v>1461</v>
      </c>
      <c r="AX7" s="26" t="s">
        <v>1467</v>
      </c>
      <c r="AY7" s="26" t="s">
        <v>1484</v>
      </c>
      <c r="AZ7" s="99" t="s">
        <v>3</v>
      </c>
      <c r="BA7" s="269" t="s">
        <v>1483</v>
      </c>
      <c r="BC7" s="353" t="s">
        <v>0</v>
      </c>
      <c r="BD7" s="353" t="s">
        <v>2</v>
      </c>
      <c r="BE7" s="358" t="s">
        <v>1</v>
      </c>
      <c r="BF7" s="359"/>
      <c r="BG7" s="372" t="s">
        <v>1476</v>
      </c>
      <c r="BH7" s="124" t="s">
        <v>1359</v>
      </c>
      <c r="BI7" s="124" t="s">
        <v>1369</v>
      </c>
      <c r="BJ7" s="124" t="s">
        <v>1356</v>
      </c>
      <c r="BK7" s="124" t="s">
        <v>1357</v>
      </c>
      <c r="BL7" s="124" t="s">
        <v>1358</v>
      </c>
      <c r="BM7" s="124" t="s">
        <v>1370</v>
      </c>
      <c r="BN7" s="124" t="s">
        <v>1371</v>
      </c>
      <c r="BO7" s="124" t="s">
        <v>1361</v>
      </c>
      <c r="BP7" s="124" t="s">
        <v>1355</v>
      </c>
      <c r="BQ7" s="124" t="s">
        <v>1362</v>
      </c>
      <c r="BR7" s="124" t="s">
        <v>1363</v>
      </c>
      <c r="BS7" s="124" t="s">
        <v>1364</v>
      </c>
      <c r="BT7" s="124" t="s">
        <v>1365</v>
      </c>
      <c r="BU7" s="124" t="s">
        <v>1366</v>
      </c>
      <c r="BV7" s="124" t="s">
        <v>954</v>
      </c>
      <c r="BW7" s="124" t="s">
        <v>1367</v>
      </c>
      <c r="BX7" s="124" t="s">
        <v>417</v>
      </c>
      <c r="BY7" s="124" t="s">
        <v>418</v>
      </c>
      <c r="BZ7" s="124" t="s">
        <v>238</v>
      </c>
      <c r="CA7" s="124" t="s">
        <v>239</v>
      </c>
      <c r="CB7" s="124" t="s">
        <v>240</v>
      </c>
      <c r="CC7" s="124" t="s">
        <v>419</v>
      </c>
      <c r="CD7" s="124" t="s">
        <v>1383</v>
      </c>
      <c r="CE7" s="124" t="s">
        <v>1380</v>
      </c>
      <c r="CF7" s="124" t="s">
        <v>1384</v>
      </c>
      <c r="CG7" s="124" t="s">
        <v>1377</v>
      </c>
      <c r="CH7" s="124" t="s">
        <v>1386</v>
      </c>
      <c r="CI7" s="124" t="s">
        <v>1385</v>
      </c>
      <c r="CJ7" s="124" t="s">
        <v>237</v>
      </c>
      <c r="CK7" s="124" t="s">
        <v>1402</v>
      </c>
      <c r="CL7" s="124" t="s">
        <v>1403</v>
      </c>
      <c r="CM7" s="124" t="s">
        <v>1409</v>
      </c>
      <c r="CN7" s="124" t="s">
        <v>1410</v>
      </c>
      <c r="CO7" s="124" t="s">
        <v>1399</v>
      </c>
      <c r="CP7" s="124" t="s">
        <v>1400</v>
      </c>
      <c r="CQ7" s="124" t="s">
        <v>1439</v>
      </c>
      <c r="CR7" s="124" t="s">
        <v>1401</v>
      </c>
      <c r="CS7" s="124" t="s">
        <v>1393</v>
      </c>
      <c r="CT7" s="124" t="s">
        <v>1447</v>
      </c>
      <c r="CU7" s="124" t="s">
        <v>1376</v>
      </c>
      <c r="CV7" s="124" t="s">
        <v>1448</v>
      </c>
      <c r="CW7" s="124" t="s">
        <v>1449</v>
      </c>
      <c r="CX7" s="250" t="s">
        <v>1478</v>
      </c>
      <c r="CY7" s="124" t="s">
        <v>1461</v>
      </c>
      <c r="CZ7" s="124" t="s">
        <v>1467</v>
      </c>
      <c r="DA7" s="99" t="s">
        <v>3</v>
      </c>
      <c r="DB7" s="258" t="s">
        <v>1474</v>
      </c>
    </row>
    <row r="8" spans="1:111" s="192" customFormat="1" x14ac:dyDescent="0.2">
      <c r="A8" s="354"/>
      <c r="B8" s="354"/>
      <c r="C8" s="360"/>
      <c r="D8" s="361"/>
      <c r="E8" s="373"/>
      <c r="F8" s="17">
        <v>2</v>
      </c>
      <c r="G8" s="17">
        <v>2</v>
      </c>
      <c r="H8" s="17">
        <v>2</v>
      </c>
      <c r="I8" s="17">
        <v>2</v>
      </c>
      <c r="J8" s="17">
        <v>3</v>
      </c>
      <c r="K8" s="17">
        <v>3</v>
      </c>
      <c r="L8" s="17">
        <v>3</v>
      </c>
      <c r="M8" s="17">
        <v>2</v>
      </c>
      <c r="N8" s="17">
        <v>2</v>
      </c>
      <c r="O8" s="17">
        <v>2</v>
      </c>
      <c r="P8" s="17">
        <v>3</v>
      </c>
      <c r="Q8" s="17">
        <v>3</v>
      </c>
      <c r="R8" s="17">
        <v>3</v>
      </c>
      <c r="S8" s="17">
        <v>3</v>
      </c>
      <c r="T8" s="17">
        <v>3</v>
      </c>
      <c r="U8" s="17">
        <v>3</v>
      </c>
      <c r="V8" s="28">
        <v>3</v>
      </c>
      <c r="W8" s="28">
        <v>2</v>
      </c>
      <c r="X8" s="28">
        <v>3</v>
      </c>
      <c r="Y8" s="28">
        <v>3</v>
      </c>
      <c r="Z8" s="28">
        <v>3</v>
      </c>
      <c r="AA8" s="28">
        <v>3</v>
      </c>
      <c r="AB8" s="28">
        <v>3</v>
      </c>
      <c r="AC8" s="28">
        <v>3</v>
      </c>
      <c r="AD8" s="28">
        <v>3</v>
      </c>
      <c r="AE8" s="28">
        <v>3</v>
      </c>
      <c r="AF8" s="28">
        <v>3</v>
      </c>
      <c r="AG8" s="28">
        <v>2</v>
      </c>
      <c r="AH8" s="28">
        <v>2</v>
      </c>
      <c r="AI8" s="28">
        <v>2</v>
      </c>
      <c r="AJ8" s="28">
        <v>3</v>
      </c>
      <c r="AK8" s="28">
        <v>3</v>
      </c>
      <c r="AL8" s="28">
        <v>2</v>
      </c>
      <c r="AM8" s="28">
        <v>2</v>
      </c>
      <c r="AN8" s="28">
        <v>2</v>
      </c>
      <c r="AO8" s="28">
        <v>2</v>
      </c>
      <c r="AP8" s="28">
        <v>2</v>
      </c>
      <c r="AQ8" s="28">
        <v>2</v>
      </c>
      <c r="AR8" s="28">
        <v>3</v>
      </c>
      <c r="AS8" s="28">
        <v>3</v>
      </c>
      <c r="AT8" s="28">
        <v>2</v>
      </c>
      <c r="AU8" s="28">
        <v>2</v>
      </c>
      <c r="AV8" s="28">
        <v>2</v>
      </c>
      <c r="AW8" s="28">
        <v>5</v>
      </c>
      <c r="AX8" s="28">
        <v>7</v>
      </c>
      <c r="AY8" s="28"/>
      <c r="AZ8" s="25">
        <v>114</v>
      </c>
      <c r="BA8" s="272"/>
      <c r="BB8" s="155"/>
      <c r="BC8" s="354"/>
      <c r="BD8" s="354"/>
      <c r="BE8" s="360"/>
      <c r="BF8" s="361"/>
      <c r="BG8" s="373"/>
      <c r="BH8" s="25">
        <v>2</v>
      </c>
      <c r="BI8" s="25">
        <v>2</v>
      </c>
      <c r="BJ8" s="25">
        <v>2</v>
      </c>
      <c r="BK8" s="25">
        <v>2</v>
      </c>
      <c r="BL8" s="25">
        <v>3</v>
      </c>
      <c r="BM8" s="25">
        <v>3</v>
      </c>
      <c r="BN8" s="25">
        <v>3</v>
      </c>
      <c r="BO8" s="25">
        <v>2</v>
      </c>
      <c r="BP8" s="25">
        <v>2</v>
      </c>
      <c r="BQ8" s="25">
        <v>2</v>
      </c>
      <c r="BR8" s="25">
        <v>3</v>
      </c>
      <c r="BS8" s="25">
        <v>3</v>
      </c>
      <c r="BT8" s="25">
        <v>3</v>
      </c>
      <c r="BU8" s="25">
        <v>3</v>
      </c>
      <c r="BV8" s="25">
        <v>3</v>
      </c>
      <c r="BW8" s="25">
        <v>3</v>
      </c>
      <c r="BX8" s="25">
        <v>3</v>
      </c>
      <c r="BY8" s="25">
        <v>2</v>
      </c>
      <c r="BZ8" s="25">
        <v>3</v>
      </c>
      <c r="CA8" s="25">
        <v>3</v>
      </c>
      <c r="CB8" s="25">
        <v>3</v>
      </c>
      <c r="CC8" s="25">
        <v>3</v>
      </c>
      <c r="CD8" s="25">
        <v>3</v>
      </c>
      <c r="CE8" s="25">
        <v>3</v>
      </c>
      <c r="CF8" s="25">
        <v>3</v>
      </c>
      <c r="CG8" s="25">
        <v>3</v>
      </c>
      <c r="CH8" s="25">
        <v>3</v>
      </c>
      <c r="CI8" s="25">
        <v>2</v>
      </c>
      <c r="CJ8" s="25">
        <v>2</v>
      </c>
      <c r="CK8" s="25">
        <v>2</v>
      </c>
      <c r="CL8" s="25">
        <v>3</v>
      </c>
      <c r="CM8" s="25">
        <v>3</v>
      </c>
      <c r="CN8" s="25">
        <v>2</v>
      </c>
      <c r="CO8" s="25">
        <v>2</v>
      </c>
      <c r="CP8" s="25">
        <v>2</v>
      </c>
      <c r="CQ8" s="25">
        <v>2</v>
      </c>
      <c r="CR8" s="25">
        <v>2</v>
      </c>
      <c r="CS8" s="25">
        <v>2</v>
      </c>
      <c r="CT8" s="25">
        <v>3</v>
      </c>
      <c r="CU8" s="25">
        <v>3</v>
      </c>
      <c r="CV8" s="25">
        <v>2</v>
      </c>
      <c r="CW8" s="25">
        <v>2</v>
      </c>
      <c r="CX8" s="25">
        <v>2</v>
      </c>
      <c r="CY8" s="25">
        <v>5</v>
      </c>
      <c r="CZ8" s="25">
        <v>7</v>
      </c>
      <c r="DA8" s="25">
        <v>114</v>
      </c>
      <c r="DB8" s="258"/>
    </row>
    <row r="9" spans="1:111" s="135" customFormat="1" ht="15" x14ac:dyDescent="0.25">
      <c r="A9" s="273">
        <v>1</v>
      </c>
      <c r="B9" s="274" t="s">
        <v>1063</v>
      </c>
      <c r="C9" s="161" t="s">
        <v>1064</v>
      </c>
      <c r="D9" s="162" t="s">
        <v>1065</v>
      </c>
      <c r="E9" s="308" t="s">
        <v>834</v>
      </c>
      <c r="F9" s="86">
        <v>6.7</v>
      </c>
      <c r="G9" s="86">
        <v>7.3</v>
      </c>
      <c r="H9" s="86">
        <v>6</v>
      </c>
      <c r="I9" s="86">
        <v>5.2</v>
      </c>
      <c r="J9" s="86">
        <v>7.2</v>
      </c>
      <c r="K9" s="86">
        <v>6.4</v>
      </c>
      <c r="L9" s="86">
        <v>8.3000000000000007</v>
      </c>
      <c r="M9" s="86">
        <v>4.7</v>
      </c>
      <c r="N9" s="86">
        <v>4.7</v>
      </c>
      <c r="O9" s="86">
        <v>8.1999999999999993</v>
      </c>
      <c r="P9" s="86">
        <v>6.9</v>
      </c>
      <c r="Q9" s="86">
        <v>5</v>
      </c>
      <c r="R9" s="86">
        <v>4.7</v>
      </c>
      <c r="S9" s="86">
        <v>5.0999999999999996</v>
      </c>
      <c r="T9" s="86">
        <v>6.4</v>
      </c>
      <c r="U9" s="86">
        <v>6.7</v>
      </c>
      <c r="V9" s="63">
        <v>8</v>
      </c>
      <c r="W9" s="63">
        <v>7.9</v>
      </c>
      <c r="X9" s="63">
        <v>6.5</v>
      </c>
      <c r="Y9" s="63">
        <v>8.1999999999999993</v>
      </c>
      <c r="Z9" s="63">
        <v>7.1</v>
      </c>
      <c r="AA9" s="63">
        <v>5.7</v>
      </c>
      <c r="AB9" s="63">
        <v>8.9</v>
      </c>
      <c r="AC9" s="63">
        <v>6.4</v>
      </c>
      <c r="AD9" s="63">
        <v>7.2</v>
      </c>
      <c r="AE9" s="63">
        <v>6.9</v>
      </c>
      <c r="AF9" s="63">
        <v>6.1</v>
      </c>
      <c r="AG9" s="63">
        <v>5.8</v>
      </c>
      <c r="AH9" s="63">
        <v>10</v>
      </c>
      <c r="AI9" s="63">
        <v>7.8</v>
      </c>
      <c r="AJ9" s="63">
        <v>7.2</v>
      </c>
      <c r="AK9" s="63">
        <v>7.6</v>
      </c>
      <c r="AL9" s="63">
        <v>7.6</v>
      </c>
      <c r="AM9" s="63">
        <v>9.5</v>
      </c>
      <c r="AN9" s="63">
        <v>8</v>
      </c>
      <c r="AO9" s="63">
        <v>5.0999999999999996</v>
      </c>
      <c r="AP9" s="63">
        <v>5.0999999999999996</v>
      </c>
      <c r="AQ9" s="63">
        <v>8.6</v>
      </c>
      <c r="AR9" s="63">
        <v>7.3</v>
      </c>
      <c r="AS9" s="63">
        <v>7.7</v>
      </c>
      <c r="AT9" s="63">
        <v>8</v>
      </c>
      <c r="AU9" s="63">
        <v>8.4</v>
      </c>
      <c r="AV9" s="63">
        <v>7.7</v>
      </c>
      <c r="AW9" s="63">
        <v>7.8</v>
      </c>
      <c r="AX9" s="63"/>
      <c r="AY9" s="63"/>
      <c r="AZ9" s="283">
        <v>7</v>
      </c>
      <c r="BA9" s="275">
        <v>0</v>
      </c>
      <c r="BB9" s="309"/>
      <c r="BC9" s="133">
        <v>1</v>
      </c>
      <c r="BD9" s="133" t="s">
        <v>1063</v>
      </c>
      <c r="BE9" s="262" t="s">
        <v>1064</v>
      </c>
      <c r="BF9" s="263" t="s">
        <v>1065</v>
      </c>
      <c r="BG9" s="176" t="s">
        <v>834</v>
      </c>
      <c r="BH9" s="171">
        <v>2</v>
      </c>
      <c r="BI9" s="171">
        <v>3</v>
      </c>
      <c r="BJ9" s="171">
        <v>2</v>
      </c>
      <c r="BK9" s="171">
        <v>1</v>
      </c>
      <c r="BL9" s="171">
        <v>3</v>
      </c>
      <c r="BM9" s="171">
        <v>2</v>
      </c>
      <c r="BN9" s="171">
        <v>3</v>
      </c>
      <c r="BO9" s="171">
        <v>1</v>
      </c>
      <c r="BP9" s="171">
        <v>1</v>
      </c>
      <c r="BQ9" s="171">
        <v>3</v>
      </c>
      <c r="BR9" s="171">
        <v>2</v>
      </c>
      <c r="BS9" s="171">
        <v>1</v>
      </c>
      <c r="BT9" s="171">
        <v>1</v>
      </c>
      <c r="BU9" s="171">
        <v>1</v>
      </c>
      <c r="BV9" s="171">
        <v>2</v>
      </c>
      <c r="BW9" s="171">
        <v>2</v>
      </c>
      <c r="BX9" s="171">
        <v>3</v>
      </c>
      <c r="BY9" s="171">
        <v>3</v>
      </c>
      <c r="BZ9" s="171">
        <v>2</v>
      </c>
      <c r="CA9" s="171">
        <v>3</v>
      </c>
      <c r="CB9" s="171">
        <v>3</v>
      </c>
      <c r="CC9" s="171">
        <v>2</v>
      </c>
      <c r="CD9" s="171">
        <v>4</v>
      </c>
      <c r="CE9" s="171">
        <v>2</v>
      </c>
      <c r="CF9" s="171">
        <v>3</v>
      </c>
      <c r="CG9" s="171">
        <v>2</v>
      </c>
      <c r="CH9" s="171">
        <v>2</v>
      </c>
      <c r="CI9" s="171">
        <v>2</v>
      </c>
      <c r="CJ9" s="171">
        <v>4</v>
      </c>
      <c r="CK9" s="171">
        <v>3</v>
      </c>
      <c r="CL9" s="171">
        <v>3</v>
      </c>
      <c r="CM9" s="171">
        <v>3</v>
      </c>
      <c r="CN9" s="171">
        <v>3</v>
      </c>
      <c r="CO9" s="171">
        <v>4</v>
      </c>
      <c r="CP9" s="171">
        <v>3</v>
      </c>
      <c r="CQ9" s="171">
        <v>1</v>
      </c>
      <c r="CR9" s="171">
        <v>1</v>
      </c>
      <c r="CS9" s="171">
        <v>4</v>
      </c>
      <c r="CT9" s="171">
        <v>3</v>
      </c>
      <c r="CU9" s="171">
        <v>3</v>
      </c>
      <c r="CV9" s="171">
        <v>3</v>
      </c>
      <c r="CW9" s="171">
        <v>3</v>
      </c>
      <c r="CX9" s="171">
        <v>3</v>
      </c>
      <c r="CY9" s="171">
        <v>3</v>
      </c>
      <c r="CZ9" s="171"/>
      <c r="DA9" s="310">
        <v>2.46</v>
      </c>
      <c r="DB9" s="259" t="s">
        <v>1492</v>
      </c>
    </row>
    <row r="10" spans="1:111" s="135" customFormat="1" ht="15" x14ac:dyDescent="0.25">
      <c r="A10" s="273">
        <v>2</v>
      </c>
      <c r="B10" s="274" t="s">
        <v>1085</v>
      </c>
      <c r="C10" s="161" t="s">
        <v>898</v>
      </c>
      <c r="D10" s="162" t="s">
        <v>194</v>
      </c>
      <c r="E10" s="308" t="s">
        <v>352</v>
      </c>
      <c r="F10" s="86">
        <v>7.9</v>
      </c>
      <c r="G10" s="86">
        <v>7</v>
      </c>
      <c r="H10" s="86">
        <v>7</v>
      </c>
      <c r="I10" s="86">
        <v>5.5</v>
      </c>
      <c r="J10" s="86">
        <v>8.3000000000000007</v>
      </c>
      <c r="K10" s="86">
        <v>6.7</v>
      </c>
      <c r="L10" s="86">
        <v>6.3</v>
      </c>
      <c r="M10" s="86">
        <v>7</v>
      </c>
      <c r="N10" s="86">
        <v>6.5</v>
      </c>
      <c r="O10" s="86">
        <v>6.6</v>
      </c>
      <c r="P10" s="86">
        <v>7.6</v>
      </c>
      <c r="Q10" s="86">
        <v>6.2</v>
      </c>
      <c r="R10" s="86">
        <v>6.4</v>
      </c>
      <c r="S10" s="86">
        <v>7.1</v>
      </c>
      <c r="T10" s="86">
        <v>7.2</v>
      </c>
      <c r="U10" s="86">
        <v>4.7</v>
      </c>
      <c r="V10" s="63">
        <v>8</v>
      </c>
      <c r="W10" s="63">
        <v>8.1999999999999993</v>
      </c>
      <c r="X10" s="63">
        <v>6.6</v>
      </c>
      <c r="Y10" s="63">
        <v>8.6999999999999993</v>
      </c>
      <c r="Z10" s="63">
        <v>8.1</v>
      </c>
      <c r="AA10" s="63">
        <v>8.4</v>
      </c>
      <c r="AB10" s="63">
        <v>8.6</v>
      </c>
      <c r="AC10" s="63">
        <v>8</v>
      </c>
      <c r="AD10" s="63">
        <v>6.9</v>
      </c>
      <c r="AE10" s="63">
        <v>7.9</v>
      </c>
      <c r="AF10" s="63">
        <v>7.4</v>
      </c>
      <c r="AG10" s="63">
        <v>7</v>
      </c>
      <c r="AH10" s="63">
        <v>9</v>
      </c>
      <c r="AI10" s="63">
        <v>8.4</v>
      </c>
      <c r="AJ10" s="63">
        <v>7.2</v>
      </c>
      <c r="AK10" s="63">
        <v>8.6</v>
      </c>
      <c r="AL10" s="63">
        <v>8.6</v>
      </c>
      <c r="AM10" s="63">
        <v>9.8000000000000007</v>
      </c>
      <c r="AN10" s="63">
        <v>9.3000000000000007</v>
      </c>
      <c r="AO10" s="63">
        <v>7</v>
      </c>
      <c r="AP10" s="63">
        <v>5.0999999999999996</v>
      </c>
      <c r="AQ10" s="63">
        <v>8.8000000000000007</v>
      </c>
      <c r="AR10" s="63">
        <v>9.1999999999999993</v>
      </c>
      <c r="AS10" s="63">
        <v>8.8000000000000007</v>
      </c>
      <c r="AT10" s="63">
        <v>8.1999999999999993</v>
      </c>
      <c r="AU10" s="63">
        <v>8.6999999999999993</v>
      </c>
      <c r="AV10" s="63">
        <v>8.6999999999999993</v>
      </c>
      <c r="AW10" s="63">
        <v>8.3000000000000007</v>
      </c>
      <c r="AX10" s="63"/>
      <c r="AY10" s="63"/>
      <c r="AZ10" s="283">
        <v>7.6</v>
      </c>
      <c r="BA10" s="275">
        <v>0</v>
      </c>
      <c r="BB10" s="309"/>
      <c r="BC10" s="133">
        <v>2</v>
      </c>
      <c r="BD10" s="133" t="s">
        <v>1085</v>
      </c>
      <c r="BE10" s="262" t="s">
        <v>898</v>
      </c>
      <c r="BF10" s="263" t="s">
        <v>194</v>
      </c>
      <c r="BG10" s="176" t="s">
        <v>352</v>
      </c>
      <c r="BH10" s="171">
        <v>3</v>
      </c>
      <c r="BI10" s="171">
        <v>3</v>
      </c>
      <c r="BJ10" s="171">
        <v>3</v>
      </c>
      <c r="BK10" s="171">
        <v>2</v>
      </c>
      <c r="BL10" s="171">
        <v>3</v>
      </c>
      <c r="BM10" s="171">
        <v>2</v>
      </c>
      <c r="BN10" s="171">
        <v>2</v>
      </c>
      <c r="BO10" s="171">
        <v>3</v>
      </c>
      <c r="BP10" s="171">
        <v>2</v>
      </c>
      <c r="BQ10" s="171">
        <v>2</v>
      </c>
      <c r="BR10" s="171">
        <v>3</v>
      </c>
      <c r="BS10" s="171">
        <v>2</v>
      </c>
      <c r="BT10" s="171">
        <v>2</v>
      </c>
      <c r="BU10" s="171">
        <v>3</v>
      </c>
      <c r="BV10" s="171">
        <v>3</v>
      </c>
      <c r="BW10" s="171">
        <v>1</v>
      </c>
      <c r="BX10" s="171">
        <v>3</v>
      </c>
      <c r="BY10" s="171">
        <v>3</v>
      </c>
      <c r="BZ10" s="171">
        <v>2</v>
      </c>
      <c r="CA10" s="171">
        <v>4</v>
      </c>
      <c r="CB10" s="171">
        <v>3</v>
      </c>
      <c r="CC10" s="171">
        <v>3</v>
      </c>
      <c r="CD10" s="171">
        <v>4</v>
      </c>
      <c r="CE10" s="171">
        <v>3</v>
      </c>
      <c r="CF10" s="171">
        <v>2</v>
      </c>
      <c r="CG10" s="171">
        <v>3</v>
      </c>
      <c r="CH10" s="171">
        <v>3</v>
      </c>
      <c r="CI10" s="171">
        <v>3</v>
      </c>
      <c r="CJ10" s="171">
        <v>4</v>
      </c>
      <c r="CK10" s="171">
        <v>3</v>
      </c>
      <c r="CL10" s="171">
        <v>3</v>
      </c>
      <c r="CM10" s="171">
        <v>4</v>
      </c>
      <c r="CN10" s="171">
        <v>4</v>
      </c>
      <c r="CO10" s="171">
        <v>4</v>
      </c>
      <c r="CP10" s="171">
        <v>4</v>
      </c>
      <c r="CQ10" s="171">
        <v>3</v>
      </c>
      <c r="CR10" s="171">
        <v>1</v>
      </c>
      <c r="CS10" s="171">
        <v>4</v>
      </c>
      <c r="CT10" s="171">
        <v>4</v>
      </c>
      <c r="CU10" s="171">
        <v>4</v>
      </c>
      <c r="CV10" s="171">
        <v>3</v>
      </c>
      <c r="CW10" s="171">
        <v>4</v>
      </c>
      <c r="CX10" s="171">
        <v>4</v>
      </c>
      <c r="CY10" s="171">
        <v>3</v>
      </c>
      <c r="CZ10" s="171"/>
      <c r="DA10" s="310">
        <v>2.96</v>
      </c>
      <c r="DB10" s="259" t="s">
        <v>1490</v>
      </c>
    </row>
    <row r="12" spans="1:111" ht="17.25" customHeight="1" x14ac:dyDescent="0.2">
      <c r="B12" s="267" t="s">
        <v>1495</v>
      </c>
      <c r="C12" s="8"/>
      <c r="D12" s="155"/>
      <c r="E12" s="256"/>
      <c r="I12" s="256"/>
      <c r="J12" s="256"/>
      <c r="K12" s="256"/>
      <c r="L12" s="278"/>
      <c r="M12" s="278"/>
      <c r="N12" s="278"/>
      <c r="O12" s="278"/>
      <c r="P12" s="278"/>
      <c r="Q12" s="278"/>
      <c r="R12" s="278"/>
      <c r="S12" s="279"/>
      <c r="T12" s="279"/>
      <c r="U12" s="279"/>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280"/>
      <c r="AS12" s="280"/>
      <c r="AT12" s="280"/>
      <c r="AU12" s="280"/>
      <c r="AV12" s="280"/>
      <c r="AW12" s="280"/>
      <c r="AX12" s="280"/>
      <c r="AY12" s="280"/>
      <c r="AZ12" s="280"/>
      <c r="BA12" s="280"/>
      <c r="BB12" s="266"/>
      <c r="BC12" s="267" t="s">
        <v>1495</v>
      </c>
      <c r="BE12" s="155"/>
      <c r="BF12" s="256"/>
      <c r="BG12" s="256"/>
      <c r="BH12" s="256"/>
      <c r="DA12" s="8"/>
    </row>
    <row r="15" spans="1:111" s="256" customFormat="1" x14ac:dyDescent="0.2">
      <c r="A15" s="266"/>
      <c r="B15" s="266"/>
      <c r="C15" s="198"/>
      <c r="D15" s="291"/>
      <c r="E15" s="311"/>
      <c r="I15" s="8"/>
      <c r="J15" s="8"/>
      <c r="K15" s="8"/>
      <c r="L15" s="5"/>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155"/>
      <c r="BA15" s="8"/>
      <c r="BB15" s="8"/>
      <c r="BC15" s="8"/>
      <c r="BD15" s="8"/>
      <c r="BE15" s="198"/>
      <c r="BF15" s="198"/>
      <c r="BG15" s="303"/>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115"/>
      <c r="DB15" s="8"/>
      <c r="DC15" s="8"/>
      <c r="DD15" s="8"/>
      <c r="DE15" s="8"/>
      <c r="DF15" s="8"/>
      <c r="DG15" s="8"/>
    </row>
  </sheetData>
  <mergeCells count="20">
    <mergeCell ref="BE7:BF8"/>
    <mergeCell ref="BG7:BG8"/>
    <mergeCell ref="BD7:BD8"/>
    <mergeCell ref="A7:A8"/>
    <mergeCell ref="B7:B8"/>
    <mergeCell ref="C7:D8"/>
    <mergeCell ref="E7:E8"/>
    <mergeCell ref="BC7:BC8"/>
    <mergeCell ref="D3:AZ3"/>
    <mergeCell ref="BF3:DA3"/>
    <mergeCell ref="D4:AZ4"/>
    <mergeCell ref="BF4:DA4"/>
    <mergeCell ref="D5:AZ5"/>
    <mergeCell ref="BF5:DA5"/>
    <mergeCell ref="A1:C1"/>
    <mergeCell ref="D1:AZ1"/>
    <mergeCell ref="BC1:BE1"/>
    <mergeCell ref="BF1:DA1"/>
    <mergeCell ref="D2:AZ2"/>
    <mergeCell ref="BF2:DA2"/>
  </mergeCells>
  <pageMargins left="0.25" right="0.24" top="0.75" bottom="0.75" header="0.3" footer="0.3"/>
  <pageSetup paperSize="9" scale="60" orientation="landscape"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35"/>
  <sheetViews>
    <sheetView topLeftCell="A13" zoomScale="80" zoomScaleNormal="80" workbookViewId="0">
      <selection activeCell="CZ13" sqref="CZ1:DT1048576"/>
    </sheetView>
  </sheetViews>
  <sheetFormatPr defaultColWidth="10" defaultRowHeight="15.75" x14ac:dyDescent="0.2"/>
  <cols>
    <col min="1" max="1" width="5" style="2" bestFit="1" customWidth="1"/>
    <col min="2" max="2" width="12.85546875" style="2" bestFit="1" customWidth="1"/>
    <col min="3" max="3" width="21.7109375" style="4" bestFit="1" customWidth="1"/>
    <col min="4" max="4" width="7.7109375" style="154" bestFit="1" customWidth="1"/>
    <col min="5" max="5" width="11.28515625" style="6" bestFit="1" customWidth="1"/>
    <col min="6" max="8" width="3.5703125" style="6" bestFit="1" customWidth="1"/>
    <col min="9" max="11" width="3.5703125" style="4" bestFit="1" customWidth="1"/>
    <col min="12" max="12" width="3.5703125" style="5" bestFit="1" customWidth="1"/>
    <col min="13" max="16" width="3.5703125" style="4" bestFit="1" customWidth="1"/>
    <col min="17" max="25" width="3.7109375" style="4" bestFit="1" customWidth="1"/>
    <col min="26" max="27" width="4.28515625" style="4" bestFit="1" customWidth="1"/>
    <col min="28" max="44" width="4.140625" style="4" bestFit="1" customWidth="1"/>
    <col min="45" max="45" width="4.7109375" style="4" bestFit="1" customWidth="1"/>
    <col min="46" max="46" width="4.140625" style="4" bestFit="1" customWidth="1"/>
    <col min="47" max="47" width="4.85546875" style="4" customWidth="1"/>
    <col min="48" max="49" width="4.140625" style="4" customWidth="1"/>
    <col min="50" max="50" width="8.42578125" style="9" bestFit="1" customWidth="1"/>
    <col min="51" max="53" width="10" style="4"/>
    <col min="54" max="54" width="12.42578125" style="4" bestFit="1" customWidth="1"/>
    <col min="55" max="55" width="21.140625" style="4" bestFit="1" customWidth="1"/>
    <col min="56" max="56" width="11" style="4" customWidth="1"/>
    <col min="57" max="57" width="10" style="4"/>
    <col min="58" max="58" width="3.7109375" style="4" bestFit="1" customWidth="1"/>
    <col min="59" max="59" width="5.42578125" style="4" customWidth="1"/>
    <col min="60" max="63" width="3.7109375" style="4" bestFit="1" customWidth="1"/>
    <col min="64" max="64" width="5.140625" style="4" customWidth="1"/>
    <col min="65" max="73" width="3.7109375" style="4" bestFit="1" customWidth="1"/>
    <col min="74" max="101" width="4.140625" style="4" bestFit="1" customWidth="1"/>
    <col min="102" max="102" width="5" style="4" bestFit="1" customWidth="1"/>
    <col min="103" max="103" width="12" style="4" bestFit="1" customWidth="1"/>
    <col min="104" max="108" width="5.85546875" style="4" customWidth="1"/>
    <col min="109" max="16384" width="10" style="4"/>
  </cols>
  <sheetData>
    <row r="1" spans="1:103" s="10" customFormat="1" ht="33.75" customHeight="1" x14ac:dyDescent="0.2">
      <c r="A1" s="345" t="s">
        <v>1427</v>
      </c>
      <c r="B1" s="345"/>
      <c r="C1" s="345"/>
      <c r="D1" s="346" t="s">
        <v>19</v>
      </c>
      <c r="E1" s="346"/>
      <c r="F1" s="346"/>
      <c r="G1" s="346"/>
      <c r="H1" s="346"/>
      <c r="I1" s="346"/>
      <c r="J1" s="346"/>
      <c r="K1" s="346"/>
      <c r="L1" s="346"/>
      <c r="M1" s="346"/>
      <c r="AX1" s="149"/>
      <c r="BA1" s="345" t="s">
        <v>1427</v>
      </c>
      <c r="BB1" s="345"/>
      <c r="BC1" s="345"/>
      <c r="BD1" s="346" t="s">
        <v>19</v>
      </c>
      <c r="BE1" s="346"/>
      <c r="BF1" s="346"/>
      <c r="BG1" s="346"/>
      <c r="BH1" s="346"/>
      <c r="BI1" s="346"/>
      <c r="BJ1" s="346"/>
      <c r="BK1" s="346"/>
      <c r="BL1" s="346"/>
      <c r="BM1" s="346"/>
      <c r="CX1" s="149"/>
    </row>
    <row r="2" spans="1:103" s="8" customFormat="1" ht="14.25" x14ac:dyDescent="0.2">
      <c r="B2" s="115"/>
      <c r="C2" s="115"/>
      <c r="D2" s="132" t="s">
        <v>415</v>
      </c>
      <c r="E2" s="115"/>
      <c r="F2" s="115"/>
      <c r="G2" s="115"/>
      <c r="H2" s="115"/>
      <c r="I2" s="115"/>
      <c r="J2" s="115"/>
      <c r="K2" s="115"/>
      <c r="L2" s="115"/>
      <c r="M2" s="115"/>
      <c r="AX2" s="155"/>
      <c r="BB2" s="115"/>
      <c r="BC2" s="115"/>
      <c r="BD2" s="132" t="s">
        <v>415</v>
      </c>
      <c r="BE2" s="115"/>
      <c r="BF2" s="115"/>
      <c r="BG2" s="115"/>
      <c r="BH2" s="115"/>
      <c r="BI2" s="115"/>
      <c r="BJ2" s="115"/>
      <c r="BK2" s="115"/>
      <c r="BL2" s="115"/>
      <c r="BM2" s="115"/>
      <c r="CX2" s="155"/>
    </row>
    <row r="3" spans="1:103" s="8" customFormat="1" ht="14.25" x14ac:dyDescent="0.2">
      <c r="B3" s="115"/>
      <c r="C3" s="115"/>
      <c r="D3" s="132" t="s">
        <v>1218</v>
      </c>
      <c r="E3" s="115"/>
      <c r="F3" s="115"/>
      <c r="G3" s="115"/>
      <c r="H3" s="115"/>
      <c r="I3" s="115"/>
      <c r="J3" s="115"/>
      <c r="K3" s="115"/>
      <c r="L3" s="115"/>
      <c r="M3" s="115"/>
      <c r="AX3" s="155"/>
      <c r="BB3" s="115"/>
      <c r="BC3" s="115"/>
      <c r="BD3" s="132" t="s">
        <v>1218</v>
      </c>
      <c r="BE3" s="115"/>
      <c r="BF3" s="115"/>
      <c r="BG3" s="115"/>
      <c r="BH3" s="115"/>
      <c r="BI3" s="115"/>
      <c r="BJ3" s="115"/>
      <c r="BK3" s="115"/>
      <c r="BL3" s="115"/>
      <c r="BM3" s="115"/>
      <c r="CX3" s="155"/>
    </row>
    <row r="4" spans="1:103" s="8" customFormat="1" ht="14.25" x14ac:dyDescent="0.2">
      <c r="B4" s="115"/>
      <c r="C4" s="115"/>
      <c r="D4" s="132" t="s">
        <v>244</v>
      </c>
      <c r="E4" s="115"/>
      <c r="F4" s="115"/>
      <c r="G4" s="115"/>
      <c r="H4" s="115"/>
      <c r="I4" s="115"/>
      <c r="J4" s="115"/>
      <c r="K4" s="115"/>
      <c r="L4" s="115"/>
      <c r="M4" s="115"/>
      <c r="AX4" s="155"/>
      <c r="BB4" s="115"/>
      <c r="BC4" s="115"/>
      <c r="BD4" s="132" t="s">
        <v>244</v>
      </c>
      <c r="BE4" s="115"/>
      <c r="BF4" s="115"/>
      <c r="BG4" s="115"/>
      <c r="BH4" s="115"/>
      <c r="BI4" s="115"/>
      <c r="BJ4" s="115"/>
      <c r="BK4" s="115"/>
      <c r="BL4" s="115"/>
      <c r="BM4" s="115"/>
      <c r="CX4" s="155"/>
    </row>
    <row r="5" spans="1:103" x14ac:dyDescent="0.2">
      <c r="C5" s="6"/>
      <c r="D5" s="3"/>
      <c r="E5" s="3"/>
      <c r="F5" s="18">
        <v>1</v>
      </c>
      <c r="G5" s="18"/>
      <c r="H5" s="19"/>
      <c r="I5" s="19"/>
      <c r="J5" s="19"/>
      <c r="K5" s="20">
        <v>2</v>
      </c>
      <c r="L5" s="20"/>
      <c r="M5" s="20"/>
      <c r="N5" s="20"/>
      <c r="O5" s="20"/>
      <c r="P5" s="20"/>
      <c r="Q5">
        <v>3</v>
      </c>
      <c r="R5"/>
      <c r="S5"/>
      <c r="T5"/>
      <c r="U5"/>
      <c r="V5" s="3">
        <v>4</v>
      </c>
      <c r="W5" s="3"/>
      <c r="X5" s="3"/>
      <c r="Y5" s="3"/>
      <c r="Z5" s="3"/>
      <c r="AA5" s="3"/>
      <c r="AB5" s="5">
        <v>5</v>
      </c>
      <c r="AH5" s="4">
        <v>6</v>
      </c>
      <c r="AO5" s="4">
        <v>7</v>
      </c>
      <c r="BA5" s="131"/>
      <c r="BB5" s="131"/>
      <c r="BC5" s="6"/>
      <c r="BD5" s="3"/>
      <c r="BE5" s="3"/>
      <c r="BF5" s="18">
        <v>1</v>
      </c>
      <c r="BG5" s="18"/>
      <c r="BH5" s="19"/>
      <c r="BI5" s="19"/>
      <c r="BJ5" s="19"/>
      <c r="BK5" s="20">
        <v>2</v>
      </c>
      <c r="BL5" s="20"/>
      <c r="BM5" s="20"/>
      <c r="BN5" s="20"/>
      <c r="BO5" s="20"/>
      <c r="BP5" s="20"/>
      <c r="BQ5">
        <v>3</v>
      </c>
      <c r="BR5"/>
      <c r="BS5"/>
      <c r="BT5"/>
      <c r="BU5"/>
      <c r="BV5" s="3">
        <v>4</v>
      </c>
      <c r="BW5" s="3"/>
      <c r="BX5" s="3"/>
      <c r="BY5" s="3"/>
      <c r="BZ5" s="3"/>
      <c r="CA5" s="3"/>
      <c r="CB5" s="5">
        <v>5</v>
      </c>
      <c r="CH5" s="4">
        <v>6</v>
      </c>
      <c r="CO5" s="4">
        <v>7</v>
      </c>
      <c r="CX5" s="9"/>
    </row>
    <row r="6" spans="1:103" s="121" customFormat="1" ht="267" customHeight="1" x14ac:dyDescent="0.2">
      <c r="A6" s="347" t="s">
        <v>0</v>
      </c>
      <c r="B6" s="347" t="s">
        <v>2</v>
      </c>
      <c r="C6" s="349" t="s">
        <v>1</v>
      </c>
      <c r="D6" s="350"/>
      <c r="E6" s="353"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1219</v>
      </c>
      <c r="Z6" s="27" t="s">
        <v>240</v>
      </c>
      <c r="AA6" s="27" t="s">
        <v>241</v>
      </c>
      <c r="AB6" s="26" t="s">
        <v>1383</v>
      </c>
      <c r="AC6" s="26" t="s">
        <v>1387</v>
      </c>
      <c r="AD6" s="26" t="s">
        <v>1384</v>
      </c>
      <c r="AE6" s="27" t="s">
        <v>1377</v>
      </c>
      <c r="AF6" s="27" t="s">
        <v>1378</v>
      </c>
      <c r="AG6" s="27" t="s">
        <v>1385</v>
      </c>
      <c r="AH6" s="26" t="s">
        <v>1413</v>
      </c>
      <c r="AI6" s="26" t="s">
        <v>1414</v>
      </c>
      <c r="AJ6" s="26" t="s">
        <v>1415</v>
      </c>
      <c r="AK6" s="27" t="s">
        <v>1416</v>
      </c>
      <c r="AL6" s="27" t="s">
        <v>1430</v>
      </c>
      <c r="AM6" s="27" t="s">
        <v>1399</v>
      </c>
      <c r="AN6" s="27" t="s">
        <v>1400</v>
      </c>
      <c r="AO6" s="26" t="s">
        <v>1402</v>
      </c>
      <c r="AP6" s="26" t="s">
        <v>1403</v>
      </c>
      <c r="AQ6" s="26" t="s">
        <v>1452</v>
      </c>
      <c r="AR6" s="27" t="s">
        <v>1453</v>
      </c>
      <c r="AS6" s="27" t="s">
        <v>1454</v>
      </c>
      <c r="AT6" s="27" t="s">
        <v>1455</v>
      </c>
      <c r="AU6" s="26" t="s">
        <v>1460</v>
      </c>
      <c r="AV6" s="26" t="s">
        <v>1461</v>
      </c>
      <c r="AW6" s="26" t="s">
        <v>1467</v>
      </c>
      <c r="AX6" s="24" t="s">
        <v>3</v>
      </c>
      <c r="BA6" s="347" t="s">
        <v>0</v>
      </c>
      <c r="BB6" s="347" t="s">
        <v>2</v>
      </c>
      <c r="BC6" s="349" t="s">
        <v>1</v>
      </c>
      <c r="BD6" s="350"/>
      <c r="BE6" s="353" t="s">
        <v>1476</v>
      </c>
      <c r="BF6" s="93" t="s">
        <v>1359</v>
      </c>
      <c r="BG6" s="93" t="s">
        <v>1369</v>
      </c>
      <c r="BH6" s="94" t="s">
        <v>1356</v>
      </c>
      <c r="BI6" s="94" t="s">
        <v>1357</v>
      </c>
      <c r="BJ6" s="94" t="s">
        <v>1358</v>
      </c>
      <c r="BK6" s="94" t="s">
        <v>1370</v>
      </c>
      <c r="BL6" s="94" t="s">
        <v>1371</v>
      </c>
      <c r="BM6" s="94" t="s">
        <v>1361</v>
      </c>
      <c r="BN6" s="94" t="s">
        <v>1355</v>
      </c>
      <c r="BO6" s="94" t="s">
        <v>1362</v>
      </c>
      <c r="BP6" s="94" t="s">
        <v>1363</v>
      </c>
      <c r="BQ6" s="120" t="s">
        <v>1364</v>
      </c>
      <c r="BR6" s="120" t="s">
        <v>1365</v>
      </c>
      <c r="BS6" s="120" t="s">
        <v>1366</v>
      </c>
      <c r="BT6" s="120" t="s">
        <v>954</v>
      </c>
      <c r="BU6" s="120" t="s">
        <v>1367</v>
      </c>
      <c r="BV6" s="26" t="s">
        <v>417</v>
      </c>
      <c r="BW6" s="26" t="s">
        <v>418</v>
      </c>
      <c r="BX6" s="26" t="s">
        <v>238</v>
      </c>
      <c r="BY6" s="27" t="s">
        <v>1219</v>
      </c>
      <c r="BZ6" s="27" t="s">
        <v>240</v>
      </c>
      <c r="CA6" s="27" t="s">
        <v>241</v>
      </c>
      <c r="CB6" s="26" t="s">
        <v>1383</v>
      </c>
      <c r="CC6" s="26" t="s">
        <v>1387</v>
      </c>
      <c r="CD6" s="26" t="s">
        <v>1384</v>
      </c>
      <c r="CE6" s="27" t="s">
        <v>1377</v>
      </c>
      <c r="CF6" s="27" t="s">
        <v>1378</v>
      </c>
      <c r="CG6" s="27" t="s">
        <v>1385</v>
      </c>
      <c r="CH6" s="26" t="s">
        <v>1413</v>
      </c>
      <c r="CI6" s="26" t="s">
        <v>1414</v>
      </c>
      <c r="CJ6" s="26" t="s">
        <v>1415</v>
      </c>
      <c r="CK6" s="27" t="s">
        <v>1416</v>
      </c>
      <c r="CL6" s="27" t="s">
        <v>1430</v>
      </c>
      <c r="CM6" s="27" t="s">
        <v>1399</v>
      </c>
      <c r="CN6" s="27" t="s">
        <v>1400</v>
      </c>
      <c r="CO6" s="26" t="s">
        <v>1402</v>
      </c>
      <c r="CP6" s="26" t="s">
        <v>1403</v>
      </c>
      <c r="CQ6" s="26" t="s">
        <v>1452</v>
      </c>
      <c r="CR6" s="27" t="s">
        <v>1453</v>
      </c>
      <c r="CS6" s="27" t="s">
        <v>1454</v>
      </c>
      <c r="CT6" s="27" t="s">
        <v>1455</v>
      </c>
      <c r="CU6" s="26" t="s">
        <v>1460</v>
      </c>
      <c r="CV6" s="26" t="s">
        <v>1461</v>
      </c>
      <c r="CW6" s="26" t="s">
        <v>1467</v>
      </c>
      <c r="CX6" s="24" t="s">
        <v>3</v>
      </c>
      <c r="CY6" s="121" t="s">
        <v>1474</v>
      </c>
    </row>
    <row r="7" spans="1:103" s="121" customFormat="1" x14ac:dyDescent="0.2">
      <c r="A7" s="348"/>
      <c r="B7" s="348"/>
      <c r="C7" s="351"/>
      <c r="D7" s="352"/>
      <c r="E7" s="354"/>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3</v>
      </c>
      <c r="AI7" s="28">
        <v>3</v>
      </c>
      <c r="AJ7" s="28">
        <v>2</v>
      </c>
      <c r="AK7" s="29">
        <v>2</v>
      </c>
      <c r="AL7" s="29">
        <v>3</v>
      </c>
      <c r="AM7" s="29">
        <v>2</v>
      </c>
      <c r="AN7" s="29">
        <v>2</v>
      </c>
      <c r="AO7" s="28">
        <v>2</v>
      </c>
      <c r="AP7" s="28">
        <v>3</v>
      </c>
      <c r="AQ7" s="28">
        <v>2</v>
      </c>
      <c r="AR7" s="29">
        <v>2</v>
      </c>
      <c r="AS7" s="29">
        <v>2</v>
      </c>
      <c r="AT7" s="29">
        <v>3</v>
      </c>
      <c r="AU7" s="28">
        <v>2</v>
      </c>
      <c r="AV7" s="28">
        <v>5</v>
      </c>
      <c r="AW7" s="28">
        <v>7</v>
      </c>
      <c r="AX7" s="25">
        <f>SUM(F7:AV7)</f>
        <v>113</v>
      </c>
      <c r="AY7" s="9"/>
      <c r="AZ7" s="9"/>
      <c r="BA7" s="348"/>
      <c r="BB7" s="348"/>
      <c r="BC7" s="351"/>
      <c r="BD7" s="352"/>
      <c r="BE7" s="354"/>
      <c r="BF7" s="25">
        <f t="shared" ref="BF7:CV7" si="0">F7</f>
        <v>2</v>
      </c>
      <c r="BG7" s="25">
        <f t="shared" si="0"/>
        <v>2</v>
      </c>
      <c r="BH7" s="25">
        <f t="shared" si="0"/>
        <v>2</v>
      </c>
      <c r="BI7" s="25">
        <f t="shared" si="0"/>
        <v>2</v>
      </c>
      <c r="BJ7" s="25">
        <f t="shared" si="0"/>
        <v>3</v>
      </c>
      <c r="BK7" s="25">
        <f t="shared" si="0"/>
        <v>3</v>
      </c>
      <c r="BL7" s="25">
        <f t="shared" si="0"/>
        <v>3</v>
      </c>
      <c r="BM7" s="25">
        <f t="shared" si="0"/>
        <v>2</v>
      </c>
      <c r="BN7" s="25">
        <f t="shared" si="0"/>
        <v>2</v>
      </c>
      <c r="BO7" s="25">
        <f t="shared" si="0"/>
        <v>2</v>
      </c>
      <c r="BP7" s="25">
        <f t="shared" si="0"/>
        <v>3</v>
      </c>
      <c r="BQ7" s="25">
        <f t="shared" si="0"/>
        <v>3</v>
      </c>
      <c r="BR7" s="25">
        <f t="shared" si="0"/>
        <v>3</v>
      </c>
      <c r="BS7" s="25">
        <f t="shared" si="0"/>
        <v>3</v>
      </c>
      <c r="BT7" s="25">
        <f t="shared" si="0"/>
        <v>3</v>
      </c>
      <c r="BU7" s="25">
        <f t="shared" si="0"/>
        <v>3</v>
      </c>
      <c r="BV7" s="25">
        <f t="shared" si="0"/>
        <v>3</v>
      </c>
      <c r="BW7" s="25">
        <f t="shared" si="0"/>
        <v>2</v>
      </c>
      <c r="BX7" s="25">
        <f t="shared" si="0"/>
        <v>3</v>
      </c>
      <c r="BY7" s="25">
        <f t="shared" si="0"/>
        <v>3</v>
      </c>
      <c r="BZ7" s="25">
        <f t="shared" si="0"/>
        <v>3</v>
      </c>
      <c r="CA7" s="25">
        <f t="shared" si="0"/>
        <v>3</v>
      </c>
      <c r="CB7" s="25">
        <f t="shared" si="0"/>
        <v>3</v>
      </c>
      <c r="CC7" s="25">
        <f t="shared" si="0"/>
        <v>3</v>
      </c>
      <c r="CD7" s="25">
        <f t="shared" si="0"/>
        <v>3</v>
      </c>
      <c r="CE7" s="25">
        <f t="shared" si="0"/>
        <v>3</v>
      </c>
      <c r="CF7" s="25">
        <f t="shared" si="0"/>
        <v>3</v>
      </c>
      <c r="CG7" s="25">
        <f t="shared" si="0"/>
        <v>2</v>
      </c>
      <c r="CH7" s="25">
        <f t="shared" si="0"/>
        <v>3</v>
      </c>
      <c r="CI7" s="25">
        <f t="shared" si="0"/>
        <v>3</v>
      </c>
      <c r="CJ7" s="25">
        <f t="shared" si="0"/>
        <v>2</v>
      </c>
      <c r="CK7" s="25">
        <f t="shared" si="0"/>
        <v>2</v>
      </c>
      <c r="CL7" s="25">
        <f t="shared" si="0"/>
        <v>3</v>
      </c>
      <c r="CM7" s="25">
        <f t="shared" si="0"/>
        <v>2</v>
      </c>
      <c r="CN7" s="25">
        <f t="shared" si="0"/>
        <v>2</v>
      </c>
      <c r="CO7" s="25">
        <f t="shared" si="0"/>
        <v>2</v>
      </c>
      <c r="CP7" s="25">
        <f t="shared" si="0"/>
        <v>3</v>
      </c>
      <c r="CQ7" s="25">
        <f t="shared" si="0"/>
        <v>2</v>
      </c>
      <c r="CR7" s="25">
        <f t="shared" si="0"/>
        <v>2</v>
      </c>
      <c r="CS7" s="25">
        <f t="shared" si="0"/>
        <v>2</v>
      </c>
      <c r="CT7" s="25">
        <f t="shared" si="0"/>
        <v>3</v>
      </c>
      <c r="CU7" s="25">
        <f t="shared" si="0"/>
        <v>2</v>
      </c>
      <c r="CV7" s="25">
        <f t="shared" si="0"/>
        <v>5</v>
      </c>
      <c r="CW7" s="25">
        <f>AW7</f>
        <v>7</v>
      </c>
      <c r="CX7" s="25">
        <f>SUM(BF7:CV7)</f>
        <v>113</v>
      </c>
    </row>
    <row r="8" spans="1:103" s="142" customFormat="1" ht="15" x14ac:dyDescent="0.25">
      <c r="A8" s="139">
        <v>2</v>
      </c>
      <c r="B8" s="144" t="s">
        <v>1222</v>
      </c>
      <c r="C8" s="216" t="s">
        <v>816</v>
      </c>
      <c r="D8" s="214" t="s">
        <v>22</v>
      </c>
      <c r="E8" s="218" t="s">
        <v>1223</v>
      </c>
      <c r="F8" s="86">
        <v>5.8</v>
      </c>
      <c r="G8" s="87">
        <v>5.5</v>
      </c>
      <c r="H8" s="86">
        <v>5.5</v>
      </c>
      <c r="I8" s="87">
        <v>4.7</v>
      </c>
      <c r="J8" s="86">
        <v>6.3</v>
      </c>
      <c r="K8" s="86">
        <v>7.3</v>
      </c>
      <c r="L8" s="86">
        <v>6</v>
      </c>
      <c r="M8" s="87">
        <v>8.1999999999999993</v>
      </c>
      <c r="N8" s="86">
        <v>5.6</v>
      </c>
      <c r="O8" s="86">
        <v>5.2</v>
      </c>
      <c r="P8" s="86">
        <v>4.5999999999999996</v>
      </c>
      <c r="Q8" s="86">
        <v>4.5</v>
      </c>
      <c r="R8" s="86">
        <v>8.1999999999999993</v>
      </c>
      <c r="S8" s="86">
        <v>7.2</v>
      </c>
      <c r="T8" s="86">
        <v>6.3</v>
      </c>
      <c r="U8" s="86">
        <v>5.4</v>
      </c>
      <c r="V8" s="31">
        <v>6.1</v>
      </c>
      <c r="W8" s="31">
        <v>8.1999999999999993</v>
      </c>
      <c r="X8" s="31">
        <v>5.9</v>
      </c>
      <c r="Y8" s="31">
        <v>8.4</v>
      </c>
      <c r="Z8" s="31">
        <v>5.9</v>
      </c>
      <c r="AA8" s="37">
        <v>8.1999999999999993</v>
      </c>
      <c r="AB8" s="31">
        <v>8.9</v>
      </c>
      <c r="AC8" s="31">
        <v>5.8</v>
      </c>
      <c r="AD8" s="31">
        <v>7</v>
      </c>
      <c r="AE8" s="31">
        <v>7.3</v>
      </c>
      <c r="AF8" s="31">
        <v>7.8</v>
      </c>
      <c r="AG8" s="31">
        <v>6.3</v>
      </c>
      <c r="AH8" s="31">
        <v>5.0999999999999996</v>
      </c>
      <c r="AI8" s="31">
        <v>8.9</v>
      </c>
      <c r="AJ8" s="31">
        <v>7.6</v>
      </c>
      <c r="AK8" s="31">
        <v>8</v>
      </c>
      <c r="AL8" s="31">
        <v>8.8000000000000007</v>
      </c>
      <c r="AM8" s="31">
        <v>9.1999999999999993</v>
      </c>
      <c r="AN8" s="31">
        <v>9</v>
      </c>
      <c r="AO8" s="31">
        <v>7.1</v>
      </c>
      <c r="AP8" s="31">
        <v>6.4</v>
      </c>
      <c r="AQ8" s="31">
        <v>4.7</v>
      </c>
      <c r="AR8" s="31">
        <v>6.4</v>
      </c>
      <c r="AS8" s="31">
        <v>7.7</v>
      </c>
      <c r="AT8" s="31">
        <v>9.3000000000000007</v>
      </c>
      <c r="AU8" s="31">
        <v>6.5</v>
      </c>
      <c r="AV8" s="31">
        <v>9.1</v>
      </c>
      <c r="AW8" s="164"/>
      <c r="AX8" s="151">
        <f t="shared" ref="AX8:AX33" si="1">ROUND((SUMPRODUCT($F$7:$AT$7,F8:AT8)+MAX(AU8*$AU$7+AV8*$AV$7,AW8*$AW$7))/$AX$7,1)</f>
        <v>6.9</v>
      </c>
      <c r="AY8" s="142" t="s">
        <v>1464</v>
      </c>
      <c r="BA8" s="139">
        <v>2</v>
      </c>
      <c r="BB8" s="140" t="str">
        <f t="shared" ref="BB8:BB33" si="2">B8</f>
        <v>15D4021014</v>
      </c>
      <c r="BC8" s="140" t="str">
        <f t="shared" ref="BC8:BC33" si="3">C8</f>
        <v>Trần Thị Ngọc</v>
      </c>
      <c r="BD8" s="140" t="str">
        <f t="shared" ref="BD8:BD33" si="4">D8</f>
        <v>Ánh</v>
      </c>
      <c r="BE8" s="140" t="str">
        <f t="shared" ref="BE8:BE33" si="5">E8</f>
        <v>14/02/1997</v>
      </c>
      <c r="BF8" s="171">
        <f t="shared" ref="BF8:BF33" si="6">IF(F8&gt;=8.5,4,IF(F8&gt;=7,3,IF(F8&gt;=5.5,2,IF(F8&gt;=4,1,0))))</f>
        <v>2</v>
      </c>
      <c r="BG8" s="171">
        <f t="shared" ref="BG8:BG33" si="7">IF(G8&gt;=8.5,4,IF(G8&gt;=7,3,IF(G8&gt;=5.5,2,IF(G8&gt;=4,1,0))))</f>
        <v>2</v>
      </c>
      <c r="BH8" s="171">
        <f t="shared" ref="BH8:BH33" si="8">IF(H8&gt;=8.5,4,IF(H8&gt;=7,3,IF(H8&gt;=5.5,2,IF(H8&gt;=4,1,0))))</f>
        <v>2</v>
      </c>
      <c r="BI8" s="171">
        <f t="shared" ref="BI8:BI33" si="9">IF(I8&gt;=8.5,4,IF(I8&gt;=7,3,IF(I8&gt;=5.5,2,IF(I8&gt;=4,1,0))))</f>
        <v>1</v>
      </c>
      <c r="BJ8" s="171">
        <f t="shared" ref="BJ8:BJ33" si="10">IF(J8&gt;=8.5,4,IF(J8&gt;=7,3,IF(J8&gt;=5.5,2,IF(J8&gt;=4,1,0))))</f>
        <v>2</v>
      </c>
      <c r="BK8" s="171">
        <f t="shared" ref="BK8:BK33" si="11">IF(K8&gt;=8.5,4,IF(K8&gt;=7,3,IF(K8&gt;=5.5,2,IF(K8&gt;=4,1,0))))</f>
        <v>3</v>
      </c>
      <c r="BL8" s="171">
        <f t="shared" ref="BL8:BL33" si="12">IF(L8&gt;=8.5,4,IF(L8&gt;=7,3,IF(L8&gt;=5.5,2,IF(L8&gt;=4,1,0))))</f>
        <v>2</v>
      </c>
      <c r="BM8" s="171">
        <f t="shared" ref="BM8:BM33" si="13">IF(M8&gt;=8.5,4,IF(M8&gt;=7,3,IF(M8&gt;=5.5,2,IF(M8&gt;=4,1,0))))</f>
        <v>3</v>
      </c>
      <c r="BN8" s="171">
        <f t="shared" ref="BN8:BN33" si="14">IF(N8&gt;=8.5,4,IF(N8&gt;=7,3,IF(N8&gt;=5.5,2,IF(N8&gt;=4,1,0))))</f>
        <v>2</v>
      </c>
      <c r="BO8" s="171">
        <f t="shared" ref="BO8:BO33" si="15">IF(O8&gt;=8.5,4,IF(O8&gt;=7,3,IF(O8&gt;=5.5,2,IF(O8&gt;=4,1,0))))</f>
        <v>1</v>
      </c>
      <c r="BP8" s="171">
        <f t="shared" ref="BP8:BP33" si="16">IF(P8&gt;=8.5,4,IF(P8&gt;=7,3,IF(P8&gt;=5.5,2,IF(P8&gt;=4,1,0))))</f>
        <v>1</v>
      </c>
      <c r="BQ8" s="171">
        <f t="shared" ref="BQ8:BQ33" si="17">IF(Q8&gt;=8.5,4,IF(Q8&gt;=7,3,IF(Q8&gt;=5.5,2,IF(Q8&gt;=4,1,0))))</f>
        <v>1</v>
      </c>
      <c r="BR8" s="171">
        <f t="shared" ref="BR8:BR33" si="18">IF(R8&gt;=8.5,4,IF(R8&gt;=7,3,IF(R8&gt;=5.5,2,IF(R8&gt;=4,1,0))))</f>
        <v>3</v>
      </c>
      <c r="BS8" s="171">
        <f t="shared" ref="BS8:BS33" si="19">IF(S8&gt;=8.5,4,IF(S8&gt;=7,3,IF(S8&gt;=5.5,2,IF(S8&gt;=4,1,0))))</f>
        <v>3</v>
      </c>
      <c r="BT8" s="171">
        <f t="shared" ref="BT8:BT33" si="20">IF(T8&gt;=8.5,4,IF(T8&gt;=7,3,IF(T8&gt;=5.5,2,IF(T8&gt;=4,1,0))))</f>
        <v>2</v>
      </c>
      <c r="BU8" s="171">
        <f t="shared" ref="BU8:BU33" si="21">IF(U8&gt;=8.5,4,IF(U8&gt;=7,3,IF(U8&gt;=5.5,2,IF(U8&gt;=4,1,0))))</f>
        <v>1</v>
      </c>
      <c r="BV8" s="171">
        <f t="shared" ref="BV8:BV33" si="22">IF(V8&gt;=8.5,4,IF(V8&gt;=7,3,IF(V8&gt;=5.5,2,IF(V8&gt;=4,1,0))))</f>
        <v>2</v>
      </c>
      <c r="BW8" s="171">
        <f t="shared" ref="BW8:BW33" si="23">IF(W8&gt;=8.5,4,IF(W8&gt;=7,3,IF(W8&gt;=5.5,2,IF(W8&gt;=4,1,0))))</f>
        <v>3</v>
      </c>
      <c r="BX8" s="171">
        <f t="shared" ref="BX8:BX33" si="24">IF(X8&gt;=8.5,4,IF(X8&gt;=7,3,IF(X8&gt;=5.5,2,IF(X8&gt;=4,1,0))))</f>
        <v>2</v>
      </c>
      <c r="BY8" s="171">
        <f t="shared" ref="BY8:BY33" si="25">IF(Y8&gt;=8.5,4,IF(Y8&gt;=7,3,IF(Y8&gt;=5.5,2,IF(Y8&gt;=4,1,0))))</f>
        <v>3</v>
      </c>
      <c r="BZ8" s="171">
        <f t="shared" ref="BZ8:BZ33" si="26">IF(Z8&gt;=8.5,4,IF(Z8&gt;=7,3,IF(Z8&gt;=5.5,2,IF(Z8&gt;=4,1,0))))</f>
        <v>2</v>
      </c>
      <c r="CA8" s="171">
        <f t="shared" ref="CA8:CA33" si="27">IF(AA8&gt;=8.5,4,IF(AA8&gt;=7,3,IF(AA8&gt;=5.5,2,IF(AA8&gt;=4,1,0))))</f>
        <v>3</v>
      </c>
      <c r="CB8" s="171">
        <f t="shared" ref="CB8:CB33" si="28">IF(AB8&gt;=8.5,4,IF(AB8&gt;=7,3,IF(AB8&gt;=5.5,2,IF(AB8&gt;=4,1,0))))</f>
        <v>4</v>
      </c>
      <c r="CC8" s="171">
        <f t="shared" ref="CC8:CC33" si="29">IF(AC8&gt;=8.5,4,IF(AC8&gt;=7,3,IF(AC8&gt;=5.5,2,IF(AC8&gt;=4,1,0))))</f>
        <v>2</v>
      </c>
      <c r="CD8" s="171">
        <f t="shared" ref="CD8:CD33" si="30">IF(AD8&gt;=8.5,4,IF(AD8&gt;=7,3,IF(AD8&gt;=5.5,2,IF(AD8&gt;=4,1,0))))</f>
        <v>3</v>
      </c>
      <c r="CE8" s="171">
        <f t="shared" ref="CE8:CE33" si="31">IF(AE8&gt;=8.5,4,IF(AE8&gt;=7,3,IF(AE8&gt;=5.5,2,IF(AE8&gt;=4,1,0))))</f>
        <v>3</v>
      </c>
      <c r="CF8" s="171">
        <f t="shared" ref="CF8:CF33" si="32">IF(AF8&gt;=8.5,4,IF(AF8&gt;=7,3,IF(AF8&gt;=5.5,2,IF(AF8&gt;=4,1,0))))</f>
        <v>3</v>
      </c>
      <c r="CG8" s="171">
        <f t="shared" ref="CG8:CG33" si="33">IF(AG8&gt;=8.5,4,IF(AG8&gt;=7,3,IF(AG8&gt;=5.5,2,IF(AG8&gt;=4,1,0))))</f>
        <v>2</v>
      </c>
      <c r="CH8" s="171">
        <f t="shared" ref="CH8:CH33" si="34">IF(AH8&gt;=8.5,4,IF(AH8&gt;=7,3,IF(AH8&gt;=5.5,2,IF(AH8&gt;=4,1,0))))</f>
        <v>1</v>
      </c>
      <c r="CI8" s="171">
        <f t="shared" ref="CI8:CI33" si="35">IF(AI8&gt;=8.5,4,IF(AI8&gt;=7,3,IF(AI8&gt;=5.5,2,IF(AI8&gt;=4,1,0))))</f>
        <v>4</v>
      </c>
      <c r="CJ8" s="171">
        <f t="shared" ref="CJ8:CJ33" si="36">IF(AJ8&gt;=8.5,4,IF(AJ8&gt;=7,3,IF(AJ8&gt;=5.5,2,IF(AJ8&gt;=4,1,0))))</f>
        <v>3</v>
      </c>
      <c r="CK8" s="171">
        <f t="shared" ref="CK8:CK33" si="37">IF(AK8&gt;=8.5,4,IF(AK8&gt;=7,3,IF(AK8&gt;=5.5,2,IF(AK8&gt;=4,1,0))))</f>
        <v>3</v>
      </c>
      <c r="CL8" s="171">
        <f t="shared" ref="CL8:CL33" si="38">IF(AL8&gt;=8.5,4,IF(AL8&gt;=7,3,IF(AL8&gt;=5.5,2,IF(AL8&gt;=4,1,0))))</f>
        <v>4</v>
      </c>
      <c r="CM8" s="171">
        <f t="shared" ref="CM8:CM33" si="39">IF(AM8&gt;=8.5,4,IF(AM8&gt;=7,3,IF(AM8&gt;=5.5,2,IF(AM8&gt;=4,1,0))))</f>
        <v>4</v>
      </c>
      <c r="CN8" s="171">
        <f t="shared" ref="CN8:CN33" si="40">IF(AN8&gt;=8.5,4,IF(AN8&gt;=7,3,IF(AN8&gt;=5.5,2,IF(AN8&gt;=4,1,0))))</f>
        <v>4</v>
      </c>
      <c r="CO8" s="171">
        <f t="shared" ref="CO8:CO33" si="41">IF(AO8&gt;=8.5,4,IF(AO8&gt;=7,3,IF(AO8&gt;=5.5,2,IF(AO8&gt;=4,1,0))))</f>
        <v>3</v>
      </c>
      <c r="CP8" s="171">
        <f t="shared" ref="CP8:CP33" si="42">IF(AP8&gt;=8.5,4,IF(AP8&gt;=7,3,IF(AP8&gt;=5.5,2,IF(AP8&gt;=4,1,0))))</f>
        <v>2</v>
      </c>
      <c r="CQ8" s="171">
        <f t="shared" ref="CQ8:CQ33" si="43">IF(AQ8&gt;=8.5,4,IF(AQ8&gt;=7,3,IF(AQ8&gt;=5.5,2,IF(AQ8&gt;=4,1,0))))</f>
        <v>1</v>
      </c>
      <c r="CR8" s="171">
        <f t="shared" ref="CR8:CR33" si="44">IF(AR8&gt;=8.5,4,IF(AR8&gt;=7,3,IF(AR8&gt;=5.5,2,IF(AR8&gt;=4,1,0))))</f>
        <v>2</v>
      </c>
      <c r="CS8" s="171">
        <f t="shared" ref="CS8:CS33" si="45">IF(AS8&gt;=8.5,4,IF(AS8&gt;=7,3,IF(AS8&gt;=5.5,2,IF(AS8&gt;=4,1,0))))</f>
        <v>3</v>
      </c>
      <c r="CT8" s="171">
        <f t="shared" ref="CT8:CT33" si="46">IF(AT8&gt;=8.5,4,IF(AT8&gt;=7,3,IF(AT8&gt;=5.5,2,IF(AT8&gt;=4,1,0))))</f>
        <v>4</v>
      </c>
      <c r="CU8" s="171">
        <f t="shared" ref="CU8:CU33" si="47">IF(AU8&gt;=8.5,4,IF(AU8&gt;=7,3,IF(AU8&gt;=5.5,2,IF(AU8&gt;=4,1,0))))</f>
        <v>2</v>
      </c>
      <c r="CV8" s="171">
        <f t="shared" ref="CV8:CV33" si="48">IF(AV8&gt;=8.5,4,IF(AV8&gt;=7,3,IF(AV8&gt;=5.5,2,IF(AV8&gt;=4,1,0))))</f>
        <v>4</v>
      </c>
      <c r="CW8" s="171">
        <f t="shared" ref="CW8:CW33" si="49">IF(AW8&gt;=8.5,4,IF(AW8&gt;=7,3,IF(AW8&gt;=5.5,2,IF(AW8&gt;=4,1,0))))</f>
        <v>0</v>
      </c>
      <c r="CX8" s="174">
        <f t="shared" ref="CX8:CX33" si="50">ROUND((SUMPRODUCT($F$7:$AT$7,BF8:CT8)+MAX(CU8*$AU$7+CV8*$AV$7,CW8*$AW$7))/$AX$7,2)</f>
        <v>2.5299999999999998</v>
      </c>
      <c r="CY8" s="142" t="str">
        <f t="shared" ref="CY8:CY33" si="51">IF(CX8&gt;=3.6,"Xuất sắc",IF(CX8&gt;=3.2,"Giỏi",IF(CX8&gt;=2.5,"Khá",IF(CX8&gt;=2,"Trung bình","Yếu"))))</f>
        <v>Khá</v>
      </c>
    </row>
    <row r="9" spans="1:103" s="142" customFormat="1" ht="15" x14ac:dyDescent="0.25">
      <c r="A9" s="139">
        <v>6</v>
      </c>
      <c r="B9" s="140" t="s">
        <v>1234</v>
      </c>
      <c r="C9" s="216" t="s">
        <v>292</v>
      </c>
      <c r="D9" s="214" t="s">
        <v>1235</v>
      </c>
      <c r="E9" s="218" t="s">
        <v>422</v>
      </c>
      <c r="F9" s="86">
        <v>4.4000000000000004</v>
      </c>
      <c r="G9" s="87">
        <v>7.3</v>
      </c>
      <c r="H9" s="87">
        <v>6</v>
      </c>
      <c r="I9" s="86">
        <v>4.4000000000000004</v>
      </c>
      <c r="J9" s="86">
        <v>4.7</v>
      </c>
      <c r="K9" s="86">
        <v>6.4</v>
      </c>
      <c r="L9" s="86">
        <v>4.9000000000000004</v>
      </c>
      <c r="M9" s="87">
        <v>7.1</v>
      </c>
      <c r="N9" s="87">
        <v>7</v>
      </c>
      <c r="O9" s="86">
        <v>4.0999999999999996</v>
      </c>
      <c r="P9" s="86">
        <v>4.9000000000000004</v>
      </c>
      <c r="Q9" s="87">
        <v>4.2</v>
      </c>
      <c r="R9" s="86">
        <v>6.1</v>
      </c>
      <c r="S9" s="86">
        <v>7.2</v>
      </c>
      <c r="T9" s="86">
        <v>7.5</v>
      </c>
      <c r="U9" s="86">
        <v>6.1</v>
      </c>
      <c r="V9" s="31">
        <v>7.7</v>
      </c>
      <c r="W9" s="31">
        <v>8.4</v>
      </c>
      <c r="X9" s="31">
        <v>4.7</v>
      </c>
      <c r="Y9" s="31">
        <v>5.6</v>
      </c>
      <c r="Z9" s="31">
        <v>6.4</v>
      </c>
      <c r="AA9" s="31">
        <v>6.3</v>
      </c>
      <c r="AB9" s="31">
        <v>8.1999999999999993</v>
      </c>
      <c r="AC9" s="37">
        <v>7.2</v>
      </c>
      <c r="AD9" s="31">
        <v>4.5</v>
      </c>
      <c r="AE9" s="31">
        <v>4.9000000000000004</v>
      </c>
      <c r="AF9" s="31">
        <v>4.0999999999999996</v>
      </c>
      <c r="AG9" s="31">
        <v>6.5</v>
      </c>
      <c r="AH9" s="31">
        <v>4.4000000000000004</v>
      </c>
      <c r="AI9" s="31">
        <v>6.6</v>
      </c>
      <c r="AJ9" s="31">
        <v>7.2</v>
      </c>
      <c r="AK9" s="31">
        <v>6.4</v>
      </c>
      <c r="AL9" s="31">
        <v>7.7</v>
      </c>
      <c r="AM9" s="31">
        <v>9.6</v>
      </c>
      <c r="AN9" s="31">
        <v>9.4</v>
      </c>
      <c r="AO9" s="31">
        <v>6.5</v>
      </c>
      <c r="AP9" s="31">
        <v>6.7</v>
      </c>
      <c r="AQ9" s="31">
        <v>7</v>
      </c>
      <c r="AR9" s="31">
        <v>7.5</v>
      </c>
      <c r="AS9" s="31">
        <v>9</v>
      </c>
      <c r="AT9" s="31">
        <v>8.1999999999999993</v>
      </c>
      <c r="AU9" s="31">
        <v>8</v>
      </c>
      <c r="AV9" s="31">
        <v>8.5</v>
      </c>
      <c r="AW9" s="164"/>
      <c r="AX9" s="151">
        <f t="shared" si="1"/>
        <v>6.5</v>
      </c>
      <c r="AY9" s="142" t="s">
        <v>1464</v>
      </c>
      <c r="BA9" s="139">
        <v>6</v>
      </c>
      <c r="BB9" s="140" t="str">
        <f t="shared" si="2"/>
        <v>15D4021036</v>
      </c>
      <c r="BC9" s="140" t="str">
        <f t="shared" si="3"/>
        <v>Lê Thị Thanh</v>
      </c>
      <c r="BD9" s="140" t="str">
        <f t="shared" si="4"/>
        <v>Giàu</v>
      </c>
      <c r="BE9" s="140" t="str">
        <f t="shared" si="5"/>
        <v>27/06/1997</v>
      </c>
      <c r="BF9" s="171">
        <f t="shared" si="6"/>
        <v>1</v>
      </c>
      <c r="BG9" s="171">
        <f t="shared" si="7"/>
        <v>3</v>
      </c>
      <c r="BH9" s="171">
        <f t="shared" si="8"/>
        <v>2</v>
      </c>
      <c r="BI9" s="171">
        <f t="shared" si="9"/>
        <v>1</v>
      </c>
      <c r="BJ9" s="171">
        <f t="shared" si="10"/>
        <v>1</v>
      </c>
      <c r="BK9" s="171">
        <f t="shared" si="11"/>
        <v>2</v>
      </c>
      <c r="BL9" s="171">
        <f t="shared" si="12"/>
        <v>1</v>
      </c>
      <c r="BM9" s="171">
        <f t="shared" si="13"/>
        <v>3</v>
      </c>
      <c r="BN9" s="171">
        <f t="shared" si="14"/>
        <v>3</v>
      </c>
      <c r="BO9" s="171">
        <f t="shared" si="15"/>
        <v>1</v>
      </c>
      <c r="BP9" s="171">
        <f t="shared" si="16"/>
        <v>1</v>
      </c>
      <c r="BQ9" s="171">
        <f t="shared" si="17"/>
        <v>1</v>
      </c>
      <c r="BR9" s="171">
        <f t="shared" si="18"/>
        <v>2</v>
      </c>
      <c r="BS9" s="171">
        <f t="shared" si="19"/>
        <v>3</v>
      </c>
      <c r="BT9" s="171">
        <f t="shared" si="20"/>
        <v>3</v>
      </c>
      <c r="BU9" s="171">
        <f t="shared" si="21"/>
        <v>2</v>
      </c>
      <c r="BV9" s="171">
        <f t="shared" si="22"/>
        <v>3</v>
      </c>
      <c r="BW9" s="171">
        <f t="shared" si="23"/>
        <v>3</v>
      </c>
      <c r="BX9" s="171">
        <f t="shared" si="24"/>
        <v>1</v>
      </c>
      <c r="BY9" s="171">
        <f t="shared" si="25"/>
        <v>2</v>
      </c>
      <c r="BZ9" s="171">
        <f t="shared" si="26"/>
        <v>2</v>
      </c>
      <c r="CA9" s="171">
        <f t="shared" si="27"/>
        <v>2</v>
      </c>
      <c r="CB9" s="171">
        <f t="shared" si="28"/>
        <v>3</v>
      </c>
      <c r="CC9" s="171">
        <f t="shared" si="29"/>
        <v>3</v>
      </c>
      <c r="CD9" s="171">
        <f t="shared" si="30"/>
        <v>1</v>
      </c>
      <c r="CE9" s="171">
        <f t="shared" si="31"/>
        <v>1</v>
      </c>
      <c r="CF9" s="171">
        <f t="shared" si="32"/>
        <v>1</v>
      </c>
      <c r="CG9" s="171">
        <f t="shared" si="33"/>
        <v>2</v>
      </c>
      <c r="CH9" s="171">
        <f t="shared" si="34"/>
        <v>1</v>
      </c>
      <c r="CI9" s="171">
        <f t="shared" si="35"/>
        <v>2</v>
      </c>
      <c r="CJ9" s="171">
        <f t="shared" si="36"/>
        <v>3</v>
      </c>
      <c r="CK9" s="171">
        <f t="shared" si="37"/>
        <v>2</v>
      </c>
      <c r="CL9" s="171">
        <f t="shared" si="38"/>
        <v>3</v>
      </c>
      <c r="CM9" s="171">
        <f t="shared" si="39"/>
        <v>4</v>
      </c>
      <c r="CN9" s="171">
        <f t="shared" si="40"/>
        <v>4</v>
      </c>
      <c r="CO9" s="171">
        <f t="shared" si="41"/>
        <v>2</v>
      </c>
      <c r="CP9" s="171">
        <f t="shared" si="42"/>
        <v>2</v>
      </c>
      <c r="CQ9" s="171">
        <f t="shared" si="43"/>
        <v>3</v>
      </c>
      <c r="CR9" s="171">
        <f t="shared" si="44"/>
        <v>3</v>
      </c>
      <c r="CS9" s="171">
        <f t="shared" si="45"/>
        <v>4</v>
      </c>
      <c r="CT9" s="171">
        <f t="shared" si="46"/>
        <v>3</v>
      </c>
      <c r="CU9" s="171">
        <f t="shared" si="47"/>
        <v>3</v>
      </c>
      <c r="CV9" s="171">
        <f t="shared" si="48"/>
        <v>4</v>
      </c>
      <c r="CW9" s="171">
        <f t="shared" si="49"/>
        <v>0</v>
      </c>
      <c r="CX9" s="174">
        <f t="shared" si="50"/>
        <v>2.23</v>
      </c>
      <c r="CY9" s="142" t="str">
        <f t="shared" si="51"/>
        <v>Trung bình</v>
      </c>
    </row>
    <row r="10" spans="1:103" s="142" customFormat="1" ht="15" x14ac:dyDescent="0.25">
      <c r="A10" s="139">
        <v>7</v>
      </c>
      <c r="B10" s="140" t="s">
        <v>1236</v>
      </c>
      <c r="C10" s="216" t="s">
        <v>1237</v>
      </c>
      <c r="D10" s="214" t="s">
        <v>273</v>
      </c>
      <c r="E10" s="218" t="s">
        <v>1238</v>
      </c>
      <c r="F10" s="86">
        <v>5.3</v>
      </c>
      <c r="G10" s="87">
        <v>8.3000000000000007</v>
      </c>
      <c r="H10" s="87">
        <v>5.2</v>
      </c>
      <c r="I10" s="86">
        <v>5.8</v>
      </c>
      <c r="J10" s="86">
        <v>5</v>
      </c>
      <c r="K10" s="87">
        <v>8.1</v>
      </c>
      <c r="L10" s="86">
        <v>6.4</v>
      </c>
      <c r="M10" s="86">
        <v>4.2</v>
      </c>
      <c r="N10" s="86">
        <v>7.5</v>
      </c>
      <c r="O10" s="86">
        <v>4.7</v>
      </c>
      <c r="P10" s="87">
        <v>6</v>
      </c>
      <c r="Q10" s="86">
        <v>7.6</v>
      </c>
      <c r="R10" s="86">
        <v>7.5</v>
      </c>
      <c r="S10" s="86">
        <v>6.8</v>
      </c>
      <c r="T10" s="86">
        <v>7.3</v>
      </c>
      <c r="U10" s="86">
        <v>6</v>
      </c>
      <c r="V10" s="31">
        <v>8.1999999999999993</v>
      </c>
      <c r="W10" s="31">
        <v>8.6</v>
      </c>
      <c r="X10" s="31">
        <v>4.9000000000000004</v>
      </c>
      <c r="Y10" s="31">
        <v>8.4</v>
      </c>
      <c r="Z10" s="31">
        <v>7.2</v>
      </c>
      <c r="AA10" s="31">
        <v>7.8</v>
      </c>
      <c r="AB10" s="31">
        <v>8.4</v>
      </c>
      <c r="AC10" s="31">
        <v>5.8</v>
      </c>
      <c r="AD10" s="31">
        <v>4.5999999999999996</v>
      </c>
      <c r="AE10" s="31">
        <v>4.9000000000000004</v>
      </c>
      <c r="AF10" s="31">
        <v>6.1</v>
      </c>
      <c r="AG10" s="31">
        <v>7.6</v>
      </c>
      <c r="AH10" s="31">
        <v>4.2</v>
      </c>
      <c r="AI10" s="31">
        <v>8.3000000000000007</v>
      </c>
      <c r="AJ10" s="31">
        <v>7</v>
      </c>
      <c r="AK10" s="31">
        <v>7.5</v>
      </c>
      <c r="AL10" s="31">
        <v>8.4</v>
      </c>
      <c r="AM10" s="31">
        <v>9.4</v>
      </c>
      <c r="AN10" s="31">
        <v>9.3000000000000007</v>
      </c>
      <c r="AO10" s="31">
        <v>8.3000000000000007</v>
      </c>
      <c r="AP10" s="31">
        <v>7.9</v>
      </c>
      <c r="AQ10" s="31">
        <v>7.1</v>
      </c>
      <c r="AR10" s="31">
        <v>8.1999999999999993</v>
      </c>
      <c r="AS10" s="31">
        <v>8.8000000000000007</v>
      </c>
      <c r="AT10" s="31">
        <v>8</v>
      </c>
      <c r="AU10" s="31">
        <v>8.5</v>
      </c>
      <c r="AV10" s="31">
        <v>9</v>
      </c>
      <c r="AW10" s="164"/>
      <c r="AX10" s="151">
        <f t="shared" si="1"/>
        <v>7.1</v>
      </c>
      <c r="AY10" s="142" t="s">
        <v>1464</v>
      </c>
      <c r="BA10" s="139">
        <v>7</v>
      </c>
      <c r="BB10" s="140" t="str">
        <f t="shared" si="2"/>
        <v>15D4021038</v>
      </c>
      <c r="BC10" s="140" t="str">
        <f t="shared" si="3"/>
        <v>Lê Thị Khánh</v>
      </c>
      <c r="BD10" s="140" t="str">
        <f t="shared" si="4"/>
        <v>Hà</v>
      </c>
      <c r="BE10" s="140" t="str">
        <f t="shared" si="5"/>
        <v>02/09/1996</v>
      </c>
      <c r="BF10" s="171">
        <f t="shared" si="6"/>
        <v>1</v>
      </c>
      <c r="BG10" s="171">
        <f t="shared" si="7"/>
        <v>3</v>
      </c>
      <c r="BH10" s="171">
        <f t="shared" si="8"/>
        <v>1</v>
      </c>
      <c r="BI10" s="171">
        <f t="shared" si="9"/>
        <v>2</v>
      </c>
      <c r="BJ10" s="171">
        <f t="shared" si="10"/>
        <v>1</v>
      </c>
      <c r="BK10" s="171">
        <f t="shared" si="11"/>
        <v>3</v>
      </c>
      <c r="BL10" s="171">
        <f t="shared" si="12"/>
        <v>2</v>
      </c>
      <c r="BM10" s="171">
        <f t="shared" si="13"/>
        <v>1</v>
      </c>
      <c r="BN10" s="171">
        <f t="shared" si="14"/>
        <v>3</v>
      </c>
      <c r="BO10" s="171">
        <f t="shared" si="15"/>
        <v>1</v>
      </c>
      <c r="BP10" s="171">
        <f t="shared" si="16"/>
        <v>2</v>
      </c>
      <c r="BQ10" s="171">
        <f t="shared" si="17"/>
        <v>3</v>
      </c>
      <c r="BR10" s="171">
        <f t="shared" si="18"/>
        <v>3</v>
      </c>
      <c r="BS10" s="171">
        <f t="shared" si="19"/>
        <v>2</v>
      </c>
      <c r="BT10" s="171">
        <f t="shared" si="20"/>
        <v>3</v>
      </c>
      <c r="BU10" s="171">
        <f t="shared" si="21"/>
        <v>2</v>
      </c>
      <c r="BV10" s="171">
        <f t="shared" si="22"/>
        <v>3</v>
      </c>
      <c r="BW10" s="171">
        <f t="shared" si="23"/>
        <v>4</v>
      </c>
      <c r="BX10" s="171">
        <f t="shared" si="24"/>
        <v>1</v>
      </c>
      <c r="BY10" s="171">
        <f t="shared" si="25"/>
        <v>3</v>
      </c>
      <c r="BZ10" s="171">
        <f t="shared" si="26"/>
        <v>3</v>
      </c>
      <c r="CA10" s="171">
        <f t="shared" si="27"/>
        <v>3</v>
      </c>
      <c r="CB10" s="171">
        <f t="shared" si="28"/>
        <v>3</v>
      </c>
      <c r="CC10" s="171">
        <f t="shared" si="29"/>
        <v>2</v>
      </c>
      <c r="CD10" s="171">
        <f t="shared" si="30"/>
        <v>1</v>
      </c>
      <c r="CE10" s="171">
        <f t="shared" si="31"/>
        <v>1</v>
      </c>
      <c r="CF10" s="171">
        <f t="shared" si="32"/>
        <v>2</v>
      </c>
      <c r="CG10" s="171">
        <f t="shared" si="33"/>
        <v>3</v>
      </c>
      <c r="CH10" s="171">
        <f t="shared" si="34"/>
        <v>1</v>
      </c>
      <c r="CI10" s="171">
        <f t="shared" si="35"/>
        <v>3</v>
      </c>
      <c r="CJ10" s="171">
        <f t="shared" si="36"/>
        <v>3</v>
      </c>
      <c r="CK10" s="171">
        <f t="shared" si="37"/>
        <v>3</v>
      </c>
      <c r="CL10" s="171">
        <f t="shared" si="38"/>
        <v>3</v>
      </c>
      <c r="CM10" s="171">
        <f t="shared" si="39"/>
        <v>4</v>
      </c>
      <c r="CN10" s="171">
        <f t="shared" si="40"/>
        <v>4</v>
      </c>
      <c r="CO10" s="171">
        <f t="shared" si="41"/>
        <v>3</v>
      </c>
      <c r="CP10" s="171">
        <f t="shared" si="42"/>
        <v>3</v>
      </c>
      <c r="CQ10" s="171">
        <f t="shared" si="43"/>
        <v>3</v>
      </c>
      <c r="CR10" s="171">
        <f t="shared" si="44"/>
        <v>3</v>
      </c>
      <c r="CS10" s="171">
        <f t="shared" si="45"/>
        <v>4</v>
      </c>
      <c r="CT10" s="171">
        <f t="shared" si="46"/>
        <v>3</v>
      </c>
      <c r="CU10" s="171">
        <f t="shared" si="47"/>
        <v>4</v>
      </c>
      <c r="CV10" s="171">
        <f t="shared" si="48"/>
        <v>4</v>
      </c>
      <c r="CW10" s="171">
        <f t="shared" si="49"/>
        <v>0</v>
      </c>
      <c r="CX10" s="174">
        <f t="shared" si="50"/>
        <v>2.5499999999999998</v>
      </c>
      <c r="CY10" s="142" t="str">
        <f t="shared" si="51"/>
        <v>Khá</v>
      </c>
    </row>
    <row r="11" spans="1:103" s="142" customFormat="1" ht="15" x14ac:dyDescent="0.25">
      <c r="A11" s="139">
        <v>8</v>
      </c>
      <c r="B11" s="140" t="s">
        <v>1239</v>
      </c>
      <c r="C11" s="216" t="s">
        <v>37</v>
      </c>
      <c r="D11" s="214" t="s">
        <v>971</v>
      </c>
      <c r="E11" s="218" t="s">
        <v>315</v>
      </c>
      <c r="F11" s="86">
        <v>8.1999999999999993</v>
      </c>
      <c r="G11" s="86">
        <v>7.3</v>
      </c>
      <c r="H11" s="86">
        <v>6.6</v>
      </c>
      <c r="I11" s="87">
        <v>6.1</v>
      </c>
      <c r="J11" s="86">
        <v>7.5</v>
      </c>
      <c r="K11" s="86">
        <v>6.6</v>
      </c>
      <c r="L11" s="86">
        <v>5.5</v>
      </c>
      <c r="M11" s="86">
        <v>4.2</v>
      </c>
      <c r="N11" s="86">
        <v>4.5</v>
      </c>
      <c r="O11" s="86">
        <v>6.1</v>
      </c>
      <c r="P11" s="87">
        <v>6.5</v>
      </c>
      <c r="Q11" s="87">
        <v>4.9000000000000004</v>
      </c>
      <c r="R11" s="86">
        <v>6.3</v>
      </c>
      <c r="S11" s="86">
        <v>8.6</v>
      </c>
      <c r="T11" s="86">
        <v>7.2</v>
      </c>
      <c r="U11" s="86">
        <v>5.6</v>
      </c>
      <c r="V11" s="31">
        <v>6.4</v>
      </c>
      <c r="W11" s="31">
        <v>8.1999999999999993</v>
      </c>
      <c r="X11" s="31">
        <v>8.1999999999999993</v>
      </c>
      <c r="Y11" s="31">
        <v>8.6999999999999993</v>
      </c>
      <c r="Z11" s="31">
        <v>8</v>
      </c>
      <c r="AA11" s="31">
        <v>6.3</v>
      </c>
      <c r="AB11" s="31">
        <v>8.4</v>
      </c>
      <c r="AC11" s="37">
        <v>6.9</v>
      </c>
      <c r="AD11" s="31">
        <v>4</v>
      </c>
      <c r="AE11" s="31">
        <v>5</v>
      </c>
      <c r="AF11" s="31">
        <v>5.2</v>
      </c>
      <c r="AG11" s="31">
        <v>8.8000000000000007</v>
      </c>
      <c r="AH11" s="31">
        <v>6.6</v>
      </c>
      <c r="AI11" s="31">
        <v>7.6</v>
      </c>
      <c r="AJ11" s="31">
        <v>6.9</v>
      </c>
      <c r="AK11" s="31">
        <v>6.9</v>
      </c>
      <c r="AL11" s="31">
        <v>7.1</v>
      </c>
      <c r="AM11" s="31">
        <v>9.3000000000000007</v>
      </c>
      <c r="AN11" s="31">
        <v>9.3000000000000007</v>
      </c>
      <c r="AO11" s="31">
        <v>6.9</v>
      </c>
      <c r="AP11" s="31">
        <v>7.7</v>
      </c>
      <c r="AQ11" s="31">
        <v>4.5999999999999996</v>
      </c>
      <c r="AR11" s="31">
        <v>8.5</v>
      </c>
      <c r="AS11" s="31">
        <v>9.1</v>
      </c>
      <c r="AT11" s="31">
        <v>9.9</v>
      </c>
      <c r="AU11" s="31">
        <v>8.5</v>
      </c>
      <c r="AV11" s="31">
        <v>8.5</v>
      </c>
      <c r="AW11" s="164"/>
      <c r="AX11" s="151">
        <f t="shared" si="1"/>
        <v>7</v>
      </c>
      <c r="AY11" s="142" t="s">
        <v>1464</v>
      </c>
      <c r="BA11" s="139">
        <v>8</v>
      </c>
      <c r="BB11" s="140" t="str">
        <f t="shared" si="2"/>
        <v>15D4021040</v>
      </c>
      <c r="BC11" s="140" t="str">
        <f t="shared" si="3"/>
        <v>Nguyễn Văn</v>
      </c>
      <c r="BD11" s="140" t="str">
        <f t="shared" si="4"/>
        <v>Hải</v>
      </c>
      <c r="BE11" s="140" t="str">
        <f t="shared" si="5"/>
        <v>26/01/1997</v>
      </c>
      <c r="BF11" s="171">
        <f t="shared" si="6"/>
        <v>3</v>
      </c>
      <c r="BG11" s="171">
        <f t="shared" si="7"/>
        <v>3</v>
      </c>
      <c r="BH11" s="171">
        <f t="shared" si="8"/>
        <v>2</v>
      </c>
      <c r="BI11" s="171">
        <f t="shared" si="9"/>
        <v>2</v>
      </c>
      <c r="BJ11" s="171">
        <f t="shared" si="10"/>
        <v>3</v>
      </c>
      <c r="BK11" s="171">
        <f t="shared" si="11"/>
        <v>2</v>
      </c>
      <c r="BL11" s="171">
        <f t="shared" si="12"/>
        <v>2</v>
      </c>
      <c r="BM11" s="171">
        <f t="shared" si="13"/>
        <v>1</v>
      </c>
      <c r="BN11" s="171">
        <f t="shared" si="14"/>
        <v>1</v>
      </c>
      <c r="BO11" s="171">
        <f t="shared" si="15"/>
        <v>2</v>
      </c>
      <c r="BP11" s="171">
        <f t="shared" si="16"/>
        <v>2</v>
      </c>
      <c r="BQ11" s="171">
        <f t="shared" si="17"/>
        <v>1</v>
      </c>
      <c r="BR11" s="171">
        <f t="shared" si="18"/>
        <v>2</v>
      </c>
      <c r="BS11" s="171">
        <f t="shared" si="19"/>
        <v>4</v>
      </c>
      <c r="BT11" s="171">
        <f t="shared" si="20"/>
        <v>3</v>
      </c>
      <c r="BU11" s="171">
        <f t="shared" si="21"/>
        <v>2</v>
      </c>
      <c r="BV11" s="171">
        <f t="shared" si="22"/>
        <v>2</v>
      </c>
      <c r="BW11" s="171">
        <f t="shared" si="23"/>
        <v>3</v>
      </c>
      <c r="BX11" s="171">
        <f t="shared" si="24"/>
        <v>3</v>
      </c>
      <c r="BY11" s="171">
        <f t="shared" si="25"/>
        <v>4</v>
      </c>
      <c r="BZ11" s="171">
        <f t="shared" si="26"/>
        <v>3</v>
      </c>
      <c r="CA11" s="171">
        <f t="shared" si="27"/>
        <v>2</v>
      </c>
      <c r="CB11" s="171">
        <f t="shared" si="28"/>
        <v>3</v>
      </c>
      <c r="CC11" s="171">
        <f t="shared" si="29"/>
        <v>2</v>
      </c>
      <c r="CD11" s="171">
        <f t="shared" si="30"/>
        <v>1</v>
      </c>
      <c r="CE11" s="171">
        <f t="shared" si="31"/>
        <v>1</v>
      </c>
      <c r="CF11" s="171">
        <f t="shared" si="32"/>
        <v>1</v>
      </c>
      <c r="CG11" s="171">
        <f t="shared" si="33"/>
        <v>4</v>
      </c>
      <c r="CH11" s="171">
        <f t="shared" si="34"/>
        <v>2</v>
      </c>
      <c r="CI11" s="171">
        <f t="shared" si="35"/>
        <v>3</v>
      </c>
      <c r="CJ11" s="171">
        <f t="shared" si="36"/>
        <v>2</v>
      </c>
      <c r="CK11" s="171">
        <f t="shared" si="37"/>
        <v>2</v>
      </c>
      <c r="CL11" s="171">
        <f t="shared" si="38"/>
        <v>3</v>
      </c>
      <c r="CM11" s="171">
        <f t="shared" si="39"/>
        <v>4</v>
      </c>
      <c r="CN11" s="171">
        <f t="shared" si="40"/>
        <v>4</v>
      </c>
      <c r="CO11" s="171">
        <f t="shared" si="41"/>
        <v>2</v>
      </c>
      <c r="CP11" s="171">
        <f t="shared" si="42"/>
        <v>3</v>
      </c>
      <c r="CQ11" s="171">
        <f t="shared" si="43"/>
        <v>1</v>
      </c>
      <c r="CR11" s="171">
        <f t="shared" si="44"/>
        <v>4</v>
      </c>
      <c r="CS11" s="171">
        <f t="shared" si="45"/>
        <v>4</v>
      </c>
      <c r="CT11" s="171">
        <f t="shared" si="46"/>
        <v>4</v>
      </c>
      <c r="CU11" s="171">
        <f t="shared" si="47"/>
        <v>4</v>
      </c>
      <c r="CV11" s="171">
        <f t="shared" si="48"/>
        <v>4</v>
      </c>
      <c r="CW11" s="171">
        <f t="shared" si="49"/>
        <v>0</v>
      </c>
      <c r="CX11" s="174">
        <f t="shared" si="50"/>
        <v>2.57</v>
      </c>
      <c r="CY11" s="142" t="str">
        <f t="shared" si="51"/>
        <v>Khá</v>
      </c>
    </row>
    <row r="12" spans="1:103" s="142" customFormat="1" ht="15" x14ac:dyDescent="0.25">
      <c r="A12" s="139">
        <v>10</v>
      </c>
      <c r="B12" s="140" t="s">
        <v>1241</v>
      </c>
      <c r="C12" s="216" t="s">
        <v>1242</v>
      </c>
      <c r="D12" s="214" t="s">
        <v>12</v>
      </c>
      <c r="E12" s="218" t="s">
        <v>62</v>
      </c>
      <c r="F12" s="86">
        <v>8.9</v>
      </c>
      <c r="G12" s="86">
        <v>6.4</v>
      </c>
      <c r="H12" s="87">
        <v>5.5</v>
      </c>
      <c r="I12" s="87">
        <v>7</v>
      </c>
      <c r="J12" s="86">
        <v>6.6</v>
      </c>
      <c r="K12" s="86">
        <v>5.7</v>
      </c>
      <c r="L12" s="87">
        <v>8.1</v>
      </c>
      <c r="M12" s="86">
        <v>5.0999999999999996</v>
      </c>
      <c r="N12" s="86">
        <v>4</v>
      </c>
      <c r="O12" s="86">
        <v>7</v>
      </c>
      <c r="P12" s="87">
        <v>4.2</v>
      </c>
      <c r="Q12" s="86">
        <v>5.7</v>
      </c>
      <c r="R12" s="86">
        <v>7.2</v>
      </c>
      <c r="S12" s="86">
        <v>5.2</v>
      </c>
      <c r="T12" s="86">
        <v>6.1</v>
      </c>
      <c r="U12" s="86">
        <v>4.9000000000000004</v>
      </c>
      <c r="V12" s="31">
        <v>6.2</v>
      </c>
      <c r="W12" s="31">
        <v>8.5</v>
      </c>
      <c r="X12" s="31">
        <v>6.2</v>
      </c>
      <c r="Y12" s="31">
        <v>7.9</v>
      </c>
      <c r="Z12" s="31">
        <v>6.5</v>
      </c>
      <c r="AA12" s="31">
        <v>6.6</v>
      </c>
      <c r="AB12" s="31">
        <v>9.1</v>
      </c>
      <c r="AC12" s="37">
        <v>5.3</v>
      </c>
      <c r="AD12" s="31">
        <v>4.7</v>
      </c>
      <c r="AE12" s="31">
        <v>5.5</v>
      </c>
      <c r="AF12" s="31">
        <v>6.9</v>
      </c>
      <c r="AG12" s="31">
        <v>8</v>
      </c>
      <c r="AH12" s="31">
        <v>5.2</v>
      </c>
      <c r="AI12" s="31">
        <v>7.2</v>
      </c>
      <c r="AJ12" s="31">
        <v>6.7</v>
      </c>
      <c r="AK12" s="31">
        <v>7.9</v>
      </c>
      <c r="AL12" s="31">
        <v>8.6</v>
      </c>
      <c r="AM12" s="31">
        <v>9.3000000000000007</v>
      </c>
      <c r="AN12" s="31">
        <v>9.1</v>
      </c>
      <c r="AO12" s="31">
        <v>6.5</v>
      </c>
      <c r="AP12" s="31">
        <v>6.6</v>
      </c>
      <c r="AQ12" s="31">
        <v>5.4</v>
      </c>
      <c r="AR12" s="31">
        <v>8.1</v>
      </c>
      <c r="AS12" s="31">
        <v>7.7</v>
      </c>
      <c r="AT12" s="31">
        <v>9</v>
      </c>
      <c r="AU12" s="31">
        <v>7</v>
      </c>
      <c r="AV12" s="31">
        <v>9.1</v>
      </c>
      <c r="AW12" s="164"/>
      <c r="AX12" s="151">
        <f t="shared" si="1"/>
        <v>6.8</v>
      </c>
      <c r="AY12" s="142" t="s">
        <v>1464</v>
      </c>
      <c r="BA12" s="139">
        <v>10</v>
      </c>
      <c r="BB12" s="140" t="str">
        <f t="shared" si="2"/>
        <v>15D4021083</v>
      </c>
      <c r="BC12" s="140" t="str">
        <f t="shared" si="3"/>
        <v>Nguyễn Khoa Thị Thùy</v>
      </c>
      <c r="BD12" s="140" t="str">
        <f t="shared" si="4"/>
        <v>Linh</v>
      </c>
      <c r="BE12" s="140" t="str">
        <f t="shared" si="5"/>
        <v>29/05/1997</v>
      </c>
      <c r="BF12" s="171">
        <f t="shared" si="6"/>
        <v>4</v>
      </c>
      <c r="BG12" s="171">
        <f t="shared" si="7"/>
        <v>2</v>
      </c>
      <c r="BH12" s="171">
        <f t="shared" si="8"/>
        <v>2</v>
      </c>
      <c r="BI12" s="171">
        <f t="shared" si="9"/>
        <v>3</v>
      </c>
      <c r="BJ12" s="171">
        <f t="shared" si="10"/>
        <v>2</v>
      </c>
      <c r="BK12" s="171">
        <f t="shared" si="11"/>
        <v>2</v>
      </c>
      <c r="BL12" s="171">
        <f t="shared" si="12"/>
        <v>3</v>
      </c>
      <c r="BM12" s="171">
        <f t="shared" si="13"/>
        <v>1</v>
      </c>
      <c r="BN12" s="171">
        <f t="shared" si="14"/>
        <v>1</v>
      </c>
      <c r="BO12" s="171">
        <f t="shared" si="15"/>
        <v>3</v>
      </c>
      <c r="BP12" s="171">
        <f t="shared" si="16"/>
        <v>1</v>
      </c>
      <c r="BQ12" s="171">
        <f t="shared" si="17"/>
        <v>2</v>
      </c>
      <c r="BR12" s="171">
        <f t="shared" si="18"/>
        <v>3</v>
      </c>
      <c r="BS12" s="171">
        <f t="shared" si="19"/>
        <v>1</v>
      </c>
      <c r="BT12" s="171">
        <f t="shared" si="20"/>
        <v>2</v>
      </c>
      <c r="BU12" s="171">
        <f t="shared" si="21"/>
        <v>1</v>
      </c>
      <c r="BV12" s="171">
        <f t="shared" si="22"/>
        <v>2</v>
      </c>
      <c r="BW12" s="171">
        <f t="shared" si="23"/>
        <v>4</v>
      </c>
      <c r="BX12" s="171">
        <f t="shared" si="24"/>
        <v>2</v>
      </c>
      <c r="BY12" s="171">
        <f t="shared" si="25"/>
        <v>3</v>
      </c>
      <c r="BZ12" s="171">
        <f t="shared" si="26"/>
        <v>2</v>
      </c>
      <c r="CA12" s="171">
        <f t="shared" si="27"/>
        <v>2</v>
      </c>
      <c r="CB12" s="171">
        <f t="shared" si="28"/>
        <v>4</v>
      </c>
      <c r="CC12" s="171">
        <f t="shared" si="29"/>
        <v>1</v>
      </c>
      <c r="CD12" s="171">
        <f t="shared" si="30"/>
        <v>1</v>
      </c>
      <c r="CE12" s="171">
        <f t="shared" si="31"/>
        <v>2</v>
      </c>
      <c r="CF12" s="171">
        <f t="shared" si="32"/>
        <v>2</v>
      </c>
      <c r="CG12" s="171">
        <f t="shared" si="33"/>
        <v>3</v>
      </c>
      <c r="CH12" s="171">
        <f t="shared" si="34"/>
        <v>1</v>
      </c>
      <c r="CI12" s="171">
        <f t="shared" si="35"/>
        <v>3</v>
      </c>
      <c r="CJ12" s="171">
        <f t="shared" si="36"/>
        <v>2</v>
      </c>
      <c r="CK12" s="171">
        <f t="shared" si="37"/>
        <v>3</v>
      </c>
      <c r="CL12" s="171">
        <f t="shared" si="38"/>
        <v>4</v>
      </c>
      <c r="CM12" s="171">
        <f t="shared" si="39"/>
        <v>4</v>
      </c>
      <c r="CN12" s="171">
        <f t="shared" si="40"/>
        <v>4</v>
      </c>
      <c r="CO12" s="171">
        <f t="shared" si="41"/>
        <v>2</v>
      </c>
      <c r="CP12" s="171">
        <f t="shared" si="42"/>
        <v>2</v>
      </c>
      <c r="CQ12" s="171">
        <f t="shared" si="43"/>
        <v>1</v>
      </c>
      <c r="CR12" s="171">
        <f t="shared" si="44"/>
        <v>3</v>
      </c>
      <c r="CS12" s="171">
        <f t="shared" si="45"/>
        <v>3</v>
      </c>
      <c r="CT12" s="171">
        <f t="shared" si="46"/>
        <v>4</v>
      </c>
      <c r="CU12" s="171">
        <f t="shared" si="47"/>
        <v>3</v>
      </c>
      <c r="CV12" s="171">
        <f t="shared" si="48"/>
        <v>4</v>
      </c>
      <c r="CW12" s="171">
        <f t="shared" si="49"/>
        <v>0</v>
      </c>
      <c r="CX12" s="174">
        <f t="shared" si="50"/>
        <v>2.41</v>
      </c>
      <c r="CY12" s="142" t="str">
        <f t="shared" si="51"/>
        <v>Trung bình</v>
      </c>
    </row>
    <row r="13" spans="1:103" s="142" customFormat="1" ht="15" x14ac:dyDescent="0.25">
      <c r="A13" s="139">
        <v>12</v>
      </c>
      <c r="B13" s="140" t="s">
        <v>1246</v>
      </c>
      <c r="C13" s="216" t="s">
        <v>1163</v>
      </c>
      <c r="D13" s="214" t="s">
        <v>304</v>
      </c>
      <c r="E13" s="218" t="s">
        <v>734</v>
      </c>
      <c r="F13" s="86">
        <v>7.4</v>
      </c>
      <c r="G13" s="86">
        <v>4.5999999999999996</v>
      </c>
      <c r="H13" s="87">
        <v>6.9</v>
      </c>
      <c r="I13" s="86">
        <v>4.4000000000000004</v>
      </c>
      <c r="J13" s="86">
        <v>5.9</v>
      </c>
      <c r="K13" s="87">
        <v>8.8000000000000007</v>
      </c>
      <c r="L13" s="86">
        <v>4.8</v>
      </c>
      <c r="M13" s="86">
        <v>8.1</v>
      </c>
      <c r="N13" s="86">
        <v>6.5</v>
      </c>
      <c r="O13" s="86">
        <v>5.3</v>
      </c>
      <c r="P13" s="86">
        <v>4.3</v>
      </c>
      <c r="Q13" s="86">
        <v>5.2</v>
      </c>
      <c r="R13" s="86">
        <v>8</v>
      </c>
      <c r="S13" s="86">
        <v>6.3</v>
      </c>
      <c r="T13" s="86">
        <v>7.8</v>
      </c>
      <c r="U13" s="86">
        <v>5.8</v>
      </c>
      <c r="V13" s="31">
        <v>8.1999999999999993</v>
      </c>
      <c r="W13" s="31">
        <v>8.3000000000000007</v>
      </c>
      <c r="X13" s="31">
        <v>8</v>
      </c>
      <c r="Y13" s="31">
        <v>8.8000000000000007</v>
      </c>
      <c r="Z13" s="31">
        <v>6.8</v>
      </c>
      <c r="AA13" s="31">
        <v>8</v>
      </c>
      <c r="AB13" s="31">
        <v>8.1999999999999993</v>
      </c>
      <c r="AC13" s="31">
        <v>6.7</v>
      </c>
      <c r="AD13" s="31">
        <v>5.9</v>
      </c>
      <c r="AE13" s="31">
        <v>6.4</v>
      </c>
      <c r="AF13" s="31">
        <v>6.8</v>
      </c>
      <c r="AG13" s="31">
        <v>8.3000000000000007</v>
      </c>
      <c r="AH13" s="31">
        <v>7.2</v>
      </c>
      <c r="AI13" s="31">
        <v>8.4</v>
      </c>
      <c r="AJ13" s="31">
        <v>7.6</v>
      </c>
      <c r="AK13" s="31">
        <v>8.5</v>
      </c>
      <c r="AL13" s="31">
        <v>8.1999999999999993</v>
      </c>
      <c r="AM13" s="31">
        <v>9.1999999999999993</v>
      </c>
      <c r="AN13" s="31">
        <v>9.6</v>
      </c>
      <c r="AO13" s="31">
        <v>8.3000000000000007</v>
      </c>
      <c r="AP13" s="31">
        <v>8.6</v>
      </c>
      <c r="AQ13" s="31">
        <v>6.8</v>
      </c>
      <c r="AR13" s="31">
        <v>8.1999999999999993</v>
      </c>
      <c r="AS13" s="31">
        <v>9.3000000000000007</v>
      </c>
      <c r="AT13" s="31">
        <v>8.1</v>
      </c>
      <c r="AU13" s="31"/>
      <c r="AV13" s="31"/>
      <c r="AW13" s="164">
        <v>9.5</v>
      </c>
      <c r="AX13" s="151">
        <f t="shared" si="1"/>
        <v>7.4</v>
      </c>
      <c r="AY13" s="142" t="s">
        <v>1465</v>
      </c>
      <c r="BA13" s="139">
        <v>12</v>
      </c>
      <c r="BB13" s="140" t="str">
        <f t="shared" si="2"/>
        <v>15D4021099</v>
      </c>
      <c r="BC13" s="140" t="str">
        <f t="shared" si="3"/>
        <v>Nguyễn Thị Hoàng</v>
      </c>
      <c r="BD13" s="140" t="str">
        <f t="shared" si="4"/>
        <v>My</v>
      </c>
      <c r="BE13" s="140" t="str">
        <f t="shared" si="5"/>
        <v>10/02/1997</v>
      </c>
      <c r="BF13" s="171">
        <f t="shared" si="6"/>
        <v>3</v>
      </c>
      <c r="BG13" s="171">
        <f t="shared" si="7"/>
        <v>1</v>
      </c>
      <c r="BH13" s="171">
        <f t="shared" si="8"/>
        <v>2</v>
      </c>
      <c r="BI13" s="171">
        <f t="shared" si="9"/>
        <v>1</v>
      </c>
      <c r="BJ13" s="171">
        <f t="shared" si="10"/>
        <v>2</v>
      </c>
      <c r="BK13" s="171">
        <f t="shared" si="11"/>
        <v>4</v>
      </c>
      <c r="BL13" s="171">
        <f t="shared" si="12"/>
        <v>1</v>
      </c>
      <c r="BM13" s="171">
        <f t="shared" si="13"/>
        <v>3</v>
      </c>
      <c r="BN13" s="171">
        <f t="shared" si="14"/>
        <v>2</v>
      </c>
      <c r="BO13" s="171">
        <f t="shared" si="15"/>
        <v>1</v>
      </c>
      <c r="BP13" s="171">
        <f t="shared" si="16"/>
        <v>1</v>
      </c>
      <c r="BQ13" s="171">
        <f t="shared" si="17"/>
        <v>1</v>
      </c>
      <c r="BR13" s="171">
        <f t="shared" si="18"/>
        <v>3</v>
      </c>
      <c r="BS13" s="171">
        <f t="shared" si="19"/>
        <v>2</v>
      </c>
      <c r="BT13" s="171">
        <f t="shared" si="20"/>
        <v>3</v>
      </c>
      <c r="BU13" s="171">
        <f t="shared" si="21"/>
        <v>2</v>
      </c>
      <c r="BV13" s="171">
        <f t="shared" si="22"/>
        <v>3</v>
      </c>
      <c r="BW13" s="171">
        <f t="shared" si="23"/>
        <v>3</v>
      </c>
      <c r="BX13" s="171">
        <f t="shared" si="24"/>
        <v>3</v>
      </c>
      <c r="BY13" s="171">
        <f t="shared" si="25"/>
        <v>4</v>
      </c>
      <c r="BZ13" s="171">
        <f t="shared" si="26"/>
        <v>2</v>
      </c>
      <c r="CA13" s="171">
        <f t="shared" si="27"/>
        <v>3</v>
      </c>
      <c r="CB13" s="171">
        <f t="shared" si="28"/>
        <v>3</v>
      </c>
      <c r="CC13" s="171">
        <f t="shared" si="29"/>
        <v>2</v>
      </c>
      <c r="CD13" s="171">
        <f t="shared" si="30"/>
        <v>2</v>
      </c>
      <c r="CE13" s="171">
        <f t="shared" si="31"/>
        <v>2</v>
      </c>
      <c r="CF13" s="171">
        <f t="shared" si="32"/>
        <v>2</v>
      </c>
      <c r="CG13" s="171">
        <f t="shared" si="33"/>
        <v>3</v>
      </c>
      <c r="CH13" s="171">
        <f t="shared" si="34"/>
        <v>3</v>
      </c>
      <c r="CI13" s="171">
        <f t="shared" si="35"/>
        <v>3</v>
      </c>
      <c r="CJ13" s="171">
        <f t="shared" si="36"/>
        <v>3</v>
      </c>
      <c r="CK13" s="171">
        <f t="shared" si="37"/>
        <v>4</v>
      </c>
      <c r="CL13" s="171">
        <f t="shared" si="38"/>
        <v>3</v>
      </c>
      <c r="CM13" s="171">
        <f t="shared" si="39"/>
        <v>4</v>
      </c>
      <c r="CN13" s="171">
        <f t="shared" si="40"/>
        <v>4</v>
      </c>
      <c r="CO13" s="171">
        <f t="shared" si="41"/>
        <v>3</v>
      </c>
      <c r="CP13" s="171">
        <f t="shared" si="42"/>
        <v>4</v>
      </c>
      <c r="CQ13" s="171">
        <f t="shared" si="43"/>
        <v>2</v>
      </c>
      <c r="CR13" s="171">
        <f t="shared" si="44"/>
        <v>3</v>
      </c>
      <c r="CS13" s="171">
        <f t="shared" si="45"/>
        <v>4</v>
      </c>
      <c r="CT13" s="171">
        <f t="shared" si="46"/>
        <v>3</v>
      </c>
      <c r="CU13" s="171">
        <f t="shared" si="47"/>
        <v>0</v>
      </c>
      <c r="CV13" s="171">
        <f t="shared" si="48"/>
        <v>0</v>
      </c>
      <c r="CW13" s="171">
        <f t="shared" si="49"/>
        <v>4</v>
      </c>
      <c r="CX13" s="174">
        <f t="shared" si="50"/>
        <v>2.68</v>
      </c>
      <c r="CY13" s="142" t="str">
        <f t="shared" si="51"/>
        <v>Khá</v>
      </c>
    </row>
    <row r="14" spans="1:103" s="142" customFormat="1" ht="15" x14ac:dyDescent="0.25">
      <c r="A14" s="139">
        <v>13</v>
      </c>
      <c r="B14" s="140" t="s">
        <v>1247</v>
      </c>
      <c r="C14" s="216" t="s">
        <v>1248</v>
      </c>
      <c r="D14" s="214" t="s">
        <v>1249</v>
      </c>
      <c r="E14" s="218" t="s">
        <v>1250</v>
      </c>
      <c r="F14" s="86">
        <v>5.3</v>
      </c>
      <c r="G14" s="86">
        <v>7.9</v>
      </c>
      <c r="H14" s="86">
        <v>4.5</v>
      </c>
      <c r="I14" s="87">
        <v>5.3</v>
      </c>
      <c r="J14" s="86">
        <v>6.5</v>
      </c>
      <c r="K14" s="86">
        <v>5.4</v>
      </c>
      <c r="L14" s="86">
        <v>4.7</v>
      </c>
      <c r="M14" s="87">
        <v>6</v>
      </c>
      <c r="N14" s="87">
        <v>7.3</v>
      </c>
      <c r="O14" s="86">
        <v>7.9</v>
      </c>
      <c r="P14" s="87">
        <v>6</v>
      </c>
      <c r="Q14" s="86">
        <v>8.1999999999999993</v>
      </c>
      <c r="R14" s="86">
        <v>9.1</v>
      </c>
      <c r="S14" s="86">
        <v>7.9</v>
      </c>
      <c r="T14" s="86">
        <v>7</v>
      </c>
      <c r="U14" s="86">
        <v>9.1999999999999993</v>
      </c>
      <c r="V14" s="31">
        <v>5.8</v>
      </c>
      <c r="W14" s="31">
        <v>8.1</v>
      </c>
      <c r="X14" s="31">
        <v>8.4</v>
      </c>
      <c r="Y14" s="31">
        <v>8.8000000000000007</v>
      </c>
      <c r="Z14" s="31">
        <v>8.4</v>
      </c>
      <c r="AA14" s="31">
        <v>7.6</v>
      </c>
      <c r="AB14" s="31">
        <v>8</v>
      </c>
      <c r="AC14" s="31">
        <v>4.8</v>
      </c>
      <c r="AD14" s="31">
        <v>6.6</v>
      </c>
      <c r="AE14" s="31">
        <v>7.1</v>
      </c>
      <c r="AF14" s="31">
        <v>7.6</v>
      </c>
      <c r="AG14" s="31">
        <v>8.8000000000000007</v>
      </c>
      <c r="AH14" s="31">
        <v>7.5</v>
      </c>
      <c r="AI14" s="31">
        <v>7.2</v>
      </c>
      <c r="AJ14" s="31">
        <v>8</v>
      </c>
      <c r="AK14" s="31">
        <v>7.7</v>
      </c>
      <c r="AL14" s="31">
        <v>9.1999999999999993</v>
      </c>
      <c r="AM14" s="31">
        <v>9.8000000000000007</v>
      </c>
      <c r="AN14" s="31">
        <v>9.5</v>
      </c>
      <c r="AO14" s="31">
        <v>9.6</v>
      </c>
      <c r="AP14" s="31">
        <v>7.8</v>
      </c>
      <c r="AQ14" s="31">
        <v>9.1</v>
      </c>
      <c r="AR14" s="31">
        <v>8.8000000000000007</v>
      </c>
      <c r="AS14" s="31">
        <v>10</v>
      </c>
      <c r="AT14" s="31">
        <v>8.1</v>
      </c>
      <c r="AU14" s="31"/>
      <c r="AV14" s="31"/>
      <c r="AW14" s="164">
        <v>9.6999999999999993</v>
      </c>
      <c r="AX14" s="151">
        <f t="shared" si="1"/>
        <v>7.7</v>
      </c>
      <c r="AY14" s="142" t="s">
        <v>1465</v>
      </c>
      <c r="BA14" s="139">
        <v>13</v>
      </c>
      <c r="BB14" s="140" t="str">
        <f t="shared" si="2"/>
        <v>15D4021100</v>
      </c>
      <c r="BC14" s="140" t="str">
        <f t="shared" si="3"/>
        <v>Ngô Thị</v>
      </c>
      <c r="BD14" s="140" t="str">
        <f t="shared" si="4"/>
        <v>Mỹ</v>
      </c>
      <c r="BE14" s="140" t="str">
        <f t="shared" si="5"/>
        <v>30/11/1997</v>
      </c>
      <c r="BF14" s="171">
        <f t="shared" si="6"/>
        <v>1</v>
      </c>
      <c r="BG14" s="171">
        <f t="shared" si="7"/>
        <v>3</v>
      </c>
      <c r="BH14" s="171">
        <f t="shared" si="8"/>
        <v>1</v>
      </c>
      <c r="BI14" s="171">
        <f t="shared" si="9"/>
        <v>1</v>
      </c>
      <c r="BJ14" s="171">
        <f t="shared" si="10"/>
        <v>2</v>
      </c>
      <c r="BK14" s="171">
        <f t="shared" si="11"/>
        <v>1</v>
      </c>
      <c r="BL14" s="171">
        <f t="shared" si="12"/>
        <v>1</v>
      </c>
      <c r="BM14" s="171">
        <f t="shared" si="13"/>
        <v>2</v>
      </c>
      <c r="BN14" s="171">
        <f t="shared" si="14"/>
        <v>3</v>
      </c>
      <c r="BO14" s="171">
        <f t="shared" si="15"/>
        <v>3</v>
      </c>
      <c r="BP14" s="171">
        <f t="shared" si="16"/>
        <v>2</v>
      </c>
      <c r="BQ14" s="171">
        <f t="shared" si="17"/>
        <v>3</v>
      </c>
      <c r="BR14" s="171">
        <f t="shared" si="18"/>
        <v>4</v>
      </c>
      <c r="BS14" s="171">
        <f t="shared" si="19"/>
        <v>3</v>
      </c>
      <c r="BT14" s="171">
        <f t="shared" si="20"/>
        <v>3</v>
      </c>
      <c r="BU14" s="171">
        <f t="shared" si="21"/>
        <v>4</v>
      </c>
      <c r="BV14" s="171">
        <f t="shared" si="22"/>
        <v>2</v>
      </c>
      <c r="BW14" s="171">
        <f t="shared" si="23"/>
        <v>3</v>
      </c>
      <c r="BX14" s="171">
        <f t="shared" si="24"/>
        <v>3</v>
      </c>
      <c r="BY14" s="171">
        <f t="shared" si="25"/>
        <v>4</v>
      </c>
      <c r="BZ14" s="171">
        <f t="shared" si="26"/>
        <v>3</v>
      </c>
      <c r="CA14" s="171">
        <f t="shared" si="27"/>
        <v>3</v>
      </c>
      <c r="CB14" s="171">
        <f t="shared" si="28"/>
        <v>3</v>
      </c>
      <c r="CC14" s="171">
        <f t="shared" si="29"/>
        <v>1</v>
      </c>
      <c r="CD14" s="171">
        <f t="shared" si="30"/>
        <v>2</v>
      </c>
      <c r="CE14" s="171">
        <f t="shared" si="31"/>
        <v>3</v>
      </c>
      <c r="CF14" s="171">
        <f t="shared" si="32"/>
        <v>3</v>
      </c>
      <c r="CG14" s="171">
        <f t="shared" si="33"/>
        <v>4</v>
      </c>
      <c r="CH14" s="171">
        <f t="shared" si="34"/>
        <v>3</v>
      </c>
      <c r="CI14" s="171">
        <f t="shared" si="35"/>
        <v>3</v>
      </c>
      <c r="CJ14" s="171">
        <f t="shared" si="36"/>
        <v>3</v>
      </c>
      <c r="CK14" s="171">
        <f t="shared" si="37"/>
        <v>3</v>
      </c>
      <c r="CL14" s="171">
        <f t="shared" si="38"/>
        <v>4</v>
      </c>
      <c r="CM14" s="171">
        <f t="shared" si="39"/>
        <v>4</v>
      </c>
      <c r="CN14" s="171">
        <f t="shared" si="40"/>
        <v>4</v>
      </c>
      <c r="CO14" s="171">
        <f t="shared" si="41"/>
        <v>4</v>
      </c>
      <c r="CP14" s="171">
        <f t="shared" si="42"/>
        <v>3</v>
      </c>
      <c r="CQ14" s="171">
        <f t="shared" si="43"/>
        <v>4</v>
      </c>
      <c r="CR14" s="171">
        <f t="shared" si="44"/>
        <v>4</v>
      </c>
      <c r="CS14" s="171">
        <f t="shared" si="45"/>
        <v>4</v>
      </c>
      <c r="CT14" s="171">
        <f t="shared" si="46"/>
        <v>3</v>
      </c>
      <c r="CU14" s="171">
        <f t="shared" si="47"/>
        <v>0</v>
      </c>
      <c r="CV14" s="171">
        <f t="shared" si="48"/>
        <v>0</v>
      </c>
      <c r="CW14" s="171">
        <f t="shared" si="49"/>
        <v>4</v>
      </c>
      <c r="CX14" s="174">
        <f t="shared" si="50"/>
        <v>2.9</v>
      </c>
      <c r="CY14" s="142" t="str">
        <f t="shared" si="51"/>
        <v>Khá</v>
      </c>
    </row>
    <row r="15" spans="1:103" s="142" customFormat="1" ht="15" x14ac:dyDescent="0.25">
      <c r="A15" s="139">
        <v>16</v>
      </c>
      <c r="B15" s="140" t="s">
        <v>1255</v>
      </c>
      <c r="C15" s="216" t="s">
        <v>1256</v>
      </c>
      <c r="D15" s="214" t="s">
        <v>1257</v>
      </c>
      <c r="E15" s="218" t="s">
        <v>1258</v>
      </c>
      <c r="F15" s="86">
        <v>5.6</v>
      </c>
      <c r="G15" s="86">
        <v>4.0999999999999996</v>
      </c>
      <c r="H15" s="86">
        <v>4.0999999999999996</v>
      </c>
      <c r="I15" s="86">
        <v>5.4</v>
      </c>
      <c r="J15" s="86">
        <v>5.6</v>
      </c>
      <c r="K15" s="86">
        <v>6.5</v>
      </c>
      <c r="L15" s="87">
        <v>8.9</v>
      </c>
      <c r="M15" s="86">
        <v>4.7</v>
      </c>
      <c r="N15" s="86">
        <v>4.5999999999999996</v>
      </c>
      <c r="O15" s="87">
        <v>8.9</v>
      </c>
      <c r="P15" s="86">
        <v>5.9</v>
      </c>
      <c r="Q15" s="86">
        <v>7.1</v>
      </c>
      <c r="R15" s="86">
        <v>7.7</v>
      </c>
      <c r="S15" s="86">
        <v>8</v>
      </c>
      <c r="T15" s="86">
        <v>8.5</v>
      </c>
      <c r="U15" s="86">
        <v>7.2</v>
      </c>
      <c r="V15" s="31">
        <v>7.4</v>
      </c>
      <c r="W15" s="31">
        <v>8.6</v>
      </c>
      <c r="X15" s="31">
        <v>8.1999999999999993</v>
      </c>
      <c r="Y15" s="31">
        <v>8.6999999999999993</v>
      </c>
      <c r="Z15" s="31">
        <v>7.7</v>
      </c>
      <c r="AA15" s="31">
        <v>8</v>
      </c>
      <c r="AB15" s="31">
        <v>8.4</v>
      </c>
      <c r="AC15" s="31">
        <v>6</v>
      </c>
      <c r="AD15" s="31">
        <v>6.1</v>
      </c>
      <c r="AE15" s="31">
        <v>7</v>
      </c>
      <c r="AF15" s="31">
        <v>8</v>
      </c>
      <c r="AG15" s="31">
        <v>7.4</v>
      </c>
      <c r="AH15" s="31">
        <v>5.6</v>
      </c>
      <c r="AI15" s="31">
        <v>8.1</v>
      </c>
      <c r="AJ15" s="31">
        <v>8</v>
      </c>
      <c r="AK15" s="31">
        <v>7.6</v>
      </c>
      <c r="AL15" s="31">
        <v>8.9</v>
      </c>
      <c r="AM15" s="31">
        <v>9.1999999999999993</v>
      </c>
      <c r="AN15" s="31">
        <v>9.4</v>
      </c>
      <c r="AO15" s="31">
        <v>9</v>
      </c>
      <c r="AP15" s="31">
        <v>8.9</v>
      </c>
      <c r="AQ15" s="31">
        <v>9.4</v>
      </c>
      <c r="AR15" s="31">
        <v>9.1</v>
      </c>
      <c r="AS15" s="31">
        <v>9.4</v>
      </c>
      <c r="AT15" s="31">
        <v>9.1</v>
      </c>
      <c r="AU15" s="31"/>
      <c r="AV15" s="31"/>
      <c r="AW15" s="164">
        <v>9.8000000000000007</v>
      </c>
      <c r="AX15" s="151">
        <f t="shared" si="1"/>
        <v>7.6</v>
      </c>
      <c r="AY15" s="142" t="s">
        <v>1465</v>
      </c>
      <c r="BA15" s="139">
        <v>16</v>
      </c>
      <c r="BB15" s="140" t="str">
        <f t="shared" si="2"/>
        <v>15D4021134</v>
      </c>
      <c r="BC15" s="140" t="str">
        <f t="shared" si="3"/>
        <v>Phan Thị Ngọc</v>
      </c>
      <c r="BD15" s="140" t="str">
        <f t="shared" si="4"/>
        <v>Nương</v>
      </c>
      <c r="BE15" s="140" t="str">
        <f t="shared" si="5"/>
        <v>17/09/1997</v>
      </c>
      <c r="BF15" s="171">
        <f t="shared" si="6"/>
        <v>2</v>
      </c>
      <c r="BG15" s="171">
        <f t="shared" si="7"/>
        <v>1</v>
      </c>
      <c r="BH15" s="171">
        <f t="shared" si="8"/>
        <v>1</v>
      </c>
      <c r="BI15" s="171">
        <f t="shared" si="9"/>
        <v>1</v>
      </c>
      <c r="BJ15" s="171">
        <f t="shared" si="10"/>
        <v>2</v>
      </c>
      <c r="BK15" s="171">
        <f t="shared" si="11"/>
        <v>2</v>
      </c>
      <c r="BL15" s="171">
        <f t="shared" si="12"/>
        <v>4</v>
      </c>
      <c r="BM15" s="171">
        <f t="shared" si="13"/>
        <v>1</v>
      </c>
      <c r="BN15" s="171">
        <f t="shared" si="14"/>
        <v>1</v>
      </c>
      <c r="BO15" s="171">
        <f t="shared" si="15"/>
        <v>4</v>
      </c>
      <c r="BP15" s="171">
        <f t="shared" si="16"/>
        <v>2</v>
      </c>
      <c r="BQ15" s="171">
        <f t="shared" si="17"/>
        <v>3</v>
      </c>
      <c r="BR15" s="171">
        <f t="shared" si="18"/>
        <v>3</v>
      </c>
      <c r="BS15" s="171">
        <f t="shared" si="19"/>
        <v>3</v>
      </c>
      <c r="BT15" s="171">
        <f t="shared" si="20"/>
        <v>4</v>
      </c>
      <c r="BU15" s="171">
        <f t="shared" si="21"/>
        <v>3</v>
      </c>
      <c r="BV15" s="171">
        <f t="shared" si="22"/>
        <v>3</v>
      </c>
      <c r="BW15" s="171">
        <f t="shared" si="23"/>
        <v>4</v>
      </c>
      <c r="BX15" s="171">
        <f t="shared" si="24"/>
        <v>3</v>
      </c>
      <c r="BY15" s="171">
        <f t="shared" si="25"/>
        <v>4</v>
      </c>
      <c r="BZ15" s="171">
        <f t="shared" si="26"/>
        <v>3</v>
      </c>
      <c r="CA15" s="171">
        <f t="shared" si="27"/>
        <v>3</v>
      </c>
      <c r="CB15" s="171">
        <f t="shared" si="28"/>
        <v>3</v>
      </c>
      <c r="CC15" s="171">
        <f t="shared" si="29"/>
        <v>2</v>
      </c>
      <c r="CD15" s="171">
        <f t="shared" si="30"/>
        <v>2</v>
      </c>
      <c r="CE15" s="171">
        <f t="shared" si="31"/>
        <v>3</v>
      </c>
      <c r="CF15" s="171">
        <f t="shared" si="32"/>
        <v>3</v>
      </c>
      <c r="CG15" s="171">
        <f t="shared" si="33"/>
        <v>3</v>
      </c>
      <c r="CH15" s="171">
        <f t="shared" si="34"/>
        <v>2</v>
      </c>
      <c r="CI15" s="171">
        <f t="shared" si="35"/>
        <v>3</v>
      </c>
      <c r="CJ15" s="171">
        <f t="shared" si="36"/>
        <v>3</v>
      </c>
      <c r="CK15" s="171">
        <f t="shared" si="37"/>
        <v>3</v>
      </c>
      <c r="CL15" s="171">
        <f t="shared" si="38"/>
        <v>4</v>
      </c>
      <c r="CM15" s="171">
        <f t="shared" si="39"/>
        <v>4</v>
      </c>
      <c r="CN15" s="171">
        <f t="shared" si="40"/>
        <v>4</v>
      </c>
      <c r="CO15" s="171">
        <f t="shared" si="41"/>
        <v>4</v>
      </c>
      <c r="CP15" s="171">
        <f t="shared" si="42"/>
        <v>4</v>
      </c>
      <c r="CQ15" s="171">
        <f t="shared" si="43"/>
        <v>4</v>
      </c>
      <c r="CR15" s="171">
        <f t="shared" si="44"/>
        <v>4</v>
      </c>
      <c r="CS15" s="171">
        <f t="shared" si="45"/>
        <v>4</v>
      </c>
      <c r="CT15" s="171">
        <f t="shared" si="46"/>
        <v>4</v>
      </c>
      <c r="CU15" s="171">
        <f t="shared" si="47"/>
        <v>0</v>
      </c>
      <c r="CV15" s="171">
        <f t="shared" si="48"/>
        <v>0</v>
      </c>
      <c r="CW15" s="171">
        <f t="shared" si="49"/>
        <v>4</v>
      </c>
      <c r="CX15" s="174">
        <f t="shared" si="50"/>
        <v>3.01</v>
      </c>
      <c r="CY15" s="142" t="str">
        <f t="shared" si="51"/>
        <v>Khá</v>
      </c>
    </row>
    <row r="16" spans="1:103" s="142" customFormat="1" ht="15" x14ac:dyDescent="0.25">
      <c r="A16" s="139">
        <v>17</v>
      </c>
      <c r="B16" s="140" t="s">
        <v>1259</v>
      </c>
      <c r="C16" s="216" t="s">
        <v>1260</v>
      </c>
      <c r="D16" s="214" t="s">
        <v>38</v>
      </c>
      <c r="E16" s="218" t="s">
        <v>188</v>
      </c>
      <c r="F16" s="87">
        <v>7</v>
      </c>
      <c r="G16" s="87">
        <v>6.1</v>
      </c>
      <c r="H16" s="86">
        <v>4</v>
      </c>
      <c r="I16" s="87">
        <v>4.8</v>
      </c>
      <c r="J16" s="86">
        <v>6.4</v>
      </c>
      <c r="K16" s="86">
        <v>5.9</v>
      </c>
      <c r="L16" s="86">
        <v>5.3</v>
      </c>
      <c r="M16" s="86">
        <v>5.7</v>
      </c>
      <c r="N16" s="86">
        <v>6</v>
      </c>
      <c r="O16" s="86">
        <v>5.8</v>
      </c>
      <c r="P16" s="86">
        <v>7.4</v>
      </c>
      <c r="Q16" s="86">
        <v>4.9000000000000004</v>
      </c>
      <c r="R16" s="86">
        <v>6.1</v>
      </c>
      <c r="S16" s="86">
        <v>6.3</v>
      </c>
      <c r="T16" s="86">
        <v>7.3</v>
      </c>
      <c r="U16" s="86">
        <v>6.1</v>
      </c>
      <c r="V16" s="31">
        <v>6.2</v>
      </c>
      <c r="W16" s="31">
        <v>8.1999999999999993</v>
      </c>
      <c r="X16" s="31">
        <v>8.5</v>
      </c>
      <c r="Y16" s="31">
        <v>8.6999999999999993</v>
      </c>
      <c r="Z16" s="31">
        <v>6.2</v>
      </c>
      <c r="AA16" s="31">
        <v>5.9</v>
      </c>
      <c r="AB16" s="31">
        <v>8</v>
      </c>
      <c r="AC16" s="31">
        <v>5.5</v>
      </c>
      <c r="AD16" s="31">
        <v>5.4</v>
      </c>
      <c r="AE16" s="31">
        <v>4.9000000000000004</v>
      </c>
      <c r="AF16" s="31">
        <v>7.5</v>
      </c>
      <c r="AG16" s="31">
        <v>8.8000000000000007</v>
      </c>
      <c r="AH16" s="31">
        <v>7.1</v>
      </c>
      <c r="AI16" s="31">
        <v>5.8</v>
      </c>
      <c r="AJ16" s="31">
        <v>7.8</v>
      </c>
      <c r="AK16" s="31">
        <v>7.3</v>
      </c>
      <c r="AL16" s="31">
        <v>5.8</v>
      </c>
      <c r="AM16" s="31">
        <v>9</v>
      </c>
      <c r="AN16" s="31">
        <v>9.1</v>
      </c>
      <c r="AO16" s="31">
        <v>7.5</v>
      </c>
      <c r="AP16" s="31">
        <v>6.5</v>
      </c>
      <c r="AQ16" s="31">
        <v>7.5</v>
      </c>
      <c r="AR16" s="31">
        <v>8.8000000000000007</v>
      </c>
      <c r="AS16" s="31">
        <v>8.1999999999999993</v>
      </c>
      <c r="AT16" s="31">
        <v>8.1999999999999993</v>
      </c>
      <c r="AU16" s="31">
        <v>7</v>
      </c>
      <c r="AV16" s="31">
        <v>9.1</v>
      </c>
      <c r="AW16" s="164"/>
      <c r="AX16" s="151">
        <f t="shared" si="1"/>
        <v>6.8</v>
      </c>
      <c r="AY16" s="142" t="s">
        <v>1464</v>
      </c>
      <c r="BA16" s="139">
        <v>17</v>
      </c>
      <c r="BB16" s="140" t="str">
        <f t="shared" si="2"/>
        <v>15D4021143</v>
      </c>
      <c r="BC16" s="140" t="str">
        <f t="shared" si="3"/>
        <v>Lê Thị Bích</v>
      </c>
      <c r="BD16" s="140" t="str">
        <f t="shared" si="4"/>
        <v>Phương</v>
      </c>
      <c r="BE16" s="140" t="str">
        <f t="shared" si="5"/>
        <v>05/08/1997</v>
      </c>
      <c r="BF16" s="171">
        <f t="shared" si="6"/>
        <v>3</v>
      </c>
      <c r="BG16" s="171">
        <f t="shared" si="7"/>
        <v>2</v>
      </c>
      <c r="BH16" s="171">
        <f t="shared" si="8"/>
        <v>1</v>
      </c>
      <c r="BI16" s="171">
        <f t="shared" si="9"/>
        <v>1</v>
      </c>
      <c r="BJ16" s="171">
        <f t="shared" si="10"/>
        <v>2</v>
      </c>
      <c r="BK16" s="171">
        <f t="shared" si="11"/>
        <v>2</v>
      </c>
      <c r="BL16" s="171">
        <f t="shared" si="12"/>
        <v>1</v>
      </c>
      <c r="BM16" s="171">
        <f t="shared" si="13"/>
        <v>2</v>
      </c>
      <c r="BN16" s="171">
        <f t="shared" si="14"/>
        <v>2</v>
      </c>
      <c r="BO16" s="171">
        <f t="shared" si="15"/>
        <v>2</v>
      </c>
      <c r="BP16" s="171">
        <f t="shared" si="16"/>
        <v>3</v>
      </c>
      <c r="BQ16" s="171">
        <f t="shared" si="17"/>
        <v>1</v>
      </c>
      <c r="BR16" s="171">
        <f t="shared" si="18"/>
        <v>2</v>
      </c>
      <c r="BS16" s="171">
        <f t="shared" si="19"/>
        <v>2</v>
      </c>
      <c r="BT16" s="171">
        <f t="shared" si="20"/>
        <v>3</v>
      </c>
      <c r="BU16" s="171">
        <f t="shared" si="21"/>
        <v>2</v>
      </c>
      <c r="BV16" s="171">
        <f t="shared" si="22"/>
        <v>2</v>
      </c>
      <c r="BW16" s="171">
        <f t="shared" si="23"/>
        <v>3</v>
      </c>
      <c r="BX16" s="171">
        <f t="shared" si="24"/>
        <v>4</v>
      </c>
      <c r="BY16" s="171">
        <f t="shared" si="25"/>
        <v>4</v>
      </c>
      <c r="BZ16" s="171">
        <f t="shared" si="26"/>
        <v>2</v>
      </c>
      <c r="CA16" s="171">
        <f t="shared" si="27"/>
        <v>2</v>
      </c>
      <c r="CB16" s="171">
        <f t="shared" si="28"/>
        <v>3</v>
      </c>
      <c r="CC16" s="171">
        <f t="shared" si="29"/>
        <v>2</v>
      </c>
      <c r="CD16" s="171">
        <f t="shared" si="30"/>
        <v>1</v>
      </c>
      <c r="CE16" s="171">
        <f t="shared" si="31"/>
        <v>1</v>
      </c>
      <c r="CF16" s="171">
        <f t="shared" si="32"/>
        <v>3</v>
      </c>
      <c r="CG16" s="171">
        <f t="shared" si="33"/>
        <v>4</v>
      </c>
      <c r="CH16" s="171">
        <f t="shared" si="34"/>
        <v>3</v>
      </c>
      <c r="CI16" s="171">
        <f t="shared" si="35"/>
        <v>2</v>
      </c>
      <c r="CJ16" s="171">
        <f t="shared" si="36"/>
        <v>3</v>
      </c>
      <c r="CK16" s="171">
        <f t="shared" si="37"/>
        <v>3</v>
      </c>
      <c r="CL16" s="171">
        <f t="shared" si="38"/>
        <v>2</v>
      </c>
      <c r="CM16" s="171">
        <f t="shared" si="39"/>
        <v>4</v>
      </c>
      <c r="CN16" s="171">
        <f t="shared" si="40"/>
        <v>4</v>
      </c>
      <c r="CO16" s="171">
        <f t="shared" si="41"/>
        <v>3</v>
      </c>
      <c r="CP16" s="171">
        <f t="shared" si="42"/>
        <v>2</v>
      </c>
      <c r="CQ16" s="171">
        <f t="shared" si="43"/>
        <v>3</v>
      </c>
      <c r="CR16" s="171">
        <f t="shared" si="44"/>
        <v>4</v>
      </c>
      <c r="CS16" s="171">
        <f t="shared" si="45"/>
        <v>3</v>
      </c>
      <c r="CT16" s="171">
        <f t="shared" si="46"/>
        <v>3</v>
      </c>
      <c r="CU16" s="171">
        <f t="shared" si="47"/>
        <v>3</v>
      </c>
      <c r="CV16" s="171">
        <f t="shared" si="48"/>
        <v>4</v>
      </c>
      <c r="CW16" s="171">
        <f t="shared" si="49"/>
        <v>0</v>
      </c>
      <c r="CX16" s="174">
        <f t="shared" si="50"/>
        <v>2.5</v>
      </c>
      <c r="CY16" s="142" t="str">
        <f t="shared" si="51"/>
        <v>Khá</v>
      </c>
    </row>
    <row r="17" spans="1:103" s="142" customFormat="1" ht="15" x14ac:dyDescent="0.25">
      <c r="A17" s="139">
        <v>18</v>
      </c>
      <c r="B17" s="140" t="s">
        <v>1261</v>
      </c>
      <c r="C17" s="216" t="s">
        <v>1262</v>
      </c>
      <c r="D17" s="214" t="s">
        <v>361</v>
      </c>
      <c r="E17" s="218" t="s">
        <v>832</v>
      </c>
      <c r="F17" s="86">
        <v>6.5</v>
      </c>
      <c r="G17" s="86">
        <v>5.2</v>
      </c>
      <c r="H17" s="86">
        <v>4.5</v>
      </c>
      <c r="I17" s="86">
        <v>4.9000000000000004</v>
      </c>
      <c r="J17" s="86">
        <v>6.5</v>
      </c>
      <c r="K17" s="86">
        <v>5.6</v>
      </c>
      <c r="L17" s="86">
        <v>5.5</v>
      </c>
      <c r="M17" s="86">
        <v>4.4000000000000004</v>
      </c>
      <c r="N17" s="87">
        <v>5.6</v>
      </c>
      <c r="O17" s="86">
        <v>5.5</v>
      </c>
      <c r="P17" s="87">
        <v>5.0999999999999996</v>
      </c>
      <c r="Q17" s="86">
        <v>4.8</v>
      </c>
      <c r="R17" s="86">
        <v>9.1</v>
      </c>
      <c r="S17" s="86">
        <v>7.2</v>
      </c>
      <c r="T17" s="86">
        <v>6.7</v>
      </c>
      <c r="U17" s="86">
        <v>6.9</v>
      </c>
      <c r="V17" s="31">
        <v>6.1</v>
      </c>
      <c r="W17" s="31">
        <v>8.4</v>
      </c>
      <c r="X17" s="31">
        <v>7.5</v>
      </c>
      <c r="Y17" s="31">
        <v>8.6999999999999993</v>
      </c>
      <c r="Z17" s="31">
        <v>6.4</v>
      </c>
      <c r="AA17" s="31">
        <v>6.3</v>
      </c>
      <c r="AB17" s="31">
        <v>8.4</v>
      </c>
      <c r="AC17" s="31">
        <v>6.9</v>
      </c>
      <c r="AD17" s="31">
        <v>6.3</v>
      </c>
      <c r="AE17" s="31">
        <v>6.1</v>
      </c>
      <c r="AF17" s="31">
        <v>6.9</v>
      </c>
      <c r="AG17" s="31">
        <v>7.9</v>
      </c>
      <c r="AH17" s="31">
        <v>8.1999999999999993</v>
      </c>
      <c r="AI17" s="31">
        <v>9.1999999999999993</v>
      </c>
      <c r="AJ17" s="31">
        <v>8.4</v>
      </c>
      <c r="AK17" s="31">
        <v>7.6</v>
      </c>
      <c r="AL17" s="31">
        <v>6.5</v>
      </c>
      <c r="AM17" s="31">
        <v>8.9</v>
      </c>
      <c r="AN17" s="31">
        <v>9.1999999999999993</v>
      </c>
      <c r="AO17" s="31">
        <v>6.3</v>
      </c>
      <c r="AP17" s="31">
        <v>6.7</v>
      </c>
      <c r="AQ17" s="31">
        <v>7.3</v>
      </c>
      <c r="AR17" s="31">
        <v>9</v>
      </c>
      <c r="AS17" s="31">
        <v>9</v>
      </c>
      <c r="AT17" s="31">
        <v>8.9</v>
      </c>
      <c r="AU17" s="31">
        <v>10</v>
      </c>
      <c r="AV17" s="31">
        <v>9</v>
      </c>
      <c r="AW17" s="164"/>
      <c r="AX17" s="151">
        <f t="shared" si="1"/>
        <v>7.1</v>
      </c>
      <c r="AY17" s="142" t="s">
        <v>1464</v>
      </c>
      <c r="BA17" s="139">
        <v>18</v>
      </c>
      <c r="BB17" s="140" t="str">
        <f t="shared" si="2"/>
        <v>15D4021153</v>
      </c>
      <c r="BC17" s="140" t="str">
        <f t="shared" si="3"/>
        <v>Hồ Văn Minh</v>
      </c>
      <c r="BD17" s="140" t="str">
        <f t="shared" si="4"/>
        <v>Quân</v>
      </c>
      <c r="BE17" s="140" t="str">
        <f t="shared" si="5"/>
        <v>28/12/1997</v>
      </c>
      <c r="BF17" s="171">
        <f t="shared" si="6"/>
        <v>2</v>
      </c>
      <c r="BG17" s="171">
        <f t="shared" si="7"/>
        <v>1</v>
      </c>
      <c r="BH17" s="171">
        <f t="shared" si="8"/>
        <v>1</v>
      </c>
      <c r="BI17" s="171">
        <f t="shared" si="9"/>
        <v>1</v>
      </c>
      <c r="BJ17" s="171">
        <f t="shared" si="10"/>
        <v>2</v>
      </c>
      <c r="BK17" s="171">
        <f t="shared" si="11"/>
        <v>2</v>
      </c>
      <c r="BL17" s="171">
        <f t="shared" si="12"/>
        <v>2</v>
      </c>
      <c r="BM17" s="171">
        <f t="shared" si="13"/>
        <v>1</v>
      </c>
      <c r="BN17" s="171">
        <f t="shared" si="14"/>
        <v>2</v>
      </c>
      <c r="BO17" s="171">
        <f t="shared" si="15"/>
        <v>2</v>
      </c>
      <c r="BP17" s="171">
        <f t="shared" si="16"/>
        <v>1</v>
      </c>
      <c r="BQ17" s="171">
        <f t="shared" si="17"/>
        <v>1</v>
      </c>
      <c r="BR17" s="171">
        <f t="shared" si="18"/>
        <v>4</v>
      </c>
      <c r="BS17" s="171">
        <f t="shared" si="19"/>
        <v>3</v>
      </c>
      <c r="BT17" s="171">
        <f t="shared" si="20"/>
        <v>2</v>
      </c>
      <c r="BU17" s="171">
        <f t="shared" si="21"/>
        <v>2</v>
      </c>
      <c r="BV17" s="171">
        <f t="shared" si="22"/>
        <v>2</v>
      </c>
      <c r="BW17" s="171">
        <f t="shared" si="23"/>
        <v>3</v>
      </c>
      <c r="BX17" s="171">
        <f t="shared" si="24"/>
        <v>3</v>
      </c>
      <c r="BY17" s="171">
        <f t="shared" si="25"/>
        <v>4</v>
      </c>
      <c r="BZ17" s="171">
        <f t="shared" si="26"/>
        <v>2</v>
      </c>
      <c r="CA17" s="171">
        <f t="shared" si="27"/>
        <v>2</v>
      </c>
      <c r="CB17" s="171">
        <f t="shared" si="28"/>
        <v>3</v>
      </c>
      <c r="CC17" s="171">
        <f t="shared" si="29"/>
        <v>2</v>
      </c>
      <c r="CD17" s="171">
        <f t="shared" si="30"/>
        <v>2</v>
      </c>
      <c r="CE17" s="171">
        <f t="shared" si="31"/>
        <v>2</v>
      </c>
      <c r="CF17" s="171">
        <f t="shared" si="32"/>
        <v>2</v>
      </c>
      <c r="CG17" s="171">
        <f t="shared" si="33"/>
        <v>3</v>
      </c>
      <c r="CH17" s="171">
        <f t="shared" si="34"/>
        <v>3</v>
      </c>
      <c r="CI17" s="171">
        <f t="shared" si="35"/>
        <v>4</v>
      </c>
      <c r="CJ17" s="171">
        <f t="shared" si="36"/>
        <v>3</v>
      </c>
      <c r="CK17" s="171">
        <f t="shared" si="37"/>
        <v>3</v>
      </c>
      <c r="CL17" s="171">
        <f t="shared" si="38"/>
        <v>2</v>
      </c>
      <c r="CM17" s="171">
        <f t="shared" si="39"/>
        <v>4</v>
      </c>
      <c r="CN17" s="171">
        <f t="shared" si="40"/>
        <v>4</v>
      </c>
      <c r="CO17" s="171">
        <f t="shared" si="41"/>
        <v>2</v>
      </c>
      <c r="CP17" s="171">
        <f t="shared" si="42"/>
        <v>2</v>
      </c>
      <c r="CQ17" s="171">
        <f t="shared" si="43"/>
        <v>3</v>
      </c>
      <c r="CR17" s="171">
        <f t="shared" si="44"/>
        <v>4</v>
      </c>
      <c r="CS17" s="171">
        <f t="shared" si="45"/>
        <v>4</v>
      </c>
      <c r="CT17" s="171">
        <f t="shared" si="46"/>
        <v>4</v>
      </c>
      <c r="CU17" s="171">
        <f t="shared" si="47"/>
        <v>4</v>
      </c>
      <c r="CV17" s="171">
        <f t="shared" si="48"/>
        <v>4</v>
      </c>
      <c r="CW17" s="171">
        <f t="shared" si="49"/>
        <v>0</v>
      </c>
      <c r="CX17" s="174">
        <f t="shared" si="50"/>
        <v>2.5499999999999998</v>
      </c>
      <c r="CY17" s="142" t="str">
        <f t="shared" si="51"/>
        <v>Khá</v>
      </c>
    </row>
    <row r="18" spans="1:103" s="142" customFormat="1" ht="15" x14ac:dyDescent="0.25">
      <c r="A18" s="139">
        <v>19</v>
      </c>
      <c r="B18" s="140" t="s">
        <v>1263</v>
      </c>
      <c r="C18" s="216" t="s">
        <v>225</v>
      </c>
      <c r="D18" s="214" t="s">
        <v>1264</v>
      </c>
      <c r="E18" s="218" t="s">
        <v>133</v>
      </c>
      <c r="F18" s="86">
        <v>6.8</v>
      </c>
      <c r="G18" s="86">
        <v>4.5</v>
      </c>
      <c r="H18" s="86">
        <v>4.7</v>
      </c>
      <c r="I18" s="86">
        <v>7.4</v>
      </c>
      <c r="J18" s="87">
        <v>6.6</v>
      </c>
      <c r="K18" s="87">
        <v>7.7</v>
      </c>
      <c r="L18" s="86">
        <v>5.2</v>
      </c>
      <c r="M18" s="87">
        <v>5.6</v>
      </c>
      <c r="N18" s="86">
        <v>7.4</v>
      </c>
      <c r="O18" s="86">
        <v>5.2</v>
      </c>
      <c r="P18" s="87">
        <v>5.7</v>
      </c>
      <c r="Q18" s="86">
        <v>6</v>
      </c>
      <c r="R18" s="86">
        <v>8.4</v>
      </c>
      <c r="S18" s="86">
        <v>4.9000000000000004</v>
      </c>
      <c r="T18" s="86">
        <v>6.4</v>
      </c>
      <c r="U18" s="86">
        <v>5.5</v>
      </c>
      <c r="V18" s="31">
        <v>4.9000000000000004</v>
      </c>
      <c r="W18" s="31">
        <v>6.7</v>
      </c>
      <c r="X18" s="31">
        <v>7.5</v>
      </c>
      <c r="Y18" s="31">
        <v>8.6</v>
      </c>
      <c r="Z18" s="31">
        <v>7.1</v>
      </c>
      <c r="AA18" s="31">
        <v>6.4</v>
      </c>
      <c r="AB18" s="31">
        <v>9.1</v>
      </c>
      <c r="AC18" s="31">
        <v>5.8</v>
      </c>
      <c r="AD18" s="31">
        <v>5</v>
      </c>
      <c r="AE18" s="31">
        <v>7</v>
      </c>
      <c r="AF18" s="31">
        <v>5.9</v>
      </c>
      <c r="AG18" s="31">
        <v>7.6</v>
      </c>
      <c r="AH18" s="31">
        <v>6.2</v>
      </c>
      <c r="AI18" s="31">
        <v>8.1</v>
      </c>
      <c r="AJ18" s="31">
        <v>6.9</v>
      </c>
      <c r="AK18" s="31">
        <v>7.2</v>
      </c>
      <c r="AL18" s="31">
        <v>7.4</v>
      </c>
      <c r="AM18" s="31">
        <v>9</v>
      </c>
      <c r="AN18" s="31">
        <v>9.3000000000000007</v>
      </c>
      <c r="AO18" s="31">
        <v>7.8</v>
      </c>
      <c r="AP18" s="31">
        <v>6.7</v>
      </c>
      <c r="AQ18" s="31">
        <v>6.1</v>
      </c>
      <c r="AR18" s="31">
        <v>7.4</v>
      </c>
      <c r="AS18" s="31">
        <v>9.6</v>
      </c>
      <c r="AT18" s="31">
        <v>8.6</v>
      </c>
      <c r="AU18" s="31">
        <v>5</v>
      </c>
      <c r="AV18" s="31">
        <v>8.6</v>
      </c>
      <c r="AW18" s="164"/>
      <c r="AX18" s="151">
        <f t="shared" si="1"/>
        <v>6.8</v>
      </c>
      <c r="AY18" s="142" t="s">
        <v>1464</v>
      </c>
      <c r="BA18" s="139">
        <v>19</v>
      </c>
      <c r="BB18" s="140" t="str">
        <f t="shared" si="2"/>
        <v>15D4021161</v>
      </c>
      <c r="BC18" s="140" t="str">
        <f t="shared" si="3"/>
        <v>Võ Văn</v>
      </c>
      <c r="BD18" s="140" t="str">
        <f t="shared" si="4"/>
        <v>Tài</v>
      </c>
      <c r="BE18" s="140" t="str">
        <f t="shared" si="5"/>
        <v>02/07/1997</v>
      </c>
      <c r="BF18" s="171">
        <f t="shared" si="6"/>
        <v>2</v>
      </c>
      <c r="BG18" s="171">
        <f t="shared" si="7"/>
        <v>1</v>
      </c>
      <c r="BH18" s="171">
        <f t="shared" si="8"/>
        <v>1</v>
      </c>
      <c r="BI18" s="171">
        <f t="shared" si="9"/>
        <v>3</v>
      </c>
      <c r="BJ18" s="171">
        <f t="shared" si="10"/>
        <v>2</v>
      </c>
      <c r="BK18" s="171">
        <f t="shared" si="11"/>
        <v>3</v>
      </c>
      <c r="BL18" s="171">
        <f t="shared" si="12"/>
        <v>1</v>
      </c>
      <c r="BM18" s="171">
        <f t="shared" si="13"/>
        <v>2</v>
      </c>
      <c r="BN18" s="171">
        <f t="shared" si="14"/>
        <v>3</v>
      </c>
      <c r="BO18" s="171">
        <f t="shared" si="15"/>
        <v>1</v>
      </c>
      <c r="BP18" s="171">
        <f t="shared" si="16"/>
        <v>2</v>
      </c>
      <c r="BQ18" s="171">
        <f t="shared" si="17"/>
        <v>2</v>
      </c>
      <c r="BR18" s="171">
        <f t="shared" si="18"/>
        <v>3</v>
      </c>
      <c r="BS18" s="171">
        <f t="shared" si="19"/>
        <v>1</v>
      </c>
      <c r="BT18" s="171">
        <f t="shared" si="20"/>
        <v>2</v>
      </c>
      <c r="BU18" s="171">
        <f t="shared" si="21"/>
        <v>2</v>
      </c>
      <c r="BV18" s="171">
        <f t="shared" si="22"/>
        <v>1</v>
      </c>
      <c r="BW18" s="171">
        <f t="shared" si="23"/>
        <v>2</v>
      </c>
      <c r="BX18" s="171">
        <f t="shared" si="24"/>
        <v>3</v>
      </c>
      <c r="BY18" s="171">
        <f t="shared" si="25"/>
        <v>4</v>
      </c>
      <c r="BZ18" s="171">
        <f t="shared" si="26"/>
        <v>3</v>
      </c>
      <c r="CA18" s="171">
        <f t="shared" si="27"/>
        <v>2</v>
      </c>
      <c r="CB18" s="171">
        <f t="shared" si="28"/>
        <v>4</v>
      </c>
      <c r="CC18" s="171">
        <f t="shared" si="29"/>
        <v>2</v>
      </c>
      <c r="CD18" s="171">
        <f t="shared" si="30"/>
        <v>1</v>
      </c>
      <c r="CE18" s="171">
        <f t="shared" si="31"/>
        <v>3</v>
      </c>
      <c r="CF18" s="171">
        <f t="shared" si="32"/>
        <v>2</v>
      </c>
      <c r="CG18" s="171">
        <f t="shared" si="33"/>
        <v>3</v>
      </c>
      <c r="CH18" s="171">
        <f t="shared" si="34"/>
        <v>2</v>
      </c>
      <c r="CI18" s="171">
        <f t="shared" si="35"/>
        <v>3</v>
      </c>
      <c r="CJ18" s="171">
        <f t="shared" si="36"/>
        <v>2</v>
      </c>
      <c r="CK18" s="171">
        <f t="shared" si="37"/>
        <v>3</v>
      </c>
      <c r="CL18" s="171">
        <f t="shared" si="38"/>
        <v>3</v>
      </c>
      <c r="CM18" s="171">
        <f t="shared" si="39"/>
        <v>4</v>
      </c>
      <c r="CN18" s="171">
        <f t="shared" si="40"/>
        <v>4</v>
      </c>
      <c r="CO18" s="171">
        <f t="shared" si="41"/>
        <v>3</v>
      </c>
      <c r="CP18" s="171">
        <f t="shared" si="42"/>
        <v>2</v>
      </c>
      <c r="CQ18" s="171">
        <f t="shared" si="43"/>
        <v>2</v>
      </c>
      <c r="CR18" s="171">
        <f t="shared" si="44"/>
        <v>3</v>
      </c>
      <c r="CS18" s="171">
        <f t="shared" si="45"/>
        <v>4</v>
      </c>
      <c r="CT18" s="171">
        <f t="shared" si="46"/>
        <v>4</v>
      </c>
      <c r="CU18" s="171">
        <f t="shared" si="47"/>
        <v>1</v>
      </c>
      <c r="CV18" s="171">
        <f t="shared" si="48"/>
        <v>4</v>
      </c>
      <c r="CW18" s="171">
        <f t="shared" si="49"/>
        <v>0</v>
      </c>
      <c r="CX18" s="174">
        <f t="shared" si="50"/>
        <v>2.4700000000000002</v>
      </c>
      <c r="CY18" s="142" t="str">
        <f t="shared" si="51"/>
        <v>Trung bình</v>
      </c>
    </row>
    <row r="19" spans="1:103" s="142" customFormat="1" ht="15" x14ac:dyDescent="0.25">
      <c r="A19" s="139">
        <v>20</v>
      </c>
      <c r="B19" s="140" t="s">
        <v>1265</v>
      </c>
      <c r="C19" s="216" t="s">
        <v>18</v>
      </c>
      <c r="D19" s="214" t="s">
        <v>40</v>
      </c>
      <c r="E19" s="218" t="s">
        <v>174</v>
      </c>
      <c r="F19" s="86">
        <v>6.8</v>
      </c>
      <c r="G19" s="86">
        <v>4.3</v>
      </c>
      <c r="H19" s="86">
        <v>6</v>
      </c>
      <c r="I19" s="86">
        <v>6.1</v>
      </c>
      <c r="J19" s="86">
        <v>6.6</v>
      </c>
      <c r="K19" s="87">
        <v>7.9</v>
      </c>
      <c r="L19" s="86">
        <v>5.2</v>
      </c>
      <c r="M19" s="86">
        <v>7.8</v>
      </c>
      <c r="N19" s="86">
        <v>7.5</v>
      </c>
      <c r="O19" s="86">
        <v>5.8</v>
      </c>
      <c r="P19" s="87">
        <v>5.6</v>
      </c>
      <c r="Q19" s="86">
        <v>8.1999999999999993</v>
      </c>
      <c r="R19" s="86">
        <v>7</v>
      </c>
      <c r="S19" s="86">
        <v>6.6</v>
      </c>
      <c r="T19" s="86">
        <v>7.8</v>
      </c>
      <c r="U19" s="86">
        <v>6.8</v>
      </c>
      <c r="V19" s="31">
        <v>6.2</v>
      </c>
      <c r="W19" s="31">
        <v>8</v>
      </c>
      <c r="X19" s="31">
        <v>6.3</v>
      </c>
      <c r="Y19" s="31">
        <v>8</v>
      </c>
      <c r="Z19" s="31">
        <v>7.7</v>
      </c>
      <c r="AA19" s="31">
        <v>7.7</v>
      </c>
      <c r="AB19" s="31">
        <v>7.9</v>
      </c>
      <c r="AC19" s="31">
        <v>7.4</v>
      </c>
      <c r="AD19" s="31">
        <v>6.5</v>
      </c>
      <c r="AE19" s="31">
        <v>7.9</v>
      </c>
      <c r="AF19" s="31">
        <v>6.8</v>
      </c>
      <c r="AG19" s="31">
        <v>8.8000000000000007</v>
      </c>
      <c r="AH19" s="31">
        <v>6.3</v>
      </c>
      <c r="AI19" s="31">
        <v>6.1</v>
      </c>
      <c r="AJ19" s="31">
        <v>8.1999999999999993</v>
      </c>
      <c r="AK19" s="31">
        <v>8</v>
      </c>
      <c r="AL19" s="31">
        <v>6.2</v>
      </c>
      <c r="AM19" s="31">
        <v>9.5</v>
      </c>
      <c r="AN19" s="31">
        <v>9.1</v>
      </c>
      <c r="AO19" s="31">
        <v>6.9</v>
      </c>
      <c r="AP19" s="31">
        <v>6.1</v>
      </c>
      <c r="AQ19" s="31">
        <v>9</v>
      </c>
      <c r="AR19" s="31">
        <v>7.6</v>
      </c>
      <c r="AS19" s="31">
        <v>8.4</v>
      </c>
      <c r="AT19" s="31">
        <v>8.1999999999999993</v>
      </c>
      <c r="AU19" s="31"/>
      <c r="AV19" s="31"/>
      <c r="AW19" s="164">
        <v>9.5</v>
      </c>
      <c r="AX19" s="151">
        <f t="shared" si="1"/>
        <v>7.3</v>
      </c>
      <c r="AY19" s="142" t="s">
        <v>1465</v>
      </c>
      <c r="BA19" s="139">
        <v>20</v>
      </c>
      <c r="BB19" s="140" t="str">
        <f t="shared" si="2"/>
        <v>15D4021162</v>
      </c>
      <c r="BC19" s="140" t="str">
        <f t="shared" si="3"/>
        <v>Hoàng Thị</v>
      </c>
      <c r="BD19" s="140" t="str">
        <f t="shared" si="4"/>
        <v>Tâm</v>
      </c>
      <c r="BE19" s="140" t="str">
        <f t="shared" si="5"/>
        <v>20/03/1996</v>
      </c>
      <c r="BF19" s="171">
        <f t="shared" si="6"/>
        <v>2</v>
      </c>
      <c r="BG19" s="171">
        <f t="shared" si="7"/>
        <v>1</v>
      </c>
      <c r="BH19" s="171">
        <f t="shared" si="8"/>
        <v>2</v>
      </c>
      <c r="BI19" s="171">
        <f t="shared" si="9"/>
        <v>2</v>
      </c>
      <c r="BJ19" s="171">
        <f t="shared" si="10"/>
        <v>2</v>
      </c>
      <c r="BK19" s="171">
        <f t="shared" si="11"/>
        <v>3</v>
      </c>
      <c r="BL19" s="171">
        <f t="shared" si="12"/>
        <v>1</v>
      </c>
      <c r="BM19" s="171">
        <f t="shared" si="13"/>
        <v>3</v>
      </c>
      <c r="BN19" s="171">
        <f t="shared" si="14"/>
        <v>3</v>
      </c>
      <c r="BO19" s="171">
        <f t="shared" si="15"/>
        <v>2</v>
      </c>
      <c r="BP19" s="171">
        <f t="shared" si="16"/>
        <v>2</v>
      </c>
      <c r="BQ19" s="171">
        <f t="shared" si="17"/>
        <v>3</v>
      </c>
      <c r="BR19" s="171">
        <f t="shared" si="18"/>
        <v>3</v>
      </c>
      <c r="BS19" s="171">
        <f t="shared" si="19"/>
        <v>2</v>
      </c>
      <c r="BT19" s="171">
        <f t="shared" si="20"/>
        <v>3</v>
      </c>
      <c r="BU19" s="171">
        <f t="shared" si="21"/>
        <v>2</v>
      </c>
      <c r="BV19" s="171">
        <f t="shared" si="22"/>
        <v>2</v>
      </c>
      <c r="BW19" s="171">
        <f t="shared" si="23"/>
        <v>3</v>
      </c>
      <c r="BX19" s="171">
        <f t="shared" si="24"/>
        <v>2</v>
      </c>
      <c r="BY19" s="171">
        <f t="shared" si="25"/>
        <v>3</v>
      </c>
      <c r="BZ19" s="171">
        <f t="shared" si="26"/>
        <v>3</v>
      </c>
      <c r="CA19" s="171">
        <f t="shared" si="27"/>
        <v>3</v>
      </c>
      <c r="CB19" s="171">
        <f t="shared" si="28"/>
        <v>3</v>
      </c>
      <c r="CC19" s="171">
        <f t="shared" si="29"/>
        <v>3</v>
      </c>
      <c r="CD19" s="171">
        <f t="shared" si="30"/>
        <v>2</v>
      </c>
      <c r="CE19" s="171">
        <f t="shared" si="31"/>
        <v>3</v>
      </c>
      <c r="CF19" s="171">
        <f t="shared" si="32"/>
        <v>2</v>
      </c>
      <c r="CG19" s="171">
        <f t="shared" si="33"/>
        <v>4</v>
      </c>
      <c r="CH19" s="171">
        <f t="shared" si="34"/>
        <v>2</v>
      </c>
      <c r="CI19" s="171">
        <f t="shared" si="35"/>
        <v>2</v>
      </c>
      <c r="CJ19" s="171">
        <f t="shared" si="36"/>
        <v>3</v>
      </c>
      <c r="CK19" s="171">
        <f t="shared" si="37"/>
        <v>3</v>
      </c>
      <c r="CL19" s="171">
        <f t="shared" si="38"/>
        <v>2</v>
      </c>
      <c r="CM19" s="171">
        <f t="shared" si="39"/>
        <v>4</v>
      </c>
      <c r="CN19" s="171">
        <f t="shared" si="40"/>
        <v>4</v>
      </c>
      <c r="CO19" s="171">
        <f t="shared" si="41"/>
        <v>2</v>
      </c>
      <c r="CP19" s="171">
        <f t="shared" si="42"/>
        <v>2</v>
      </c>
      <c r="CQ19" s="171">
        <f t="shared" si="43"/>
        <v>4</v>
      </c>
      <c r="CR19" s="171">
        <f t="shared" si="44"/>
        <v>3</v>
      </c>
      <c r="CS19" s="171">
        <f t="shared" si="45"/>
        <v>3</v>
      </c>
      <c r="CT19" s="171">
        <f t="shared" si="46"/>
        <v>3</v>
      </c>
      <c r="CU19" s="171">
        <f t="shared" si="47"/>
        <v>0</v>
      </c>
      <c r="CV19" s="171">
        <f t="shared" si="48"/>
        <v>0</v>
      </c>
      <c r="CW19" s="171">
        <f t="shared" si="49"/>
        <v>4</v>
      </c>
      <c r="CX19" s="174">
        <f t="shared" si="50"/>
        <v>2.64</v>
      </c>
      <c r="CY19" s="142" t="str">
        <f t="shared" si="51"/>
        <v>Khá</v>
      </c>
    </row>
    <row r="20" spans="1:103" s="142" customFormat="1" ht="15" x14ac:dyDescent="0.25">
      <c r="A20" s="139">
        <v>21</v>
      </c>
      <c r="B20" s="140" t="s">
        <v>1266</v>
      </c>
      <c r="C20" s="216" t="s">
        <v>6</v>
      </c>
      <c r="D20" s="214" t="s">
        <v>384</v>
      </c>
      <c r="E20" s="218" t="s">
        <v>1230</v>
      </c>
      <c r="F20" s="86">
        <v>7.2</v>
      </c>
      <c r="G20" s="87">
        <v>7.6</v>
      </c>
      <c r="H20" s="87">
        <v>6.9</v>
      </c>
      <c r="I20" s="86">
        <v>5.5</v>
      </c>
      <c r="J20" s="86">
        <v>4.7</v>
      </c>
      <c r="K20" s="91">
        <v>8</v>
      </c>
      <c r="L20" s="87">
        <v>8.6999999999999993</v>
      </c>
      <c r="M20" s="91">
        <v>5.2</v>
      </c>
      <c r="N20" s="87">
        <v>7.6</v>
      </c>
      <c r="O20" s="91">
        <v>4.5999999999999996</v>
      </c>
      <c r="P20" s="91">
        <v>4.8</v>
      </c>
      <c r="Q20" s="86">
        <v>5.7</v>
      </c>
      <c r="R20" s="86">
        <v>8.4</v>
      </c>
      <c r="S20" s="86">
        <v>6.9</v>
      </c>
      <c r="T20" s="86">
        <v>7.6</v>
      </c>
      <c r="U20" s="86">
        <v>7</v>
      </c>
      <c r="V20" s="31">
        <v>7.3</v>
      </c>
      <c r="W20" s="31">
        <v>7.8</v>
      </c>
      <c r="X20" s="31">
        <v>7.4</v>
      </c>
      <c r="Y20" s="31">
        <v>8.3000000000000007</v>
      </c>
      <c r="Z20" s="31">
        <v>7.1</v>
      </c>
      <c r="AA20" s="31">
        <v>5.7</v>
      </c>
      <c r="AB20" s="31">
        <v>8.4</v>
      </c>
      <c r="AC20" s="37">
        <v>6.2</v>
      </c>
      <c r="AD20" s="31">
        <v>6.1</v>
      </c>
      <c r="AE20" s="31">
        <v>4.5999999999999996</v>
      </c>
      <c r="AF20" s="31">
        <v>7.3</v>
      </c>
      <c r="AG20" s="31">
        <v>7.1</v>
      </c>
      <c r="AH20" s="31">
        <v>7.7</v>
      </c>
      <c r="AI20" s="31">
        <v>9.1</v>
      </c>
      <c r="AJ20" s="31">
        <v>8.4</v>
      </c>
      <c r="AK20" s="31">
        <v>7.6</v>
      </c>
      <c r="AL20" s="31">
        <v>9.3000000000000007</v>
      </c>
      <c r="AM20" s="31">
        <v>9.4</v>
      </c>
      <c r="AN20" s="31">
        <v>9.4</v>
      </c>
      <c r="AO20" s="31">
        <v>8.3000000000000007</v>
      </c>
      <c r="AP20" s="31">
        <v>7.4</v>
      </c>
      <c r="AQ20" s="31">
        <v>7.7</v>
      </c>
      <c r="AR20" s="31">
        <v>7.8</v>
      </c>
      <c r="AS20" s="31">
        <v>9.4</v>
      </c>
      <c r="AT20" s="31">
        <v>8.1</v>
      </c>
      <c r="AU20" s="31">
        <v>8.5</v>
      </c>
      <c r="AV20" s="31">
        <v>8.3000000000000007</v>
      </c>
      <c r="AW20" s="164"/>
      <c r="AX20" s="151">
        <f t="shared" si="1"/>
        <v>7.3</v>
      </c>
      <c r="AY20" s="142" t="s">
        <v>1464</v>
      </c>
      <c r="BA20" s="139">
        <v>21</v>
      </c>
      <c r="BB20" s="140" t="str">
        <f t="shared" si="2"/>
        <v>15D4021192</v>
      </c>
      <c r="BC20" s="140" t="str">
        <f t="shared" si="3"/>
        <v>Lê Thị</v>
      </c>
      <c r="BD20" s="140" t="str">
        <f t="shared" si="4"/>
        <v>Trang</v>
      </c>
      <c r="BE20" s="140" t="str">
        <f t="shared" si="5"/>
        <v>26/12/1997</v>
      </c>
      <c r="BF20" s="171">
        <f t="shared" si="6"/>
        <v>3</v>
      </c>
      <c r="BG20" s="171">
        <f t="shared" si="7"/>
        <v>3</v>
      </c>
      <c r="BH20" s="171">
        <f t="shared" si="8"/>
        <v>2</v>
      </c>
      <c r="BI20" s="171">
        <f t="shared" si="9"/>
        <v>2</v>
      </c>
      <c r="BJ20" s="171">
        <f t="shared" si="10"/>
        <v>1</v>
      </c>
      <c r="BK20" s="171">
        <f t="shared" si="11"/>
        <v>3</v>
      </c>
      <c r="BL20" s="171">
        <f t="shared" si="12"/>
        <v>4</v>
      </c>
      <c r="BM20" s="171">
        <f t="shared" si="13"/>
        <v>1</v>
      </c>
      <c r="BN20" s="171">
        <f t="shared" si="14"/>
        <v>3</v>
      </c>
      <c r="BO20" s="171">
        <f t="shared" si="15"/>
        <v>1</v>
      </c>
      <c r="BP20" s="171">
        <f t="shared" si="16"/>
        <v>1</v>
      </c>
      <c r="BQ20" s="171">
        <f t="shared" si="17"/>
        <v>2</v>
      </c>
      <c r="BR20" s="171">
        <f t="shared" si="18"/>
        <v>3</v>
      </c>
      <c r="BS20" s="171">
        <f t="shared" si="19"/>
        <v>2</v>
      </c>
      <c r="BT20" s="171">
        <f t="shared" si="20"/>
        <v>3</v>
      </c>
      <c r="BU20" s="171">
        <f t="shared" si="21"/>
        <v>3</v>
      </c>
      <c r="BV20" s="171">
        <f t="shared" si="22"/>
        <v>3</v>
      </c>
      <c r="BW20" s="171">
        <f t="shared" si="23"/>
        <v>3</v>
      </c>
      <c r="BX20" s="171">
        <f t="shared" si="24"/>
        <v>3</v>
      </c>
      <c r="BY20" s="171">
        <f t="shared" si="25"/>
        <v>3</v>
      </c>
      <c r="BZ20" s="171">
        <f t="shared" si="26"/>
        <v>3</v>
      </c>
      <c r="CA20" s="171">
        <f t="shared" si="27"/>
        <v>2</v>
      </c>
      <c r="CB20" s="171">
        <f t="shared" si="28"/>
        <v>3</v>
      </c>
      <c r="CC20" s="171">
        <f t="shared" si="29"/>
        <v>2</v>
      </c>
      <c r="CD20" s="171">
        <f t="shared" si="30"/>
        <v>2</v>
      </c>
      <c r="CE20" s="171">
        <f t="shared" si="31"/>
        <v>1</v>
      </c>
      <c r="CF20" s="171">
        <f t="shared" si="32"/>
        <v>3</v>
      </c>
      <c r="CG20" s="171">
        <f t="shared" si="33"/>
        <v>3</v>
      </c>
      <c r="CH20" s="171">
        <f t="shared" si="34"/>
        <v>3</v>
      </c>
      <c r="CI20" s="171">
        <f t="shared" si="35"/>
        <v>4</v>
      </c>
      <c r="CJ20" s="171">
        <f t="shared" si="36"/>
        <v>3</v>
      </c>
      <c r="CK20" s="171">
        <f t="shared" si="37"/>
        <v>3</v>
      </c>
      <c r="CL20" s="171">
        <f t="shared" si="38"/>
        <v>4</v>
      </c>
      <c r="CM20" s="171">
        <f t="shared" si="39"/>
        <v>4</v>
      </c>
      <c r="CN20" s="171">
        <f t="shared" si="40"/>
        <v>4</v>
      </c>
      <c r="CO20" s="171">
        <f t="shared" si="41"/>
        <v>3</v>
      </c>
      <c r="CP20" s="171">
        <f t="shared" si="42"/>
        <v>3</v>
      </c>
      <c r="CQ20" s="171">
        <f t="shared" si="43"/>
        <v>3</v>
      </c>
      <c r="CR20" s="171">
        <f t="shared" si="44"/>
        <v>3</v>
      </c>
      <c r="CS20" s="171">
        <f t="shared" si="45"/>
        <v>4</v>
      </c>
      <c r="CT20" s="171">
        <f t="shared" si="46"/>
        <v>3</v>
      </c>
      <c r="CU20" s="171">
        <f t="shared" si="47"/>
        <v>4</v>
      </c>
      <c r="CV20" s="171">
        <f t="shared" si="48"/>
        <v>3</v>
      </c>
      <c r="CW20" s="171">
        <f t="shared" si="49"/>
        <v>0</v>
      </c>
      <c r="CX20" s="174">
        <f t="shared" si="50"/>
        <v>2.75</v>
      </c>
      <c r="CY20" s="142" t="str">
        <f t="shared" si="51"/>
        <v>Khá</v>
      </c>
    </row>
    <row r="21" spans="1:103" s="142" customFormat="1" ht="15" x14ac:dyDescent="0.25">
      <c r="A21" s="139">
        <v>22</v>
      </c>
      <c r="B21" s="140" t="s">
        <v>1267</v>
      </c>
      <c r="C21" s="216" t="s">
        <v>491</v>
      </c>
      <c r="D21" s="214" t="s">
        <v>384</v>
      </c>
      <c r="E21" s="218" t="s">
        <v>80</v>
      </c>
      <c r="F21" s="86">
        <v>6.3</v>
      </c>
      <c r="G21" s="86">
        <v>4.5999999999999996</v>
      </c>
      <c r="H21" s="87">
        <v>7.4</v>
      </c>
      <c r="I21" s="87">
        <v>5.3</v>
      </c>
      <c r="J21" s="86">
        <v>6.9</v>
      </c>
      <c r="K21" s="91">
        <v>5.6</v>
      </c>
      <c r="L21" s="91">
        <v>6</v>
      </c>
      <c r="M21" s="91">
        <v>7</v>
      </c>
      <c r="N21" s="91">
        <v>5</v>
      </c>
      <c r="O21" s="91">
        <v>5.2</v>
      </c>
      <c r="P21" s="87">
        <v>6.6</v>
      </c>
      <c r="Q21" s="86">
        <v>5.4</v>
      </c>
      <c r="R21" s="86">
        <v>8.1</v>
      </c>
      <c r="S21" s="86">
        <v>7.6</v>
      </c>
      <c r="T21" s="86">
        <v>6</v>
      </c>
      <c r="U21" s="86">
        <v>7</v>
      </c>
      <c r="V21" s="31">
        <v>6.2</v>
      </c>
      <c r="W21" s="31">
        <v>8.1</v>
      </c>
      <c r="X21" s="31">
        <v>7.5</v>
      </c>
      <c r="Y21" s="31">
        <v>8.6</v>
      </c>
      <c r="Z21" s="31">
        <v>7.7</v>
      </c>
      <c r="AA21" s="31">
        <v>6.4</v>
      </c>
      <c r="AB21" s="31">
        <v>8.4</v>
      </c>
      <c r="AC21" s="37">
        <v>7.8</v>
      </c>
      <c r="AD21" s="31">
        <v>4.2</v>
      </c>
      <c r="AE21" s="37">
        <v>5</v>
      </c>
      <c r="AF21" s="31">
        <v>5.7</v>
      </c>
      <c r="AG21" s="31">
        <v>6.8</v>
      </c>
      <c r="AH21" s="31">
        <v>4</v>
      </c>
      <c r="AI21" s="31">
        <v>7.8</v>
      </c>
      <c r="AJ21" s="31">
        <v>6.6</v>
      </c>
      <c r="AK21" s="31">
        <v>8.1999999999999993</v>
      </c>
      <c r="AL21" s="31">
        <v>6.5</v>
      </c>
      <c r="AM21" s="31">
        <v>9.5</v>
      </c>
      <c r="AN21" s="31">
        <v>9.4</v>
      </c>
      <c r="AO21" s="31">
        <v>7.2</v>
      </c>
      <c r="AP21" s="31">
        <v>6.4</v>
      </c>
      <c r="AQ21" s="31">
        <v>7</v>
      </c>
      <c r="AR21" s="31">
        <v>8</v>
      </c>
      <c r="AS21" s="31">
        <v>9.8000000000000007</v>
      </c>
      <c r="AT21" s="31">
        <v>9.1</v>
      </c>
      <c r="AU21" s="31">
        <v>8.5</v>
      </c>
      <c r="AV21" s="31">
        <v>8.8000000000000007</v>
      </c>
      <c r="AW21" s="164"/>
      <c r="AX21" s="151">
        <f t="shared" si="1"/>
        <v>6.9</v>
      </c>
      <c r="AY21" s="142" t="s">
        <v>1464</v>
      </c>
      <c r="BA21" s="139">
        <v>22</v>
      </c>
      <c r="BB21" s="140" t="str">
        <f t="shared" si="2"/>
        <v>15D4021200</v>
      </c>
      <c r="BC21" s="140" t="str">
        <f t="shared" si="3"/>
        <v>Nguyễn Thị Thùy</v>
      </c>
      <c r="BD21" s="140" t="str">
        <f t="shared" si="4"/>
        <v>Trang</v>
      </c>
      <c r="BE21" s="140" t="str">
        <f t="shared" si="5"/>
        <v>08/11/1997</v>
      </c>
      <c r="BF21" s="171">
        <f t="shared" si="6"/>
        <v>2</v>
      </c>
      <c r="BG21" s="171">
        <f t="shared" si="7"/>
        <v>1</v>
      </c>
      <c r="BH21" s="171">
        <f t="shared" si="8"/>
        <v>3</v>
      </c>
      <c r="BI21" s="171">
        <f t="shared" si="9"/>
        <v>1</v>
      </c>
      <c r="BJ21" s="171">
        <f t="shared" si="10"/>
        <v>2</v>
      </c>
      <c r="BK21" s="171">
        <f t="shared" si="11"/>
        <v>2</v>
      </c>
      <c r="BL21" s="171">
        <f t="shared" si="12"/>
        <v>2</v>
      </c>
      <c r="BM21" s="171">
        <f t="shared" si="13"/>
        <v>3</v>
      </c>
      <c r="BN21" s="171">
        <f t="shared" si="14"/>
        <v>1</v>
      </c>
      <c r="BO21" s="171">
        <f t="shared" si="15"/>
        <v>1</v>
      </c>
      <c r="BP21" s="171">
        <f t="shared" si="16"/>
        <v>2</v>
      </c>
      <c r="BQ21" s="171">
        <f t="shared" si="17"/>
        <v>1</v>
      </c>
      <c r="BR21" s="171">
        <f t="shared" si="18"/>
        <v>3</v>
      </c>
      <c r="BS21" s="171">
        <f t="shared" si="19"/>
        <v>3</v>
      </c>
      <c r="BT21" s="171">
        <f t="shared" si="20"/>
        <v>2</v>
      </c>
      <c r="BU21" s="171">
        <f t="shared" si="21"/>
        <v>3</v>
      </c>
      <c r="BV21" s="171">
        <f t="shared" si="22"/>
        <v>2</v>
      </c>
      <c r="BW21" s="171">
        <f t="shared" si="23"/>
        <v>3</v>
      </c>
      <c r="BX21" s="171">
        <f t="shared" si="24"/>
        <v>3</v>
      </c>
      <c r="BY21" s="171">
        <f t="shared" si="25"/>
        <v>4</v>
      </c>
      <c r="BZ21" s="171">
        <f t="shared" si="26"/>
        <v>3</v>
      </c>
      <c r="CA21" s="171">
        <f t="shared" si="27"/>
        <v>2</v>
      </c>
      <c r="CB21" s="171">
        <f t="shared" si="28"/>
        <v>3</v>
      </c>
      <c r="CC21" s="171">
        <f t="shared" si="29"/>
        <v>3</v>
      </c>
      <c r="CD21" s="171">
        <f t="shared" si="30"/>
        <v>1</v>
      </c>
      <c r="CE21" s="171">
        <f t="shared" si="31"/>
        <v>1</v>
      </c>
      <c r="CF21" s="171">
        <f t="shared" si="32"/>
        <v>2</v>
      </c>
      <c r="CG21" s="171">
        <f t="shared" si="33"/>
        <v>2</v>
      </c>
      <c r="CH21" s="171">
        <f t="shared" si="34"/>
        <v>1</v>
      </c>
      <c r="CI21" s="171">
        <f t="shared" si="35"/>
        <v>3</v>
      </c>
      <c r="CJ21" s="171">
        <f t="shared" si="36"/>
        <v>2</v>
      </c>
      <c r="CK21" s="171">
        <f t="shared" si="37"/>
        <v>3</v>
      </c>
      <c r="CL21" s="171">
        <f t="shared" si="38"/>
        <v>2</v>
      </c>
      <c r="CM21" s="171">
        <f t="shared" si="39"/>
        <v>4</v>
      </c>
      <c r="CN21" s="171">
        <f t="shared" si="40"/>
        <v>4</v>
      </c>
      <c r="CO21" s="171">
        <f t="shared" si="41"/>
        <v>3</v>
      </c>
      <c r="CP21" s="171">
        <f t="shared" si="42"/>
        <v>2</v>
      </c>
      <c r="CQ21" s="171">
        <f t="shared" si="43"/>
        <v>3</v>
      </c>
      <c r="CR21" s="171">
        <f t="shared" si="44"/>
        <v>3</v>
      </c>
      <c r="CS21" s="171">
        <f t="shared" si="45"/>
        <v>4</v>
      </c>
      <c r="CT21" s="171">
        <f t="shared" si="46"/>
        <v>4</v>
      </c>
      <c r="CU21" s="171">
        <f t="shared" si="47"/>
        <v>4</v>
      </c>
      <c r="CV21" s="171">
        <f t="shared" si="48"/>
        <v>4</v>
      </c>
      <c r="CW21" s="171">
        <f t="shared" si="49"/>
        <v>0</v>
      </c>
      <c r="CX21" s="174">
        <f t="shared" si="50"/>
        <v>2.5</v>
      </c>
      <c r="CY21" s="142" t="str">
        <f t="shared" si="51"/>
        <v>Khá</v>
      </c>
    </row>
    <row r="22" spans="1:103" s="142" customFormat="1" ht="15" x14ac:dyDescent="0.25">
      <c r="A22" s="139">
        <v>23</v>
      </c>
      <c r="B22" s="140" t="s">
        <v>1268</v>
      </c>
      <c r="C22" s="216" t="s">
        <v>730</v>
      </c>
      <c r="D22" s="214" t="s">
        <v>392</v>
      </c>
      <c r="E22" s="218" t="s">
        <v>1269</v>
      </c>
      <c r="F22" s="86">
        <v>6.5</v>
      </c>
      <c r="G22" s="86">
        <v>5.8</v>
      </c>
      <c r="H22" s="86">
        <v>4.8</v>
      </c>
      <c r="I22" s="86">
        <v>4.5999999999999996</v>
      </c>
      <c r="J22" s="86">
        <v>6</v>
      </c>
      <c r="K22" s="86">
        <v>5</v>
      </c>
      <c r="L22" s="86">
        <v>4.9000000000000004</v>
      </c>
      <c r="M22" s="87">
        <v>5.3</v>
      </c>
      <c r="N22" s="86">
        <v>5.2</v>
      </c>
      <c r="O22" s="86">
        <v>5.3</v>
      </c>
      <c r="P22" s="87">
        <v>4.5</v>
      </c>
      <c r="Q22" s="86">
        <v>4.5999999999999996</v>
      </c>
      <c r="R22" s="86">
        <v>6.5</v>
      </c>
      <c r="S22" s="86">
        <v>7.2</v>
      </c>
      <c r="T22" s="86">
        <v>5.9</v>
      </c>
      <c r="U22" s="86">
        <v>6.6</v>
      </c>
      <c r="V22" s="31">
        <v>6.8</v>
      </c>
      <c r="W22" s="31">
        <v>8.8000000000000007</v>
      </c>
      <c r="X22" s="37">
        <v>4.9000000000000004</v>
      </c>
      <c r="Y22" s="31">
        <v>8.3000000000000007</v>
      </c>
      <c r="Z22" s="31">
        <v>6.1</v>
      </c>
      <c r="AA22" s="31">
        <v>6.7</v>
      </c>
      <c r="AB22" s="31">
        <v>8.9</v>
      </c>
      <c r="AC22" s="37">
        <v>8.3000000000000007</v>
      </c>
      <c r="AD22" s="31">
        <v>5.0999999999999996</v>
      </c>
      <c r="AE22" s="31">
        <v>5.4</v>
      </c>
      <c r="AF22" s="31">
        <v>5.2</v>
      </c>
      <c r="AG22" s="31">
        <v>7.4</v>
      </c>
      <c r="AH22" s="31">
        <v>4.2</v>
      </c>
      <c r="AI22" s="31">
        <v>6.1</v>
      </c>
      <c r="AJ22" s="31">
        <v>7.6</v>
      </c>
      <c r="AK22" s="31">
        <v>7.4</v>
      </c>
      <c r="AL22" s="31">
        <v>6.7</v>
      </c>
      <c r="AM22" s="31">
        <v>9.6</v>
      </c>
      <c r="AN22" s="31">
        <v>9.6999999999999993</v>
      </c>
      <c r="AO22" s="31">
        <v>5.9</v>
      </c>
      <c r="AP22" s="31">
        <v>5.7</v>
      </c>
      <c r="AQ22" s="31">
        <v>5.6</v>
      </c>
      <c r="AR22" s="31">
        <v>7.6</v>
      </c>
      <c r="AS22" s="31">
        <v>7.9</v>
      </c>
      <c r="AT22" s="31">
        <v>8</v>
      </c>
      <c r="AU22" s="31">
        <v>6.5</v>
      </c>
      <c r="AV22" s="31">
        <v>8.8000000000000007</v>
      </c>
      <c r="AW22" s="164"/>
      <c r="AX22" s="151">
        <f t="shared" si="1"/>
        <v>6.5</v>
      </c>
      <c r="AY22" s="244" t="s">
        <v>1464</v>
      </c>
      <c r="BA22" s="139">
        <v>23</v>
      </c>
      <c r="BB22" s="140" t="str">
        <f t="shared" si="2"/>
        <v>15D4021210</v>
      </c>
      <c r="BC22" s="140" t="str">
        <f t="shared" si="3"/>
        <v>Trương Thị</v>
      </c>
      <c r="BD22" s="140" t="str">
        <f t="shared" si="4"/>
        <v>Trinh</v>
      </c>
      <c r="BE22" s="140" t="str">
        <f t="shared" si="5"/>
        <v>19/02/1997</v>
      </c>
      <c r="BF22" s="171">
        <f t="shared" si="6"/>
        <v>2</v>
      </c>
      <c r="BG22" s="171">
        <f t="shared" si="7"/>
        <v>2</v>
      </c>
      <c r="BH22" s="171">
        <f t="shared" si="8"/>
        <v>1</v>
      </c>
      <c r="BI22" s="171">
        <f t="shared" si="9"/>
        <v>1</v>
      </c>
      <c r="BJ22" s="171">
        <f t="shared" si="10"/>
        <v>2</v>
      </c>
      <c r="BK22" s="171">
        <f t="shared" si="11"/>
        <v>1</v>
      </c>
      <c r="BL22" s="171">
        <f t="shared" si="12"/>
        <v>1</v>
      </c>
      <c r="BM22" s="171">
        <f t="shared" si="13"/>
        <v>1</v>
      </c>
      <c r="BN22" s="171">
        <f t="shared" si="14"/>
        <v>1</v>
      </c>
      <c r="BO22" s="171">
        <f t="shared" si="15"/>
        <v>1</v>
      </c>
      <c r="BP22" s="171">
        <f t="shared" si="16"/>
        <v>1</v>
      </c>
      <c r="BQ22" s="171">
        <f t="shared" si="17"/>
        <v>1</v>
      </c>
      <c r="BR22" s="171">
        <f t="shared" si="18"/>
        <v>2</v>
      </c>
      <c r="BS22" s="171">
        <f t="shared" si="19"/>
        <v>3</v>
      </c>
      <c r="BT22" s="171">
        <f t="shared" si="20"/>
        <v>2</v>
      </c>
      <c r="BU22" s="171">
        <f t="shared" si="21"/>
        <v>2</v>
      </c>
      <c r="BV22" s="171">
        <f t="shared" si="22"/>
        <v>2</v>
      </c>
      <c r="BW22" s="171">
        <f t="shared" si="23"/>
        <v>4</v>
      </c>
      <c r="BX22" s="171">
        <f t="shared" si="24"/>
        <v>1</v>
      </c>
      <c r="BY22" s="171">
        <f t="shared" si="25"/>
        <v>3</v>
      </c>
      <c r="BZ22" s="171">
        <f t="shared" si="26"/>
        <v>2</v>
      </c>
      <c r="CA22" s="171">
        <f t="shared" si="27"/>
        <v>2</v>
      </c>
      <c r="CB22" s="171">
        <f t="shared" si="28"/>
        <v>4</v>
      </c>
      <c r="CC22" s="171">
        <f t="shared" si="29"/>
        <v>3</v>
      </c>
      <c r="CD22" s="171">
        <f t="shared" si="30"/>
        <v>1</v>
      </c>
      <c r="CE22" s="171">
        <f t="shared" si="31"/>
        <v>1</v>
      </c>
      <c r="CF22" s="171">
        <f t="shared" si="32"/>
        <v>1</v>
      </c>
      <c r="CG22" s="171">
        <f t="shared" si="33"/>
        <v>3</v>
      </c>
      <c r="CH22" s="171">
        <f t="shared" si="34"/>
        <v>1</v>
      </c>
      <c r="CI22" s="171">
        <f t="shared" si="35"/>
        <v>2</v>
      </c>
      <c r="CJ22" s="171">
        <f t="shared" si="36"/>
        <v>3</v>
      </c>
      <c r="CK22" s="171">
        <f t="shared" si="37"/>
        <v>3</v>
      </c>
      <c r="CL22" s="171">
        <f t="shared" si="38"/>
        <v>2</v>
      </c>
      <c r="CM22" s="171">
        <f t="shared" si="39"/>
        <v>4</v>
      </c>
      <c r="CN22" s="171">
        <f t="shared" si="40"/>
        <v>4</v>
      </c>
      <c r="CO22" s="171">
        <f t="shared" si="41"/>
        <v>2</v>
      </c>
      <c r="CP22" s="171">
        <f t="shared" si="42"/>
        <v>2</v>
      </c>
      <c r="CQ22" s="171">
        <f t="shared" si="43"/>
        <v>2</v>
      </c>
      <c r="CR22" s="171">
        <f t="shared" si="44"/>
        <v>3</v>
      </c>
      <c r="CS22" s="171">
        <f t="shared" si="45"/>
        <v>3</v>
      </c>
      <c r="CT22" s="171">
        <f t="shared" si="46"/>
        <v>3</v>
      </c>
      <c r="CU22" s="171">
        <f t="shared" si="47"/>
        <v>2</v>
      </c>
      <c r="CV22" s="171">
        <f t="shared" si="48"/>
        <v>4</v>
      </c>
      <c r="CW22" s="171">
        <f t="shared" si="49"/>
        <v>0</v>
      </c>
      <c r="CX22" s="174">
        <f t="shared" si="50"/>
        <v>2.12</v>
      </c>
      <c r="CY22" s="142" t="str">
        <f t="shared" si="51"/>
        <v>Trung bình</v>
      </c>
    </row>
    <row r="23" spans="1:103" s="142" customFormat="1" ht="15" x14ac:dyDescent="0.25">
      <c r="A23" s="139">
        <v>25</v>
      </c>
      <c r="B23" s="140" t="s">
        <v>1273</v>
      </c>
      <c r="C23" s="216" t="s">
        <v>1274</v>
      </c>
      <c r="D23" s="214" t="s">
        <v>802</v>
      </c>
      <c r="E23" s="218" t="s">
        <v>1275</v>
      </c>
      <c r="F23" s="86">
        <v>5.2</v>
      </c>
      <c r="G23" s="86">
        <v>4.7</v>
      </c>
      <c r="H23" s="87">
        <v>7</v>
      </c>
      <c r="I23" s="87">
        <v>5.4</v>
      </c>
      <c r="J23" s="86">
        <v>4.9000000000000004</v>
      </c>
      <c r="K23" s="86">
        <v>6.2</v>
      </c>
      <c r="L23" s="86">
        <v>6.2</v>
      </c>
      <c r="M23" s="86">
        <v>4.3</v>
      </c>
      <c r="N23" s="86">
        <v>4.7</v>
      </c>
      <c r="O23" s="86">
        <v>4.7</v>
      </c>
      <c r="P23" s="87">
        <v>4.2</v>
      </c>
      <c r="Q23" s="86">
        <v>5.5</v>
      </c>
      <c r="R23" s="86">
        <v>7.2</v>
      </c>
      <c r="S23" s="86">
        <v>6.8</v>
      </c>
      <c r="T23" s="86">
        <v>7</v>
      </c>
      <c r="U23" s="86">
        <v>8.3000000000000007</v>
      </c>
      <c r="V23" s="31">
        <v>7.1</v>
      </c>
      <c r="W23" s="31">
        <v>8.5</v>
      </c>
      <c r="X23" s="31">
        <v>5.5</v>
      </c>
      <c r="Y23" s="31">
        <v>8.9</v>
      </c>
      <c r="Z23" s="31">
        <v>9.3000000000000007</v>
      </c>
      <c r="AA23" s="31">
        <v>7.1</v>
      </c>
      <c r="AB23" s="31">
        <v>8.4</v>
      </c>
      <c r="AC23" s="31">
        <v>5.0999999999999996</v>
      </c>
      <c r="AD23" s="31">
        <v>4.3</v>
      </c>
      <c r="AE23" s="31">
        <v>6.1</v>
      </c>
      <c r="AF23" s="31">
        <v>9</v>
      </c>
      <c r="AG23" s="31">
        <v>8.1999999999999993</v>
      </c>
      <c r="AH23" s="31">
        <v>5.2</v>
      </c>
      <c r="AI23" s="31">
        <v>7.7</v>
      </c>
      <c r="AJ23" s="31">
        <v>7.7</v>
      </c>
      <c r="AK23" s="31">
        <v>8.1999999999999993</v>
      </c>
      <c r="AL23" s="31">
        <v>6.5</v>
      </c>
      <c r="AM23" s="31">
        <v>9.5</v>
      </c>
      <c r="AN23" s="31">
        <v>9.4</v>
      </c>
      <c r="AO23" s="31">
        <v>6.8</v>
      </c>
      <c r="AP23" s="31">
        <v>7.7</v>
      </c>
      <c r="AQ23" s="31">
        <v>8.8000000000000007</v>
      </c>
      <c r="AR23" s="31">
        <v>8.1</v>
      </c>
      <c r="AS23" s="31">
        <v>9.4</v>
      </c>
      <c r="AT23" s="31">
        <v>8.1999999999999993</v>
      </c>
      <c r="AU23" s="31">
        <v>8.5</v>
      </c>
      <c r="AV23" s="31">
        <v>9.4</v>
      </c>
      <c r="AW23" s="164"/>
      <c r="AX23" s="151">
        <f t="shared" si="1"/>
        <v>7</v>
      </c>
      <c r="AY23" s="244" t="s">
        <v>1464</v>
      </c>
      <c r="BA23" s="139">
        <v>25</v>
      </c>
      <c r="BB23" s="140" t="str">
        <f t="shared" si="2"/>
        <v>15D4021219</v>
      </c>
      <c r="BC23" s="140" t="str">
        <f t="shared" si="3"/>
        <v>Đoàn Thị Tố</v>
      </c>
      <c r="BD23" s="140" t="str">
        <f t="shared" si="4"/>
        <v>Uyên</v>
      </c>
      <c r="BE23" s="140" t="str">
        <f t="shared" si="5"/>
        <v>13/02/1997</v>
      </c>
      <c r="BF23" s="171">
        <f t="shared" si="6"/>
        <v>1</v>
      </c>
      <c r="BG23" s="171">
        <f t="shared" si="7"/>
        <v>1</v>
      </c>
      <c r="BH23" s="171">
        <f t="shared" si="8"/>
        <v>3</v>
      </c>
      <c r="BI23" s="171">
        <f t="shared" si="9"/>
        <v>1</v>
      </c>
      <c r="BJ23" s="171">
        <f t="shared" si="10"/>
        <v>1</v>
      </c>
      <c r="BK23" s="171">
        <f t="shared" si="11"/>
        <v>2</v>
      </c>
      <c r="BL23" s="171">
        <f t="shared" si="12"/>
        <v>2</v>
      </c>
      <c r="BM23" s="171">
        <f t="shared" si="13"/>
        <v>1</v>
      </c>
      <c r="BN23" s="171">
        <f t="shared" si="14"/>
        <v>1</v>
      </c>
      <c r="BO23" s="171">
        <f t="shared" si="15"/>
        <v>1</v>
      </c>
      <c r="BP23" s="171">
        <f t="shared" si="16"/>
        <v>1</v>
      </c>
      <c r="BQ23" s="171">
        <f t="shared" si="17"/>
        <v>2</v>
      </c>
      <c r="BR23" s="171">
        <f t="shared" si="18"/>
        <v>3</v>
      </c>
      <c r="BS23" s="171">
        <f t="shared" si="19"/>
        <v>2</v>
      </c>
      <c r="BT23" s="171">
        <f t="shared" si="20"/>
        <v>3</v>
      </c>
      <c r="BU23" s="171">
        <f t="shared" si="21"/>
        <v>3</v>
      </c>
      <c r="BV23" s="171">
        <f t="shared" si="22"/>
        <v>3</v>
      </c>
      <c r="BW23" s="171">
        <f t="shared" si="23"/>
        <v>4</v>
      </c>
      <c r="BX23" s="171">
        <f t="shared" si="24"/>
        <v>2</v>
      </c>
      <c r="BY23" s="171">
        <f t="shared" si="25"/>
        <v>4</v>
      </c>
      <c r="BZ23" s="171">
        <f t="shared" si="26"/>
        <v>4</v>
      </c>
      <c r="CA23" s="171">
        <f t="shared" si="27"/>
        <v>3</v>
      </c>
      <c r="CB23" s="171">
        <f t="shared" si="28"/>
        <v>3</v>
      </c>
      <c r="CC23" s="171">
        <f t="shared" si="29"/>
        <v>1</v>
      </c>
      <c r="CD23" s="171">
        <f t="shared" si="30"/>
        <v>1</v>
      </c>
      <c r="CE23" s="171">
        <f t="shared" si="31"/>
        <v>2</v>
      </c>
      <c r="CF23" s="171">
        <f t="shared" si="32"/>
        <v>4</v>
      </c>
      <c r="CG23" s="171">
        <f t="shared" si="33"/>
        <v>3</v>
      </c>
      <c r="CH23" s="171">
        <f t="shared" si="34"/>
        <v>1</v>
      </c>
      <c r="CI23" s="171">
        <f t="shared" si="35"/>
        <v>3</v>
      </c>
      <c r="CJ23" s="171">
        <f t="shared" si="36"/>
        <v>3</v>
      </c>
      <c r="CK23" s="171">
        <f t="shared" si="37"/>
        <v>3</v>
      </c>
      <c r="CL23" s="171">
        <f t="shared" si="38"/>
        <v>2</v>
      </c>
      <c r="CM23" s="171">
        <f t="shared" si="39"/>
        <v>4</v>
      </c>
      <c r="CN23" s="171">
        <f t="shared" si="40"/>
        <v>4</v>
      </c>
      <c r="CO23" s="171">
        <f t="shared" si="41"/>
        <v>2</v>
      </c>
      <c r="CP23" s="171">
        <f t="shared" si="42"/>
        <v>3</v>
      </c>
      <c r="CQ23" s="171">
        <f t="shared" si="43"/>
        <v>4</v>
      </c>
      <c r="CR23" s="171">
        <f t="shared" si="44"/>
        <v>3</v>
      </c>
      <c r="CS23" s="171">
        <f t="shared" si="45"/>
        <v>4</v>
      </c>
      <c r="CT23" s="171">
        <f t="shared" si="46"/>
        <v>3</v>
      </c>
      <c r="CU23" s="171">
        <f t="shared" si="47"/>
        <v>4</v>
      </c>
      <c r="CV23" s="171">
        <f t="shared" si="48"/>
        <v>4</v>
      </c>
      <c r="CW23" s="171">
        <f t="shared" si="49"/>
        <v>0</v>
      </c>
      <c r="CX23" s="174">
        <f t="shared" si="50"/>
        <v>2.5499999999999998</v>
      </c>
      <c r="CY23" s="142" t="str">
        <f t="shared" si="51"/>
        <v>Khá</v>
      </c>
    </row>
    <row r="24" spans="1:103" s="142" customFormat="1" ht="15" x14ac:dyDescent="0.25">
      <c r="A24" s="139">
        <v>26</v>
      </c>
      <c r="B24" s="140" t="s">
        <v>1276</v>
      </c>
      <c r="C24" s="216" t="s">
        <v>125</v>
      </c>
      <c r="D24" s="214" t="s">
        <v>399</v>
      </c>
      <c r="E24" s="218" t="s">
        <v>1277</v>
      </c>
      <c r="F24" s="86">
        <v>6.8</v>
      </c>
      <c r="G24" s="86">
        <v>4.3</v>
      </c>
      <c r="H24" s="87">
        <v>4.0999999999999996</v>
      </c>
      <c r="I24" s="86">
        <v>6</v>
      </c>
      <c r="J24" s="86">
        <v>5.3</v>
      </c>
      <c r="K24" s="87">
        <v>8</v>
      </c>
      <c r="L24" s="86">
        <v>5.5</v>
      </c>
      <c r="M24" s="86">
        <v>5.4</v>
      </c>
      <c r="N24" s="86">
        <v>8.4</v>
      </c>
      <c r="O24" s="86">
        <v>6.2</v>
      </c>
      <c r="P24" s="87">
        <v>4.5999999999999996</v>
      </c>
      <c r="Q24" s="86">
        <v>6.2</v>
      </c>
      <c r="R24" s="86">
        <v>9.1</v>
      </c>
      <c r="S24" s="86">
        <v>7.2</v>
      </c>
      <c r="T24" s="86">
        <v>7.8</v>
      </c>
      <c r="U24" s="86">
        <v>7.4</v>
      </c>
      <c r="V24" s="31">
        <v>7.7</v>
      </c>
      <c r="W24" s="31">
        <v>8.1999999999999993</v>
      </c>
      <c r="X24" s="31">
        <v>5</v>
      </c>
      <c r="Y24" s="31">
        <v>8.6</v>
      </c>
      <c r="Z24" s="31">
        <v>8.4</v>
      </c>
      <c r="AA24" s="37">
        <v>8.1999999999999993</v>
      </c>
      <c r="AB24" s="31">
        <v>8.4</v>
      </c>
      <c r="AC24" s="31">
        <v>6</v>
      </c>
      <c r="AD24" s="31">
        <v>4.7</v>
      </c>
      <c r="AE24" s="31">
        <v>6.4</v>
      </c>
      <c r="AF24" s="31">
        <v>8.5</v>
      </c>
      <c r="AG24" s="31">
        <v>7.2</v>
      </c>
      <c r="AH24" s="31">
        <v>8.1999999999999993</v>
      </c>
      <c r="AI24" s="31">
        <v>8.5</v>
      </c>
      <c r="AJ24" s="31">
        <v>6.5</v>
      </c>
      <c r="AK24" s="31">
        <v>7.7</v>
      </c>
      <c r="AL24" s="31">
        <v>6.5</v>
      </c>
      <c r="AM24" s="31">
        <v>9.1999999999999993</v>
      </c>
      <c r="AN24" s="31">
        <v>9.5</v>
      </c>
      <c r="AO24" s="31">
        <v>7.3</v>
      </c>
      <c r="AP24" s="31">
        <v>7.4</v>
      </c>
      <c r="AQ24" s="31">
        <v>7.2</v>
      </c>
      <c r="AR24" s="31">
        <v>5.9</v>
      </c>
      <c r="AS24" s="31">
        <v>8.6</v>
      </c>
      <c r="AT24" s="31">
        <v>9.8000000000000007</v>
      </c>
      <c r="AU24" s="31">
        <v>8</v>
      </c>
      <c r="AV24" s="31">
        <v>8.8000000000000007</v>
      </c>
      <c r="AW24" s="164"/>
      <c r="AX24" s="151">
        <f t="shared" si="1"/>
        <v>7.2</v>
      </c>
      <c r="AY24" s="244" t="s">
        <v>1464</v>
      </c>
      <c r="AZ24" s="221"/>
      <c r="BA24" s="139">
        <v>26</v>
      </c>
      <c r="BB24" s="140" t="str">
        <f t="shared" si="2"/>
        <v>15D4021223</v>
      </c>
      <c r="BC24" s="140" t="str">
        <f t="shared" si="3"/>
        <v>Nguyễn Thị Hồng</v>
      </c>
      <c r="BD24" s="140" t="str">
        <f t="shared" si="4"/>
        <v>Vân</v>
      </c>
      <c r="BE24" s="140" t="str">
        <f t="shared" si="5"/>
        <v>25/02/1997</v>
      </c>
      <c r="BF24" s="171">
        <f t="shared" si="6"/>
        <v>2</v>
      </c>
      <c r="BG24" s="171">
        <f t="shared" si="7"/>
        <v>1</v>
      </c>
      <c r="BH24" s="171">
        <f t="shared" si="8"/>
        <v>1</v>
      </c>
      <c r="BI24" s="171">
        <f t="shared" si="9"/>
        <v>2</v>
      </c>
      <c r="BJ24" s="171">
        <f t="shared" si="10"/>
        <v>1</v>
      </c>
      <c r="BK24" s="171">
        <f t="shared" si="11"/>
        <v>3</v>
      </c>
      <c r="BL24" s="171">
        <f t="shared" si="12"/>
        <v>2</v>
      </c>
      <c r="BM24" s="171">
        <f t="shared" si="13"/>
        <v>1</v>
      </c>
      <c r="BN24" s="171">
        <f t="shared" si="14"/>
        <v>3</v>
      </c>
      <c r="BO24" s="171">
        <f t="shared" si="15"/>
        <v>2</v>
      </c>
      <c r="BP24" s="171">
        <f t="shared" si="16"/>
        <v>1</v>
      </c>
      <c r="BQ24" s="171">
        <f t="shared" si="17"/>
        <v>2</v>
      </c>
      <c r="BR24" s="171">
        <f t="shared" si="18"/>
        <v>4</v>
      </c>
      <c r="BS24" s="171">
        <f t="shared" si="19"/>
        <v>3</v>
      </c>
      <c r="BT24" s="171">
        <f t="shared" si="20"/>
        <v>3</v>
      </c>
      <c r="BU24" s="171">
        <f t="shared" si="21"/>
        <v>3</v>
      </c>
      <c r="BV24" s="171">
        <f t="shared" si="22"/>
        <v>3</v>
      </c>
      <c r="BW24" s="171">
        <f t="shared" si="23"/>
        <v>3</v>
      </c>
      <c r="BX24" s="171">
        <f t="shared" si="24"/>
        <v>1</v>
      </c>
      <c r="BY24" s="171">
        <f t="shared" si="25"/>
        <v>4</v>
      </c>
      <c r="BZ24" s="171">
        <f t="shared" si="26"/>
        <v>3</v>
      </c>
      <c r="CA24" s="171">
        <f t="shared" si="27"/>
        <v>3</v>
      </c>
      <c r="CB24" s="171">
        <f t="shared" si="28"/>
        <v>3</v>
      </c>
      <c r="CC24" s="171">
        <f t="shared" si="29"/>
        <v>2</v>
      </c>
      <c r="CD24" s="171">
        <f t="shared" si="30"/>
        <v>1</v>
      </c>
      <c r="CE24" s="171">
        <f t="shared" si="31"/>
        <v>2</v>
      </c>
      <c r="CF24" s="171">
        <f t="shared" si="32"/>
        <v>4</v>
      </c>
      <c r="CG24" s="171">
        <f t="shared" si="33"/>
        <v>3</v>
      </c>
      <c r="CH24" s="171">
        <f t="shared" si="34"/>
        <v>3</v>
      </c>
      <c r="CI24" s="171">
        <f t="shared" si="35"/>
        <v>4</v>
      </c>
      <c r="CJ24" s="171">
        <f t="shared" si="36"/>
        <v>2</v>
      </c>
      <c r="CK24" s="171">
        <f t="shared" si="37"/>
        <v>3</v>
      </c>
      <c r="CL24" s="171">
        <f t="shared" si="38"/>
        <v>2</v>
      </c>
      <c r="CM24" s="171">
        <f t="shared" si="39"/>
        <v>4</v>
      </c>
      <c r="CN24" s="171">
        <f t="shared" si="40"/>
        <v>4</v>
      </c>
      <c r="CO24" s="171">
        <f t="shared" si="41"/>
        <v>3</v>
      </c>
      <c r="CP24" s="171">
        <f t="shared" si="42"/>
        <v>3</v>
      </c>
      <c r="CQ24" s="171">
        <f t="shared" si="43"/>
        <v>3</v>
      </c>
      <c r="CR24" s="171">
        <f t="shared" si="44"/>
        <v>2</v>
      </c>
      <c r="CS24" s="171">
        <f t="shared" si="45"/>
        <v>4</v>
      </c>
      <c r="CT24" s="171">
        <f t="shared" si="46"/>
        <v>4</v>
      </c>
      <c r="CU24" s="171">
        <f t="shared" si="47"/>
        <v>3</v>
      </c>
      <c r="CV24" s="171">
        <f t="shared" si="48"/>
        <v>4</v>
      </c>
      <c r="CW24" s="171">
        <f t="shared" si="49"/>
        <v>0</v>
      </c>
      <c r="CX24" s="174">
        <f t="shared" si="50"/>
        <v>2.69</v>
      </c>
      <c r="CY24" s="142" t="str">
        <f t="shared" si="51"/>
        <v>Khá</v>
      </c>
    </row>
    <row r="25" spans="1:103" s="142" customFormat="1" ht="15" x14ac:dyDescent="0.25">
      <c r="A25" s="139">
        <v>1</v>
      </c>
      <c r="B25" s="140" t="s">
        <v>1220</v>
      </c>
      <c r="C25" s="216" t="s">
        <v>1221</v>
      </c>
      <c r="D25" s="214" t="s">
        <v>5</v>
      </c>
      <c r="E25" s="218" t="s">
        <v>616</v>
      </c>
      <c r="F25" s="86">
        <v>4.7</v>
      </c>
      <c r="G25" s="86">
        <v>4.9000000000000004</v>
      </c>
      <c r="H25" s="87">
        <v>1.7</v>
      </c>
      <c r="I25" s="86">
        <v>5.5</v>
      </c>
      <c r="J25" s="86">
        <v>7.2</v>
      </c>
      <c r="K25" s="86">
        <v>2.7</v>
      </c>
      <c r="L25" s="86">
        <v>3.4</v>
      </c>
      <c r="M25" s="86">
        <v>2.6</v>
      </c>
      <c r="N25" s="86">
        <v>2.5</v>
      </c>
      <c r="O25" s="86">
        <v>3.7</v>
      </c>
      <c r="P25" s="86">
        <v>1.6</v>
      </c>
      <c r="Q25" s="86">
        <v>0</v>
      </c>
      <c r="R25" s="86">
        <v>0</v>
      </c>
      <c r="S25" s="86">
        <v>0</v>
      </c>
      <c r="T25" s="86">
        <v>0</v>
      </c>
      <c r="U25" s="86">
        <v>0</v>
      </c>
      <c r="V25" s="31">
        <v>0</v>
      </c>
      <c r="W25" s="31">
        <v>0</v>
      </c>
      <c r="X25" s="31">
        <v>0</v>
      </c>
      <c r="Y25" s="31">
        <v>0</v>
      </c>
      <c r="Z25" s="31">
        <v>0</v>
      </c>
      <c r="AA25" s="31">
        <v>0</v>
      </c>
      <c r="AB25" s="31">
        <v>2.8</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c r="AV25" s="31"/>
      <c r="AW25" s="164"/>
      <c r="AX25" s="151">
        <f t="shared" si="1"/>
        <v>0.9</v>
      </c>
      <c r="BA25" s="139">
        <v>1</v>
      </c>
      <c r="BB25" s="140" t="str">
        <f t="shared" si="2"/>
        <v>15D4021003</v>
      </c>
      <c r="BC25" s="140" t="str">
        <f t="shared" si="3"/>
        <v>Đặng Thị Việt</v>
      </c>
      <c r="BD25" s="140" t="str">
        <f t="shared" si="4"/>
        <v>Anh</v>
      </c>
      <c r="BE25" s="140" t="str">
        <f t="shared" si="5"/>
        <v>21/02/1997</v>
      </c>
      <c r="BF25" s="171">
        <f t="shared" si="6"/>
        <v>1</v>
      </c>
      <c r="BG25" s="171">
        <f t="shared" si="7"/>
        <v>1</v>
      </c>
      <c r="BH25" s="171">
        <f t="shared" si="8"/>
        <v>0</v>
      </c>
      <c r="BI25" s="171">
        <f t="shared" si="9"/>
        <v>2</v>
      </c>
      <c r="BJ25" s="171">
        <f t="shared" si="10"/>
        <v>3</v>
      </c>
      <c r="BK25" s="171">
        <f t="shared" si="11"/>
        <v>0</v>
      </c>
      <c r="BL25" s="171">
        <f t="shared" si="12"/>
        <v>0</v>
      </c>
      <c r="BM25" s="171">
        <f t="shared" si="13"/>
        <v>0</v>
      </c>
      <c r="BN25" s="171">
        <f t="shared" si="14"/>
        <v>0</v>
      </c>
      <c r="BO25" s="171">
        <f t="shared" si="15"/>
        <v>0</v>
      </c>
      <c r="BP25" s="171">
        <f t="shared" si="16"/>
        <v>0</v>
      </c>
      <c r="BQ25" s="171">
        <f t="shared" si="17"/>
        <v>0</v>
      </c>
      <c r="BR25" s="171">
        <f t="shared" si="18"/>
        <v>0</v>
      </c>
      <c r="BS25" s="171">
        <f t="shared" si="19"/>
        <v>0</v>
      </c>
      <c r="BT25" s="171">
        <f t="shared" si="20"/>
        <v>0</v>
      </c>
      <c r="BU25" s="171">
        <f t="shared" si="21"/>
        <v>0</v>
      </c>
      <c r="BV25" s="171">
        <f t="shared" si="22"/>
        <v>0</v>
      </c>
      <c r="BW25" s="171">
        <f t="shared" si="23"/>
        <v>0</v>
      </c>
      <c r="BX25" s="171">
        <f t="shared" si="24"/>
        <v>0</v>
      </c>
      <c r="BY25" s="171">
        <f t="shared" si="25"/>
        <v>0</v>
      </c>
      <c r="BZ25" s="171">
        <f t="shared" si="26"/>
        <v>0</v>
      </c>
      <c r="CA25" s="171">
        <f t="shared" si="27"/>
        <v>0</v>
      </c>
      <c r="CB25" s="171">
        <f t="shared" si="28"/>
        <v>0</v>
      </c>
      <c r="CC25" s="171">
        <f t="shared" si="29"/>
        <v>0</v>
      </c>
      <c r="CD25" s="171">
        <f t="shared" si="30"/>
        <v>0</v>
      </c>
      <c r="CE25" s="171">
        <f t="shared" si="31"/>
        <v>0</v>
      </c>
      <c r="CF25" s="171">
        <f t="shared" si="32"/>
        <v>0</v>
      </c>
      <c r="CG25" s="171">
        <f t="shared" si="33"/>
        <v>0</v>
      </c>
      <c r="CH25" s="171">
        <f t="shared" si="34"/>
        <v>0</v>
      </c>
      <c r="CI25" s="171">
        <f t="shared" si="35"/>
        <v>0</v>
      </c>
      <c r="CJ25" s="171">
        <f t="shared" si="36"/>
        <v>0</v>
      </c>
      <c r="CK25" s="171">
        <f t="shared" si="37"/>
        <v>0</v>
      </c>
      <c r="CL25" s="171">
        <f t="shared" si="38"/>
        <v>0</v>
      </c>
      <c r="CM25" s="171">
        <f t="shared" si="39"/>
        <v>0</v>
      </c>
      <c r="CN25" s="171">
        <f t="shared" si="40"/>
        <v>0</v>
      </c>
      <c r="CO25" s="171">
        <f t="shared" si="41"/>
        <v>0</v>
      </c>
      <c r="CP25" s="171">
        <f t="shared" si="42"/>
        <v>0</v>
      </c>
      <c r="CQ25" s="171">
        <f t="shared" si="43"/>
        <v>0</v>
      </c>
      <c r="CR25" s="171">
        <f t="shared" si="44"/>
        <v>0</v>
      </c>
      <c r="CS25" s="171">
        <f t="shared" si="45"/>
        <v>0</v>
      </c>
      <c r="CT25" s="171">
        <f t="shared" si="46"/>
        <v>0</v>
      </c>
      <c r="CU25" s="171">
        <f t="shared" si="47"/>
        <v>0</v>
      </c>
      <c r="CV25" s="171">
        <f t="shared" si="48"/>
        <v>0</v>
      </c>
      <c r="CW25" s="171">
        <f t="shared" si="49"/>
        <v>0</v>
      </c>
      <c r="CX25" s="174">
        <f t="shared" si="50"/>
        <v>0.15</v>
      </c>
      <c r="CY25" s="142" t="str">
        <f t="shared" si="51"/>
        <v>Yếu</v>
      </c>
    </row>
    <row r="26" spans="1:103" s="142" customFormat="1" ht="15" x14ac:dyDescent="0.25">
      <c r="A26" s="139">
        <v>3</v>
      </c>
      <c r="B26" s="140" t="s">
        <v>1224</v>
      </c>
      <c r="C26" s="216" t="s">
        <v>1225</v>
      </c>
      <c r="D26" s="214" t="s">
        <v>1226</v>
      </c>
      <c r="E26" s="218" t="s">
        <v>1227</v>
      </c>
      <c r="F26" s="86">
        <v>6.3</v>
      </c>
      <c r="G26" s="86">
        <v>4.8</v>
      </c>
      <c r="H26" s="86">
        <v>4.7</v>
      </c>
      <c r="I26" s="86">
        <v>5.3</v>
      </c>
      <c r="J26" s="86">
        <v>4.8</v>
      </c>
      <c r="K26" s="87">
        <v>8.8000000000000007</v>
      </c>
      <c r="L26" s="87">
        <v>9.1</v>
      </c>
      <c r="M26" s="86">
        <v>8.1999999999999993</v>
      </c>
      <c r="N26" s="86">
        <v>4.2</v>
      </c>
      <c r="O26" s="86">
        <v>6.8</v>
      </c>
      <c r="P26" s="87">
        <v>4.8</v>
      </c>
      <c r="Q26" s="86">
        <v>6.1</v>
      </c>
      <c r="R26" s="86">
        <v>9.1999999999999993</v>
      </c>
      <c r="S26" s="86">
        <v>8.1</v>
      </c>
      <c r="T26" s="86">
        <v>6.5</v>
      </c>
      <c r="U26" s="86">
        <v>5.0999999999999996</v>
      </c>
      <c r="V26" s="31">
        <v>8.6</v>
      </c>
      <c r="W26" s="31">
        <v>7.8</v>
      </c>
      <c r="X26" s="31">
        <v>4.3</v>
      </c>
      <c r="Y26" s="31">
        <v>8.4</v>
      </c>
      <c r="Z26" s="31">
        <v>6.6</v>
      </c>
      <c r="AA26" s="31">
        <v>8.1999999999999993</v>
      </c>
      <c r="AB26" s="31">
        <v>8.9</v>
      </c>
      <c r="AC26" s="31">
        <v>4.5999999999999996</v>
      </c>
      <c r="AD26" s="31">
        <v>7.2</v>
      </c>
      <c r="AE26" s="31">
        <v>8.8000000000000007</v>
      </c>
      <c r="AF26" s="31">
        <v>7.2</v>
      </c>
      <c r="AG26" s="31">
        <v>8</v>
      </c>
      <c r="AH26" s="31">
        <v>3.6</v>
      </c>
      <c r="AI26" s="31">
        <v>8.5</v>
      </c>
      <c r="AJ26" s="31">
        <v>7.6</v>
      </c>
      <c r="AK26" s="31">
        <v>8.1</v>
      </c>
      <c r="AL26" s="31">
        <v>8.6999999999999993</v>
      </c>
      <c r="AM26" s="31">
        <v>9.5</v>
      </c>
      <c r="AN26" s="31">
        <v>9.5</v>
      </c>
      <c r="AO26" s="31">
        <v>5.8</v>
      </c>
      <c r="AP26" s="31">
        <v>7.9</v>
      </c>
      <c r="AQ26" s="31">
        <v>5.9</v>
      </c>
      <c r="AR26" s="31">
        <v>7.4</v>
      </c>
      <c r="AS26" s="31">
        <v>9.3000000000000007</v>
      </c>
      <c r="AT26" s="31">
        <v>9.8000000000000007</v>
      </c>
      <c r="AU26" s="31">
        <v>8.5</v>
      </c>
      <c r="AV26" s="31">
        <v>8.5</v>
      </c>
      <c r="AW26" s="164"/>
      <c r="AX26" s="151">
        <f t="shared" si="1"/>
        <v>7.3</v>
      </c>
      <c r="AY26" s="142" t="s">
        <v>1464</v>
      </c>
      <c r="BA26" s="139">
        <v>3</v>
      </c>
      <c r="BB26" s="140" t="str">
        <f t="shared" si="2"/>
        <v>15D4021023</v>
      </c>
      <c r="BC26" s="140" t="str">
        <f t="shared" si="3"/>
        <v>Phạm Cao Liên</v>
      </c>
      <c r="BD26" s="140" t="str">
        <f t="shared" si="4"/>
        <v>Công</v>
      </c>
      <c r="BE26" s="140" t="str">
        <f t="shared" si="5"/>
        <v>12/12/1992</v>
      </c>
      <c r="BF26" s="171">
        <f t="shared" si="6"/>
        <v>2</v>
      </c>
      <c r="BG26" s="171">
        <f t="shared" si="7"/>
        <v>1</v>
      </c>
      <c r="BH26" s="171">
        <f t="shared" si="8"/>
        <v>1</v>
      </c>
      <c r="BI26" s="171">
        <f t="shared" si="9"/>
        <v>1</v>
      </c>
      <c r="BJ26" s="171">
        <f t="shared" si="10"/>
        <v>1</v>
      </c>
      <c r="BK26" s="171">
        <f t="shared" si="11"/>
        <v>4</v>
      </c>
      <c r="BL26" s="171">
        <f t="shared" si="12"/>
        <v>4</v>
      </c>
      <c r="BM26" s="171">
        <f t="shared" si="13"/>
        <v>3</v>
      </c>
      <c r="BN26" s="171">
        <f t="shared" si="14"/>
        <v>1</v>
      </c>
      <c r="BO26" s="171">
        <f t="shared" si="15"/>
        <v>2</v>
      </c>
      <c r="BP26" s="171">
        <f t="shared" si="16"/>
        <v>1</v>
      </c>
      <c r="BQ26" s="171">
        <f t="shared" si="17"/>
        <v>2</v>
      </c>
      <c r="BR26" s="171">
        <f t="shared" si="18"/>
        <v>4</v>
      </c>
      <c r="BS26" s="171">
        <f t="shared" si="19"/>
        <v>3</v>
      </c>
      <c r="BT26" s="171">
        <f t="shared" si="20"/>
        <v>2</v>
      </c>
      <c r="BU26" s="171">
        <f t="shared" si="21"/>
        <v>1</v>
      </c>
      <c r="BV26" s="171">
        <f t="shared" si="22"/>
        <v>4</v>
      </c>
      <c r="BW26" s="171">
        <f t="shared" si="23"/>
        <v>3</v>
      </c>
      <c r="BX26" s="171">
        <f t="shared" si="24"/>
        <v>1</v>
      </c>
      <c r="BY26" s="171">
        <f t="shared" si="25"/>
        <v>3</v>
      </c>
      <c r="BZ26" s="171">
        <f t="shared" si="26"/>
        <v>2</v>
      </c>
      <c r="CA26" s="171">
        <f t="shared" si="27"/>
        <v>3</v>
      </c>
      <c r="CB26" s="171">
        <f t="shared" si="28"/>
        <v>4</v>
      </c>
      <c r="CC26" s="171">
        <f t="shared" si="29"/>
        <v>1</v>
      </c>
      <c r="CD26" s="171">
        <f t="shared" si="30"/>
        <v>3</v>
      </c>
      <c r="CE26" s="171">
        <f t="shared" si="31"/>
        <v>4</v>
      </c>
      <c r="CF26" s="171">
        <f t="shared" si="32"/>
        <v>3</v>
      </c>
      <c r="CG26" s="171">
        <f t="shared" si="33"/>
        <v>3</v>
      </c>
      <c r="CH26" s="171">
        <f t="shared" si="34"/>
        <v>0</v>
      </c>
      <c r="CI26" s="171">
        <f t="shared" si="35"/>
        <v>4</v>
      </c>
      <c r="CJ26" s="171">
        <f t="shared" si="36"/>
        <v>3</v>
      </c>
      <c r="CK26" s="171">
        <f t="shared" si="37"/>
        <v>3</v>
      </c>
      <c r="CL26" s="171">
        <f t="shared" si="38"/>
        <v>4</v>
      </c>
      <c r="CM26" s="171">
        <f t="shared" si="39"/>
        <v>4</v>
      </c>
      <c r="CN26" s="171">
        <f t="shared" si="40"/>
        <v>4</v>
      </c>
      <c r="CO26" s="171">
        <f t="shared" si="41"/>
        <v>2</v>
      </c>
      <c r="CP26" s="171">
        <f t="shared" si="42"/>
        <v>3</v>
      </c>
      <c r="CQ26" s="171">
        <f t="shared" si="43"/>
        <v>2</v>
      </c>
      <c r="CR26" s="171">
        <f t="shared" si="44"/>
        <v>3</v>
      </c>
      <c r="CS26" s="171">
        <f t="shared" si="45"/>
        <v>4</v>
      </c>
      <c r="CT26" s="171">
        <f t="shared" si="46"/>
        <v>4</v>
      </c>
      <c r="CU26" s="171">
        <f t="shared" si="47"/>
        <v>4</v>
      </c>
      <c r="CV26" s="171">
        <f t="shared" si="48"/>
        <v>4</v>
      </c>
      <c r="CW26" s="171">
        <f t="shared" si="49"/>
        <v>0</v>
      </c>
      <c r="CX26" s="174">
        <f t="shared" si="50"/>
        <v>2.72</v>
      </c>
      <c r="CY26" s="142" t="str">
        <f t="shared" si="51"/>
        <v>Khá</v>
      </c>
    </row>
    <row r="27" spans="1:103" s="142" customFormat="1" ht="15" x14ac:dyDescent="0.25">
      <c r="A27" s="139">
        <v>4</v>
      </c>
      <c r="B27" s="144" t="s">
        <v>1228</v>
      </c>
      <c r="C27" s="42" t="s">
        <v>1229</v>
      </c>
      <c r="D27" s="162" t="s">
        <v>267</v>
      </c>
      <c r="E27" s="220" t="s">
        <v>1230</v>
      </c>
      <c r="F27" s="86">
        <v>4</v>
      </c>
      <c r="G27" s="86">
        <v>5.5</v>
      </c>
      <c r="H27" s="86">
        <v>5.9</v>
      </c>
      <c r="I27" s="86">
        <v>4.5999999999999996</v>
      </c>
      <c r="J27" s="86">
        <v>2.9</v>
      </c>
      <c r="K27" s="86">
        <v>5.8</v>
      </c>
      <c r="L27" s="86">
        <v>3.5</v>
      </c>
      <c r="M27" s="86">
        <v>2.8</v>
      </c>
      <c r="N27" s="86">
        <v>4.4000000000000004</v>
      </c>
      <c r="O27" s="86">
        <v>7.9</v>
      </c>
      <c r="P27" s="87">
        <v>6.6</v>
      </c>
      <c r="Q27" s="86">
        <v>5</v>
      </c>
      <c r="R27" s="86">
        <v>8.4</v>
      </c>
      <c r="S27" s="86">
        <v>6.4</v>
      </c>
      <c r="T27" s="86">
        <v>5.9</v>
      </c>
      <c r="U27" s="86">
        <v>6.2</v>
      </c>
      <c r="V27" s="31">
        <v>7.3</v>
      </c>
      <c r="W27" s="31">
        <v>7.9</v>
      </c>
      <c r="X27" s="31">
        <v>4.0999999999999996</v>
      </c>
      <c r="Y27" s="31">
        <v>8</v>
      </c>
      <c r="Z27" s="31">
        <v>6</v>
      </c>
      <c r="AA27" s="31">
        <v>5.2</v>
      </c>
      <c r="AB27" s="31">
        <v>8.9</v>
      </c>
      <c r="AC27" s="31">
        <v>6.2</v>
      </c>
      <c r="AD27" s="31">
        <v>5.0999999999999996</v>
      </c>
      <c r="AE27" s="31">
        <v>5.6</v>
      </c>
      <c r="AF27" s="31">
        <v>5.8</v>
      </c>
      <c r="AG27" s="31">
        <v>7.3</v>
      </c>
      <c r="AH27" s="31">
        <v>3.8</v>
      </c>
      <c r="AI27" s="31">
        <v>9.3000000000000007</v>
      </c>
      <c r="AJ27" s="31">
        <v>6.2</v>
      </c>
      <c r="AK27" s="31">
        <v>8.1</v>
      </c>
      <c r="AL27" s="31">
        <v>8.3000000000000007</v>
      </c>
      <c r="AM27" s="31">
        <v>9.1999999999999993</v>
      </c>
      <c r="AN27" s="31">
        <v>9</v>
      </c>
      <c r="AO27" s="31">
        <v>8.6999999999999993</v>
      </c>
      <c r="AP27" s="31">
        <v>7.7</v>
      </c>
      <c r="AQ27" s="31">
        <v>5.7</v>
      </c>
      <c r="AR27" s="31">
        <v>7.3</v>
      </c>
      <c r="AS27" s="31">
        <v>9</v>
      </c>
      <c r="AT27" s="31">
        <v>8</v>
      </c>
      <c r="AU27" s="31">
        <v>6.5</v>
      </c>
      <c r="AV27" s="31">
        <v>8</v>
      </c>
      <c r="AW27" s="164"/>
      <c r="AX27" s="151">
        <f t="shared" si="1"/>
        <v>6.5</v>
      </c>
      <c r="AY27" s="142" t="s">
        <v>1464</v>
      </c>
      <c r="BA27" s="139">
        <v>4</v>
      </c>
      <c r="BB27" s="140" t="str">
        <f t="shared" si="2"/>
        <v>15D4021024</v>
      </c>
      <c r="BC27" s="140" t="str">
        <f t="shared" si="3"/>
        <v>Nguyễn Quốc</v>
      </c>
      <c r="BD27" s="140" t="str">
        <f t="shared" si="4"/>
        <v>Cường</v>
      </c>
      <c r="BE27" s="140" t="str">
        <f t="shared" si="5"/>
        <v>26/12/1997</v>
      </c>
      <c r="BF27" s="171">
        <f t="shared" si="6"/>
        <v>1</v>
      </c>
      <c r="BG27" s="171">
        <f t="shared" si="7"/>
        <v>2</v>
      </c>
      <c r="BH27" s="171">
        <f t="shared" si="8"/>
        <v>2</v>
      </c>
      <c r="BI27" s="171">
        <f t="shared" si="9"/>
        <v>1</v>
      </c>
      <c r="BJ27" s="171">
        <f t="shared" si="10"/>
        <v>0</v>
      </c>
      <c r="BK27" s="171">
        <f t="shared" si="11"/>
        <v>2</v>
      </c>
      <c r="BL27" s="171">
        <f t="shared" si="12"/>
        <v>0</v>
      </c>
      <c r="BM27" s="171">
        <f t="shared" si="13"/>
        <v>0</v>
      </c>
      <c r="BN27" s="171">
        <f t="shared" si="14"/>
        <v>1</v>
      </c>
      <c r="BO27" s="171">
        <f t="shared" si="15"/>
        <v>3</v>
      </c>
      <c r="BP27" s="171">
        <f t="shared" si="16"/>
        <v>2</v>
      </c>
      <c r="BQ27" s="171">
        <f t="shared" si="17"/>
        <v>1</v>
      </c>
      <c r="BR27" s="171">
        <f t="shared" si="18"/>
        <v>3</v>
      </c>
      <c r="BS27" s="171">
        <f t="shared" si="19"/>
        <v>2</v>
      </c>
      <c r="BT27" s="171">
        <f t="shared" si="20"/>
        <v>2</v>
      </c>
      <c r="BU27" s="171">
        <f t="shared" si="21"/>
        <v>2</v>
      </c>
      <c r="BV27" s="171">
        <f t="shared" si="22"/>
        <v>3</v>
      </c>
      <c r="BW27" s="171">
        <f t="shared" si="23"/>
        <v>3</v>
      </c>
      <c r="BX27" s="171">
        <f t="shared" si="24"/>
        <v>1</v>
      </c>
      <c r="BY27" s="171">
        <f t="shared" si="25"/>
        <v>3</v>
      </c>
      <c r="BZ27" s="171">
        <f t="shared" si="26"/>
        <v>2</v>
      </c>
      <c r="CA27" s="171">
        <f t="shared" si="27"/>
        <v>1</v>
      </c>
      <c r="CB27" s="171">
        <f t="shared" si="28"/>
        <v>4</v>
      </c>
      <c r="CC27" s="171">
        <f t="shared" si="29"/>
        <v>2</v>
      </c>
      <c r="CD27" s="171">
        <f t="shared" si="30"/>
        <v>1</v>
      </c>
      <c r="CE27" s="171">
        <f t="shared" si="31"/>
        <v>2</v>
      </c>
      <c r="CF27" s="171">
        <f t="shared" si="32"/>
        <v>2</v>
      </c>
      <c r="CG27" s="171">
        <f t="shared" si="33"/>
        <v>3</v>
      </c>
      <c r="CH27" s="171">
        <f t="shared" si="34"/>
        <v>0</v>
      </c>
      <c r="CI27" s="171">
        <f t="shared" si="35"/>
        <v>4</v>
      </c>
      <c r="CJ27" s="171">
        <f t="shared" si="36"/>
        <v>2</v>
      </c>
      <c r="CK27" s="171">
        <f t="shared" si="37"/>
        <v>3</v>
      </c>
      <c r="CL27" s="171">
        <f t="shared" si="38"/>
        <v>3</v>
      </c>
      <c r="CM27" s="171">
        <f t="shared" si="39"/>
        <v>4</v>
      </c>
      <c r="CN27" s="171">
        <f t="shared" si="40"/>
        <v>4</v>
      </c>
      <c r="CO27" s="171">
        <f t="shared" si="41"/>
        <v>4</v>
      </c>
      <c r="CP27" s="171">
        <f t="shared" si="42"/>
        <v>3</v>
      </c>
      <c r="CQ27" s="171">
        <f t="shared" si="43"/>
        <v>2</v>
      </c>
      <c r="CR27" s="171">
        <f t="shared" si="44"/>
        <v>3</v>
      </c>
      <c r="CS27" s="171">
        <f t="shared" si="45"/>
        <v>4</v>
      </c>
      <c r="CT27" s="171">
        <f t="shared" si="46"/>
        <v>3</v>
      </c>
      <c r="CU27" s="171">
        <f t="shared" si="47"/>
        <v>2</v>
      </c>
      <c r="CV27" s="171">
        <f t="shared" si="48"/>
        <v>3</v>
      </c>
      <c r="CW27" s="171">
        <f t="shared" si="49"/>
        <v>0</v>
      </c>
      <c r="CX27" s="174">
        <f t="shared" si="50"/>
        <v>2.19</v>
      </c>
      <c r="CY27" s="142" t="str">
        <f t="shared" si="51"/>
        <v>Trung bình</v>
      </c>
    </row>
    <row r="28" spans="1:103" s="142" customFormat="1" ht="15" x14ac:dyDescent="0.25">
      <c r="A28" s="139">
        <v>5</v>
      </c>
      <c r="B28" s="140" t="s">
        <v>1231</v>
      </c>
      <c r="C28" s="216" t="s">
        <v>1232</v>
      </c>
      <c r="D28" s="214" t="s">
        <v>1233</v>
      </c>
      <c r="E28" s="218" t="s">
        <v>368</v>
      </c>
      <c r="F28" s="86">
        <v>6.3</v>
      </c>
      <c r="G28" s="87">
        <v>5.3</v>
      </c>
      <c r="H28" s="87">
        <v>4.3</v>
      </c>
      <c r="I28" s="87">
        <v>4.5</v>
      </c>
      <c r="J28" s="86">
        <v>6.8</v>
      </c>
      <c r="K28" s="86">
        <v>5.4</v>
      </c>
      <c r="L28" s="86">
        <v>5.4</v>
      </c>
      <c r="M28" s="86">
        <v>2.8</v>
      </c>
      <c r="N28" s="87">
        <v>6.3</v>
      </c>
      <c r="O28" s="86">
        <v>6.7</v>
      </c>
      <c r="P28" s="87">
        <v>4.3</v>
      </c>
      <c r="Q28" s="86">
        <v>4.8</v>
      </c>
      <c r="R28" s="86">
        <v>7.7</v>
      </c>
      <c r="S28" s="86">
        <v>7.3</v>
      </c>
      <c r="T28" s="86">
        <v>5.9</v>
      </c>
      <c r="U28" s="86">
        <v>5.5</v>
      </c>
      <c r="V28" s="31">
        <v>7.8</v>
      </c>
      <c r="W28" s="31">
        <v>8.4</v>
      </c>
      <c r="X28" s="31">
        <v>5.3</v>
      </c>
      <c r="Y28" s="31">
        <v>7.9</v>
      </c>
      <c r="Z28" s="31">
        <v>8.4</v>
      </c>
      <c r="AA28" s="31">
        <v>5.5</v>
      </c>
      <c r="AB28" s="31">
        <v>8.1999999999999993</v>
      </c>
      <c r="AC28" s="31">
        <v>5.8</v>
      </c>
      <c r="AD28" s="31">
        <v>4</v>
      </c>
      <c r="AE28" s="31">
        <v>4.9000000000000004</v>
      </c>
      <c r="AF28" s="31">
        <v>5.8</v>
      </c>
      <c r="AG28" s="31">
        <v>7.1</v>
      </c>
      <c r="AH28" s="31">
        <v>7</v>
      </c>
      <c r="AI28" s="31">
        <v>9.9</v>
      </c>
      <c r="AJ28" s="31">
        <v>7.3</v>
      </c>
      <c r="AK28" s="31">
        <v>6.5</v>
      </c>
      <c r="AL28" s="31">
        <v>9.1</v>
      </c>
      <c r="AM28" s="31">
        <v>9</v>
      </c>
      <c r="AN28" s="31">
        <v>9.1</v>
      </c>
      <c r="AO28" s="31">
        <v>6.6</v>
      </c>
      <c r="AP28" s="31">
        <v>7.2</v>
      </c>
      <c r="AQ28" s="31">
        <v>8.8000000000000007</v>
      </c>
      <c r="AR28" s="31">
        <v>9.3000000000000007</v>
      </c>
      <c r="AS28" s="31">
        <v>10</v>
      </c>
      <c r="AT28" s="31">
        <v>9.6</v>
      </c>
      <c r="AU28" s="31">
        <v>8.5</v>
      </c>
      <c r="AV28" s="31">
        <v>9.1</v>
      </c>
      <c r="AW28" s="164"/>
      <c r="AX28" s="151">
        <f t="shared" si="1"/>
        <v>6.9</v>
      </c>
      <c r="AY28" s="142" t="s">
        <v>1464</v>
      </c>
      <c r="BA28" s="139">
        <v>5</v>
      </c>
      <c r="BB28" s="140" t="str">
        <f t="shared" si="2"/>
        <v>15D4021030</v>
      </c>
      <c r="BC28" s="140" t="str">
        <f t="shared" si="3"/>
        <v>Dương Viết</v>
      </c>
      <c r="BD28" s="140" t="str">
        <f t="shared" si="4"/>
        <v>Duy</v>
      </c>
      <c r="BE28" s="140" t="str">
        <f t="shared" si="5"/>
        <v>29/01/1997</v>
      </c>
      <c r="BF28" s="171">
        <f t="shared" si="6"/>
        <v>2</v>
      </c>
      <c r="BG28" s="171">
        <f t="shared" si="7"/>
        <v>1</v>
      </c>
      <c r="BH28" s="171">
        <f t="shared" si="8"/>
        <v>1</v>
      </c>
      <c r="BI28" s="171">
        <f t="shared" si="9"/>
        <v>1</v>
      </c>
      <c r="BJ28" s="171">
        <f t="shared" si="10"/>
        <v>2</v>
      </c>
      <c r="BK28" s="171">
        <f t="shared" si="11"/>
        <v>1</v>
      </c>
      <c r="BL28" s="171">
        <f t="shared" si="12"/>
        <v>1</v>
      </c>
      <c r="BM28" s="171">
        <f t="shared" si="13"/>
        <v>0</v>
      </c>
      <c r="BN28" s="171">
        <f t="shared" si="14"/>
        <v>2</v>
      </c>
      <c r="BO28" s="171">
        <f t="shared" si="15"/>
        <v>2</v>
      </c>
      <c r="BP28" s="171">
        <f t="shared" si="16"/>
        <v>1</v>
      </c>
      <c r="BQ28" s="171">
        <f t="shared" si="17"/>
        <v>1</v>
      </c>
      <c r="BR28" s="171">
        <f t="shared" si="18"/>
        <v>3</v>
      </c>
      <c r="BS28" s="171">
        <f t="shared" si="19"/>
        <v>3</v>
      </c>
      <c r="BT28" s="171">
        <f t="shared" si="20"/>
        <v>2</v>
      </c>
      <c r="BU28" s="171">
        <f t="shared" si="21"/>
        <v>2</v>
      </c>
      <c r="BV28" s="171">
        <f t="shared" si="22"/>
        <v>3</v>
      </c>
      <c r="BW28" s="171">
        <f t="shared" si="23"/>
        <v>3</v>
      </c>
      <c r="BX28" s="171">
        <f t="shared" si="24"/>
        <v>1</v>
      </c>
      <c r="BY28" s="171">
        <f t="shared" si="25"/>
        <v>3</v>
      </c>
      <c r="BZ28" s="171">
        <f t="shared" si="26"/>
        <v>3</v>
      </c>
      <c r="CA28" s="171">
        <f t="shared" si="27"/>
        <v>2</v>
      </c>
      <c r="CB28" s="171">
        <f t="shared" si="28"/>
        <v>3</v>
      </c>
      <c r="CC28" s="171">
        <f t="shared" si="29"/>
        <v>2</v>
      </c>
      <c r="CD28" s="171">
        <f t="shared" si="30"/>
        <v>1</v>
      </c>
      <c r="CE28" s="171">
        <f t="shared" si="31"/>
        <v>1</v>
      </c>
      <c r="CF28" s="171">
        <f t="shared" si="32"/>
        <v>2</v>
      </c>
      <c r="CG28" s="171">
        <f t="shared" si="33"/>
        <v>3</v>
      </c>
      <c r="CH28" s="171">
        <f t="shared" si="34"/>
        <v>3</v>
      </c>
      <c r="CI28" s="171">
        <f t="shared" si="35"/>
        <v>4</v>
      </c>
      <c r="CJ28" s="171">
        <f t="shared" si="36"/>
        <v>3</v>
      </c>
      <c r="CK28" s="171">
        <f t="shared" si="37"/>
        <v>2</v>
      </c>
      <c r="CL28" s="171">
        <f t="shared" si="38"/>
        <v>4</v>
      </c>
      <c r="CM28" s="171">
        <f t="shared" si="39"/>
        <v>4</v>
      </c>
      <c r="CN28" s="171">
        <f t="shared" si="40"/>
        <v>4</v>
      </c>
      <c r="CO28" s="171">
        <f t="shared" si="41"/>
        <v>2</v>
      </c>
      <c r="CP28" s="171">
        <f t="shared" si="42"/>
        <v>3</v>
      </c>
      <c r="CQ28" s="171">
        <f t="shared" si="43"/>
        <v>4</v>
      </c>
      <c r="CR28" s="171">
        <f t="shared" si="44"/>
        <v>4</v>
      </c>
      <c r="CS28" s="171">
        <f t="shared" si="45"/>
        <v>4</v>
      </c>
      <c r="CT28" s="171">
        <f t="shared" si="46"/>
        <v>4</v>
      </c>
      <c r="CU28" s="171">
        <f t="shared" si="47"/>
        <v>4</v>
      </c>
      <c r="CV28" s="171">
        <f t="shared" si="48"/>
        <v>4</v>
      </c>
      <c r="CW28" s="171">
        <f t="shared" si="49"/>
        <v>0</v>
      </c>
      <c r="CX28" s="174">
        <f t="shared" si="50"/>
        <v>2.4500000000000002</v>
      </c>
      <c r="CY28" s="142" t="str">
        <f t="shared" si="51"/>
        <v>Trung bình</v>
      </c>
    </row>
    <row r="29" spans="1:103" s="142" customFormat="1" ht="15" x14ac:dyDescent="0.25">
      <c r="A29" s="139">
        <v>9</v>
      </c>
      <c r="B29" s="140" t="s">
        <v>1240</v>
      </c>
      <c r="C29" s="216" t="s">
        <v>509</v>
      </c>
      <c r="D29" s="214" t="s">
        <v>90</v>
      </c>
      <c r="E29" s="218" t="s">
        <v>485</v>
      </c>
      <c r="F29" s="86">
        <v>5.0999999999999996</v>
      </c>
      <c r="G29" s="87">
        <v>4.2</v>
      </c>
      <c r="H29" s="86">
        <v>3.4</v>
      </c>
      <c r="I29" s="87">
        <v>4</v>
      </c>
      <c r="J29" s="86">
        <v>5.7</v>
      </c>
      <c r="K29" s="87">
        <v>7.9</v>
      </c>
      <c r="L29" s="86">
        <v>4.5999999999999996</v>
      </c>
      <c r="M29" s="86">
        <v>6.7</v>
      </c>
      <c r="N29" s="86">
        <v>7.4</v>
      </c>
      <c r="O29" s="87">
        <v>5.9</v>
      </c>
      <c r="P29" s="87">
        <v>6.1</v>
      </c>
      <c r="Q29" s="87">
        <v>4</v>
      </c>
      <c r="R29" s="86">
        <v>7.5</v>
      </c>
      <c r="S29" s="86">
        <v>6.2</v>
      </c>
      <c r="T29" s="86">
        <v>7.1</v>
      </c>
      <c r="U29" s="86">
        <v>6.1</v>
      </c>
      <c r="V29" s="31">
        <v>6.8</v>
      </c>
      <c r="W29" s="31">
        <v>8.3000000000000007</v>
      </c>
      <c r="X29" s="31">
        <v>7.3</v>
      </c>
      <c r="Y29" s="31">
        <v>8.6</v>
      </c>
      <c r="Z29" s="31">
        <v>7.7</v>
      </c>
      <c r="AA29" s="31">
        <v>5.0999999999999996</v>
      </c>
      <c r="AB29" s="31">
        <v>7.9</v>
      </c>
      <c r="AC29" s="37">
        <v>8.3000000000000007</v>
      </c>
      <c r="AD29" s="31">
        <v>4.9000000000000004</v>
      </c>
      <c r="AE29" s="31">
        <v>4.8</v>
      </c>
      <c r="AF29" s="31">
        <v>6.8</v>
      </c>
      <c r="AG29" s="31">
        <v>7.6</v>
      </c>
      <c r="AH29" s="31">
        <v>5</v>
      </c>
      <c r="AI29" s="31">
        <v>5.6</v>
      </c>
      <c r="AJ29" s="31">
        <v>6</v>
      </c>
      <c r="AK29" s="31">
        <v>8.6</v>
      </c>
      <c r="AL29" s="31">
        <v>7.7</v>
      </c>
      <c r="AM29" s="31">
        <v>9.1</v>
      </c>
      <c r="AN29" s="31">
        <v>8.9</v>
      </c>
      <c r="AO29" s="31">
        <v>8.9</v>
      </c>
      <c r="AP29" s="31">
        <v>7.6</v>
      </c>
      <c r="AQ29" s="31">
        <v>4.5</v>
      </c>
      <c r="AR29" s="31">
        <v>7.4</v>
      </c>
      <c r="AS29" s="31">
        <v>8</v>
      </c>
      <c r="AT29" s="31">
        <v>8</v>
      </c>
      <c r="AU29" s="31">
        <v>7</v>
      </c>
      <c r="AV29" s="31">
        <v>8.9</v>
      </c>
      <c r="AW29" s="164"/>
      <c r="AX29" s="151">
        <f t="shared" si="1"/>
        <v>6.7</v>
      </c>
      <c r="AY29" s="142" t="s">
        <v>1464</v>
      </c>
      <c r="BA29" s="139">
        <v>9</v>
      </c>
      <c r="BB29" s="140" t="str">
        <f t="shared" si="2"/>
        <v>15D4021055</v>
      </c>
      <c r="BC29" s="140" t="str">
        <f t="shared" si="3"/>
        <v>Nguyễn Thị Thu</v>
      </c>
      <c r="BD29" s="140" t="str">
        <f t="shared" si="4"/>
        <v>Hiền</v>
      </c>
      <c r="BE29" s="140" t="str">
        <f t="shared" si="5"/>
        <v>05/07/1997</v>
      </c>
      <c r="BF29" s="171">
        <f t="shared" si="6"/>
        <v>1</v>
      </c>
      <c r="BG29" s="171">
        <f t="shared" si="7"/>
        <v>1</v>
      </c>
      <c r="BH29" s="171">
        <f t="shared" si="8"/>
        <v>0</v>
      </c>
      <c r="BI29" s="171">
        <f t="shared" si="9"/>
        <v>1</v>
      </c>
      <c r="BJ29" s="171">
        <f t="shared" si="10"/>
        <v>2</v>
      </c>
      <c r="BK29" s="171">
        <f t="shared" si="11"/>
        <v>3</v>
      </c>
      <c r="BL29" s="171">
        <f t="shared" si="12"/>
        <v>1</v>
      </c>
      <c r="BM29" s="171">
        <f t="shared" si="13"/>
        <v>2</v>
      </c>
      <c r="BN29" s="171">
        <f t="shared" si="14"/>
        <v>3</v>
      </c>
      <c r="BO29" s="171">
        <f t="shared" si="15"/>
        <v>2</v>
      </c>
      <c r="BP29" s="171">
        <f t="shared" si="16"/>
        <v>2</v>
      </c>
      <c r="BQ29" s="171">
        <f t="shared" si="17"/>
        <v>1</v>
      </c>
      <c r="BR29" s="171">
        <f t="shared" si="18"/>
        <v>3</v>
      </c>
      <c r="BS29" s="171">
        <f t="shared" si="19"/>
        <v>2</v>
      </c>
      <c r="BT29" s="171">
        <f t="shared" si="20"/>
        <v>3</v>
      </c>
      <c r="BU29" s="171">
        <f t="shared" si="21"/>
        <v>2</v>
      </c>
      <c r="BV29" s="171">
        <f t="shared" si="22"/>
        <v>2</v>
      </c>
      <c r="BW29" s="171">
        <f t="shared" si="23"/>
        <v>3</v>
      </c>
      <c r="BX29" s="171">
        <f t="shared" si="24"/>
        <v>3</v>
      </c>
      <c r="BY29" s="171">
        <f t="shared" si="25"/>
        <v>4</v>
      </c>
      <c r="BZ29" s="171">
        <f t="shared" si="26"/>
        <v>3</v>
      </c>
      <c r="CA29" s="171">
        <f t="shared" si="27"/>
        <v>1</v>
      </c>
      <c r="CB29" s="171">
        <f t="shared" si="28"/>
        <v>3</v>
      </c>
      <c r="CC29" s="171">
        <f t="shared" si="29"/>
        <v>3</v>
      </c>
      <c r="CD29" s="171">
        <f t="shared" si="30"/>
        <v>1</v>
      </c>
      <c r="CE29" s="171">
        <f t="shared" si="31"/>
        <v>1</v>
      </c>
      <c r="CF29" s="171">
        <f t="shared" si="32"/>
        <v>2</v>
      </c>
      <c r="CG29" s="171">
        <f t="shared" si="33"/>
        <v>3</v>
      </c>
      <c r="CH29" s="171">
        <f t="shared" si="34"/>
        <v>1</v>
      </c>
      <c r="CI29" s="171">
        <f t="shared" si="35"/>
        <v>2</v>
      </c>
      <c r="CJ29" s="171">
        <f t="shared" si="36"/>
        <v>2</v>
      </c>
      <c r="CK29" s="171">
        <f t="shared" si="37"/>
        <v>4</v>
      </c>
      <c r="CL29" s="171">
        <f t="shared" si="38"/>
        <v>3</v>
      </c>
      <c r="CM29" s="171">
        <f t="shared" si="39"/>
        <v>4</v>
      </c>
      <c r="CN29" s="171">
        <f t="shared" si="40"/>
        <v>4</v>
      </c>
      <c r="CO29" s="171">
        <f t="shared" si="41"/>
        <v>4</v>
      </c>
      <c r="CP29" s="171">
        <f t="shared" si="42"/>
        <v>3</v>
      </c>
      <c r="CQ29" s="171">
        <f t="shared" si="43"/>
        <v>1</v>
      </c>
      <c r="CR29" s="171">
        <f t="shared" si="44"/>
        <v>3</v>
      </c>
      <c r="CS29" s="171">
        <f t="shared" si="45"/>
        <v>3</v>
      </c>
      <c r="CT29" s="171">
        <f t="shared" si="46"/>
        <v>3</v>
      </c>
      <c r="CU29" s="171">
        <f t="shared" si="47"/>
        <v>3</v>
      </c>
      <c r="CV29" s="171">
        <f t="shared" si="48"/>
        <v>4</v>
      </c>
      <c r="CW29" s="171">
        <f t="shared" si="49"/>
        <v>0</v>
      </c>
      <c r="CX29" s="174">
        <f t="shared" si="50"/>
        <v>2.39</v>
      </c>
      <c r="CY29" s="142" t="str">
        <f t="shared" si="51"/>
        <v>Trung bình</v>
      </c>
    </row>
    <row r="30" spans="1:103" s="142" customFormat="1" ht="15" x14ac:dyDescent="0.25">
      <c r="A30" s="139">
        <v>11</v>
      </c>
      <c r="B30" s="140" t="s">
        <v>1243</v>
      </c>
      <c r="C30" s="216" t="s">
        <v>1244</v>
      </c>
      <c r="D30" s="214" t="s">
        <v>569</v>
      </c>
      <c r="E30" s="218" t="s">
        <v>1245</v>
      </c>
      <c r="F30" s="86">
        <v>2.4</v>
      </c>
      <c r="G30" s="86">
        <v>1.9</v>
      </c>
      <c r="H30" s="86">
        <v>1.7</v>
      </c>
      <c r="I30" s="86">
        <v>1.3</v>
      </c>
      <c r="J30" s="86">
        <v>3.8</v>
      </c>
      <c r="K30" s="91">
        <v>2.7</v>
      </c>
      <c r="L30" s="91">
        <v>2.7</v>
      </c>
      <c r="M30" s="91">
        <v>2.1</v>
      </c>
      <c r="N30" s="91">
        <v>1.3</v>
      </c>
      <c r="O30" s="91">
        <v>2.4</v>
      </c>
      <c r="P30" s="91">
        <v>1.7</v>
      </c>
      <c r="Q30" s="86">
        <v>2.7</v>
      </c>
      <c r="R30" s="86">
        <v>0</v>
      </c>
      <c r="S30" s="86">
        <v>0</v>
      </c>
      <c r="T30" s="86">
        <v>0</v>
      </c>
      <c r="U30" s="86">
        <v>2.2000000000000002</v>
      </c>
      <c r="V30" s="31">
        <v>0</v>
      </c>
      <c r="W30" s="31">
        <v>0</v>
      </c>
      <c r="X30" s="31">
        <v>0</v>
      </c>
      <c r="Y30" s="31">
        <v>0</v>
      </c>
      <c r="Z30" s="31">
        <v>0</v>
      </c>
      <c r="AA30" s="31">
        <v>0</v>
      </c>
      <c r="AB30" s="31">
        <v>2.8</v>
      </c>
      <c r="AC30" s="31">
        <v>0</v>
      </c>
      <c r="AD30" s="31">
        <v>0</v>
      </c>
      <c r="AE30" s="31">
        <v>0</v>
      </c>
      <c r="AF30" s="31">
        <v>0</v>
      </c>
      <c r="AG30" s="31">
        <v>0</v>
      </c>
      <c r="AH30" s="31">
        <v>0</v>
      </c>
      <c r="AI30" s="31">
        <v>0</v>
      </c>
      <c r="AJ30" s="31">
        <v>0</v>
      </c>
      <c r="AK30" s="31">
        <v>0</v>
      </c>
      <c r="AL30" s="31">
        <v>0</v>
      </c>
      <c r="AM30" s="31">
        <v>0</v>
      </c>
      <c r="AN30" s="31">
        <v>0</v>
      </c>
      <c r="AO30" s="31">
        <v>0</v>
      </c>
      <c r="AP30" s="31">
        <v>0</v>
      </c>
      <c r="AQ30" s="31">
        <v>0</v>
      </c>
      <c r="AR30" s="31">
        <v>0</v>
      </c>
      <c r="AS30" s="31">
        <v>0</v>
      </c>
      <c r="AT30" s="31">
        <v>0</v>
      </c>
      <c r="AU30" s="31"/>
      <c r="AV30" s="31"/>
      <c r="AW30" s="164"/>
      <c r="AX30" s="151">
        <f t="shared" si="1"/>
        <v>0.7</v>
      </c>
      <c r="BA30" s="139">
        <v>11</v>
      </c>
      <c r="BB30" s="140" t="str">
        <f t="shared" si="2"/>
        <v>15D4021089</v>
      </c>
      <c r="BC30" s="140" t="str">
        <f t="shared" si="3"/>
        <v>Nguyễn Viết</v>
      </c>
      <c r="BD30" s="140" t="str">
        <f t="shared" si="4"/>
        <v>Long</v>
      </c>
      <c r="BE30" s="140" t="str">
        <f t="shared" si="5"/>
        <v>11/12/1996</v>
      </c>
      <c r="BF30" s="171">
        <f t="shared" si="6"/>
        <v>0</v>
      </c>
      <c r="BG30" s="171">
        <f t="shared" si="7"/>
        <v>0</v>
      </c>
      <c r="BH30" s="171">
        <f t="shared" si="8"/>
        <v>0</v>
      </c>
      <c r="BI30" s="171">
        <f t="shared" si="9"/>
        <v>0</v>
      </c>
      <c r="BJ30" s="171">
        <f t="shared" si="10"/>
        <v>0</v>
      </c>
      <c r="BK30" s="171">
        <f t="shared" si="11"/>
        <v>0</v>
      </c>
      <c r="BL30" s="171">
        <f t="shared" si="12"/>
        <v>0</v>
      </c>
      <c r="BM30" s="171">
        <f t="shared" si="13"/>
        <v>0</v>
      </c>
      <c r="BN30" s="171">
        <f t="shared" si="14"/>
        <v>0</v>
      </c>
      <c r="BO30" s="171">
        <f t="shared" si="15"/>
        <v>0</v>
      </c>
      <c r="BP30" s="171">
        <f t="shared" si="16"/>
        <v>0</v>
      </c>
      <c r="BQ30" s="171">
        <f t="shared" si="17"/>
        <v>0</v>
      </c>
      <c r="BR30" s="171">
        <f t="shared" si="18"/>
        <v>0</v>
      </c>
      <c r="BS30" s="171">
        <f t="shared" si="19"/>
        <v>0</v>
      </c>
      <c r="BT30" s="171">
        <f t="shared" si="20"/>
        <v>0</v>
      </c>
      <c r="BU30" s="171">
        <f t="shared" si="21"/>
        <v>0</v>
      </c>
      <c r="BV30" s="171">
        <f t="shared" si="22"/>
        <v>0</v>
      </c>
      <c r="BW30" s="171">
        <f t="shared" si="23"/>
        <v>0</v>
      </c>
      <c r="BX30" s="171">
        <f t="shared" si="24"/>
        <v>0</v>
      </c>
      <c r="BY30" s="171">
        <f t="shared" si="25"/>
        <v>0</v>
      </c>
      <c r="BZ30" s="171">
        <f t="shared" si="26"/>
        <v>0</v>
      </c>
      <c r="CA30" s="171">
        <f t="shared" si="27"/>
        <v>0</v>
      </c>
      <c r="CB30" s="171">
        <f t="shared" si="28"/>
        <v>0</v>
      </c>
      <c r="CC30" s="171">
        <f t="shared" si="29"/>
        <v>0</v>
      </c>
      <c r="CD30" s="171">
        <f t="shared" si="30"/>
        <v>0</v>
      </c>
      <c r="CE30" s="171">
        <f t="shared" si="31"/>
        <v>0</v>
      </c>
      <c r="CF30" s="171">
        <f t="shared" si="32"/>
        <v>0</v>
      </c>
      <c r="CG30" s="171">
        <f t="shared" si="33"/>
        <v>0</v>
      </c>
      <c r="CH30" s="171">
        <f t="shared" si="34"/>
        <v>0</v>
      </c>
      <c r="CI30" s="171">
        <f t="shared" si="35"/>
        <v>0</v>
      </c>
      <c r="CJ30" s="171">
        <f t="shared" si="36"/>
        <v>0</v>
      </c>
      <c r="CK30" s="171">
        <f t="shared" si="37"/>
        <v>0</v>
      </c>
      <c r="CL30" s="171">
        <f t="shared" si="38"/>
        <v>0</v>
      </c>
      <c r="CM30" s="171">
        <f t="shared" si="39"/>
        <v>0</v>
      </c>
      <c r="CN30" s="171">
        <f t="shared" si="40"/>
        <v>0</v>
      </c>
      <c r="CO30" s="171">
        <f t="shared" si="41"/>
        <v>0</v>
      </c>
      <c r="CP30" s="171">
        <f t="shared" si="42"/>
        <v>0</v>
      </c>
      <c r="CQ30" s="171">
        <f t="shared" si="43"/>
        <v>0</v>
      </c>
      <c r="CR30" s="171">
        <f t="shared" si="44"/>
        <v>0</v>
      </c>
      <c r="CS30" s="171">
        <f t="shared" si="45"/>
        <v>0</v>
      </c>
      <c r="CT30" s="171">
        <f t="shared" si="46"/>
        <v>0</v>
      </c>
      <c r="CU30" s="171">
        <f t="shared" si="47"/>
        <v>0</v>
      </c>
      <c r="CV30" s="171">
        <f t="shared" si="48"/>
        <v>0</v>
      </c>
      <c r="CW30" s="171">
        <f t="shared" si="49"/>
        <v>0</v>
      </c>
      <c r="CX30" s="174">
        <f t="shared" si="50"/>
        <v>0</v>
      </c>
      <c r="CY30" s="142" t="str">
        <f t="shared" si="51"/>
        <v>Yếu</v>
      </c>
    </row>
    <row r="31" spans="1:103" s="142" customFormat="1" ht="15" x14ac:dyDescent="0.25">
      <c r="A31" s="139">
        <v>14</v>
      </c>
      <c r="B31" s="140" t="s">
        <v>1251</v>
      </c>
      <c r="C31" s="216" t="s">
        <v>1092</v>
      </c>
      <c r="D31" s="214" t="s">
        <v>34</v>
      </c>
      <c r="E31" s="218" t="s">
        <v>1252</v>
      </c>
      <c r="F31" s="86">
        <v>7.2</v>
      </c>
      <c r="G31" s="86">
        <v>3.9</v>
      </c>
      <c r="H31" s="86">
        <v>7</v>
      </c>
      <c r="I31" s="86">
        <v>6.4</v>
      </c>
      <c r="J31" s="86">
        <v>6.9</v>
      </c>
      <c r="K31" s="86">
        <v>1.8</v>
      </c>
      <c r="L31" s="86">
        <v>3.5</v>
      </c>
      <c r="M31" s="86">
        <v>3.2</v>
      </c>
      <c r="N31" s="86">
        <v>7.5</v>
      </c>
      <c r="O31" s="86">
        <v>5.3</v>
      </c>
      <c r="P31" s="86">
        <v>4.9000000000000004</v>
      </c>
      <c r="Q31" s="86">
        <v>0</v>
      </c>
      <c r="R31" s="86">
        <v>0</v>
      </c>
      <c r="S31" s="86">
        <v>0</v>
      </c>
      <c r="T31" s="86">
        <v>0</v>
      </c>
      <c r="U31" s="86">
        <v>0</v>
      </c>
      <c r="V31" s="31">
        <v>0</v>
      </c>
      <c r="W31" s="31">
        <v>0</v>
      </c>
      <c r="X31" s="31">
        <v>0</v>
      </c>
      <c r="Y31" s="31">
        <v>0</v>
      </c>
      <c r="Z31" s="31">
        <v>0</v>
      </c>
      <c r="AA31" s="31">
        <v>0</v>
      </c>
      <c r="AB31" s="31">
        <v>2.8</v>
      </c>
      <c r="AC31" s="31">
        <v>0</v>
      </c>
      <c r="AD31" s="31">
        <v>0</v>
      </c>
      <c r="AE31" s="31">
        <v>0</v>
      </c>
      <c r="AF31" s="31">
        <v>0</v>
      </c>
      <c r="AG31" s="31">
        <v>0</v>
      </c>
      <c r="AH31" s="31">
        <v>0</v>
      </c>
      <c r="AI31" s="31">
        <v>0</v>
      </c>
      <c r="AJ31" s="31">
        <v>0</v>
      </c>
      <c r="AK31" s="31">
        <v>0</v>
      </c>
      <c r="AL31" s="31">
        <v>0</v>
      </c>
      <c r="AM31" s="31">
        <v>0</v>
      </c>
      <c r="AN31" s="31">
        <v>0</v>
      </c>
      <c r="AO31" s="31">
        <v>0</v>
      </c>
      <c r="AP31" s="31">
        <v>0</v>
      </c>
      <c r="AQ31" s="31">
        <v>0</v>
      </c>
      <c r="AR31" s="31">
        <v>0</v>
      </c>
      <c r="AS31" s="31">
        <v>0</v>
      </c>
      <c r="AT31" s="31">
        <v>0</v>
      </c>
      <c r="AU31" s="31"/>
      <c r="AV31" s="31"/>
      <c r="AW31" s="164"/>
      <c r="AX31" s="151">
        <f t="shared" si="1"/>
        <v>1.2</v>
      </c>
      <c r="BA31" s="139">
        <v>14</v>
      </c>
      <c r="BB31" s="140" t="str">
        <f t="shared" si="2"/>
        <v>15D4021119</v>
      </c>
      <c r="BC31" s="140" t="str">
        <f t="shared" si="3"/>
        <v>Nguyễn Thị Lan</v>
      </c>
      <c r="BD31" s="140" t="str">
        <f t="shared" si="4"/>
        <v>Nhi</v>
      </c>
      <c r="BE31" s="140" t="str">
        <f t="shared" si="5"/>
        <v>11/02/1997</v>
      </c>
      <c r="BF31" s="171">
        <f t="shared" si="6"/>
        <v>3</v>
      </c>
      <c r="BG31" s="171">
        <f t="shared" si="7"/>
        <v>0</v>
      </c>
      <c r="BH31" s="171">
        <f t="shared" si="8"/>
        <v>3</v>
      </c>
      <c r="BI31" s="171">
        <f t="shared" si="9"/>
        <v>2</v>
      </c>
      <c r="BJ31" s="171">
        <f t="shared" si="10"/>
        <v>2</v>
      </c>
      <c r="BK31" s="171">
        <f t="shared" si="11"/>
        <v>0</v>
      </c>
      <c r="BL31" s="171">
        <f t="shared" si="12"/>
        <v>0</v>
      </c>
      <c r="BM31" s="171">
        <f t="shared" si="13"/>
        <v>0</v>
      </c>
      <c r="BN31" s="171">
        <f t="shared" si="14"/>
        <v>3</v>
      </c>
      <c r="BO31" s="171">
        <f t="shared" si="15"/>
        <v>1</v>
      </c>
      <c r="BP31" s="171">
        <f t="shared" si="16"/>
        <v>1</v>
      </c>
      <c r="BQ31" s="171">
        <f t="shared" si="17"/>
        <v>0</v>
      </c>
      <c r="BR31" s="171">
        <f t="shared" si="18"/>
        <v>0</v>
      </c>
      <c r="BS31" s="171">
        <f t="shared" si="19"/>
        <v>0</v>
      </c>
      <c r="BT31" s="171">
        <f t="shared" si="20"/>
        <v>0</v>
      </c>
      <c r="BU31" s="171">
        <f t="shared" si="21"/>
        <v>0</v>
      </c>
      <c r="BV31" s="171">
        <f t="shared" si="22"/>
        <v>0</v>
      </c>
      <c r="BW31" s="171">
        <f t="shared" si="23"/>
        <v>0</v>
      </c>
      <c r="BX31" s="171">
        <f t="shared" si="24"/>
        <v>0</v>
      </c>
      <c r="BY31" s="171">
        <f t="shared" si="25"/>
        <v>0</v>
      </c>
      <c r="BZ31" s="171">
        <f t="shared" si="26"/>
        <v>0</v>
      </c>
      <c r="CA31" s="171">
        <f t="shared" si="27"/>
        <v>0</v>
      </c>
      <c r="CB31" s="171">
        <f t="shared" si="28"/>
        <v>0</v>
      </c>
      <c r="CC31" s="171">
        <f t="shared" si="29"/>
        <v>0</v>
      </c>
      <c r="CD31" s="171">
        <f t="shared" si="30"/>
        <v>0</v>
      </c>
      <c r="CE31" s="171">
        <f t="shared" si="31"/>
        <v>0</v>
      </c>
      <c r="CF31" s="171">
        <f t="shared" si="32"/>
        <v>0</v>
      </c>
      <c r="CG31" s="171">
        <f t="shared" si="33"/>
        <v>0</v>
      </c>
      <c r="CH31" s="171">
        <f t="shared" si="34"/>
        <v>0</v>
      </c>
      <c r="CI31" s="171">
        <f t="shared" si="35"/>
        <v>0</v>
      </c>
      <c r="CJ31" s="171">
        <f t="shared" si="36"/>
        <v>0</v>
      </c>
      <c r="CK31" s="171">
        <f t="shared" si="37"/>
        <v>0</v>
      </c>
      <c r="CL31" s="171">
        <f t="shared" si="38"/>
        <v>0</v>
      </c>
      <c r="CM31" s="171">
        <f t="shared" si="39"/>
        <v>0</v>
      </c>
      <c r="CN31" s="171">
        <f t="shared" si="40"/>
        <v>0</v>
      </c>
      <c r="CO31" s="171">
        <f t="shared" si="41"/>
        <v>0</v>
      </c>
      <c r="CP31" s="171">
        <f t="shared" si="42"/>
        <v>0</v>
      </c>
      <c r="CQ31" s="171">
        <f t="shared" si="43"/>
        <v>0</v>
      </c>
      <c r="CR31" s="171">
        <f t="shared" si="44"/>
        <v>0</v>
      </c>
      <c r="CS31" s="171">
        <f t="shared" si="45"/>
        <v>0</v>
      </c>
      <c r="CT31" s="171">
        <f t="shared" si="46"/>
        <v>0</v>
      </c>
      <c r="CU31" s="171">
        <f t="shared" si="47"/>
        <v>0</v>
      </c>
      <c r="CV31" s="171">
        <f t="shared" si="48"/>
        <v>0</v>
      </c>
      <c r="CW31" s="171">
        <f t="shared" si="49"/>
        <v>0</v>
      </c>
      <c r="CX31" s="174">
        <f t="shared" si="50"/>
        <v>0.28999999999999998</v>
      </c>
      <c r="CY31" s="142" t="str">
        <f t="shared" si="51"/>
        <v>Yếu</v>
      </c>
    </row>
    <row r="32" spans="1:103" s="142" customFormat="1" ht="15" x14ac:dyDescent="0.25">
      <c r="A32" s="139">
        <v>15</v>
      </c>
      <c r="B32" s="140" t="s">
        <v>1253</v>
      </c>
      <c r="C32" s="216" t="s">
        <v>1254</v>
      </c>
      <c r="D32" s="214" t="s">
        <v>161</v>
      </c>
      <c r="E32" s="218" t="s">
        <v>515</v>
      </c>
      <c r="F32" s="86">
        <v>7.5</v>
      </c>
      <c r="G32" s="86">
        <v>7.3</v>
      </c>
      <c r="H32" s="86">
        <v>4.5999999999999996</v>
      </c>
      <c r="I32" s="86">
        <v>7.6</v>
      </c>
      <c r="J32" s="86">
        <v>6.6</v>
      </c>
      <c r="K32" s="86">
        <v>1.8</v>
      </c>
      <c r="L32" s="86">
        <v>3.4</v>
      </c>
      <c r="M32" s="86">
        <v>6.5</v>
      </c>
      <c r="N32" s="86">
        <v>6.7</v>
      </c>
      <c r="O32" s="86">
        <v>6.3</v>
      </c>
      <c r="P32" s="86">
        <v>5.0999999999999996</v>
      </c>
      <c r="Q32" s="86">
        <v>0</v>
      </c>
      <c r="R32" s="86">
        <v>0</v>
      </c>
      <c r="S32" s="86">
        <v>0</v>
      </c>
      <c r="T32" s="86">
        <v>0</v>
      </c>
      <c r="U32" s="86">
        <v>0</v>
      </c>
      <c r="V32" s="31">
        <v>0</v>
      </c>
      <c r="W32" s="31">
        <v>0</v>
      </c>
      <c r="X32" s="31">
        <v>0</v>
      </c>
      <c r="Y32" s="31">
        <v>0</v>
      </c>
      <c r="Z32" s="31">
        <v>0</v>
      </c>
      <c r="AA32" s="31">
        <v>0</v>
      </c>
      <c r="AB32" s="31">
        <v>2.8</v>
      </c>
      <c r="AC32" s="31">
        <v>0</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c r="AV32" s="31"/>
      <c r="AW32" s="164"/>
      <c r="AX32" s="151">
        <f t="shared" si="1"/>
        <v>1.3</v>
      </c>
      <c r="BA32" s="139">
        <v>15</v>
      </c>
      <c r="BB32" s="140" t="str">
        <f t="shared" si="2"/>
        <v>15D4021129</v>
      </c>
      <c r="BC32" s="140" t="str">
        <f t="shared" si="3"/>
        <v>Hoàng Thị Quỳnh</v>
      </c>
      <c r="BD32" s="140" t="str">
        <f t="shared" si="4"/>
        <v>Như</v>
      </c>
      <c r="BE32" s="140" t="str">
        <f t="shared" si="5"/>
        <v>07/09/1997</v>
      </c>
      <c r="BF32" s="171">
        <f t="shared" si="6"/>
        <v>3</v>
      </c>
      <c r="BG32" s="171">
        <f t="shared" si="7"/>
        <v>3</v>
      </c>
      <c r="BH32" s="171">
        <f t="shared" si="8"/>
        <v>1</v>
      </c>
      <c r="BI32" s="171">
        <f t="shared" si="9"/>
        <v>3</v>
      </c>
      <c r="BJ32" s="171">
        <f t="shared" si="10"/>
        <v>2</v>
      </c>
      <c r="BK32" s="171">
        <f t="shared" si="11"/>
        <v>0</v>
      </c>
      <c r="BL32" s="171">
        <f t="shared" si="12"/>
        <v>0</v>
      </c>
      <c r="BM32" s="171">
        <f t="shared" si="13"/>
        <v>2</v>
      </c>
      <c r="BN32" s="171">
        <f t="shared" si="14"/>
        <v>2</v>
      </c>
      <c r="BO32" s="171">
        <f t="shared" si="15"/>
        <v>2</v>
      </c>
      <c r="BP32" s="171">
        <f t="shared" si="16"/>
        <v>1</v>
      </c>
      <c r="BQ32" s="171">
        <f t="shared" si="17"/>
        <v>0</v>
      </c>
      <c r="BR32" s="171">
        <f t="shared" si="18"/>
        <v>0</v>
      </c>
      <c r="BS32" s="171">
        <f t="shared" si="19"/>
        <v>0</v>
      </c>
      <c r="BT32" s="171">
        <f t="shared" si="20"/>
        <v>0</v>
      </c>
      <c r="BU32" s="171">
        <f t="shared" si="21"/>
        <v>0</v>
      </c>
      <c r="BV32" s="171">
        <f t="shared" si="22"/>
        <v>0</v>
      </c>
      <c r="BW32" s="171">
        <f t="shared" si="23"/>
        <v>0</v>
      </c>
      <c r="BX32" s="171">
        <f t="shared" si="24"/>
        <v>0</v>
      </c>
      <c r="BY32" s="171">
        <f t="shared" si="25"/>
        <v>0</v>
      </c>
      <c r="BZ32" s="171">
        <f t="shared" si="26"/>
        <v>0</v>
      </c>
      <c r="CA32" s="171">
        <f t="shared" si="27"/>
        <v>0</v>
      </c>
      <c r="CB32" s="171">
        <f t="shared" si="28"/>
        <v>0</v>
      </c>
      <c r="CC32" s="171">
        <f t="shared" si="29"/>
        <v>0</v>
      </c>
      <c r="CD32" s="171">
        <f t="shared" si="30"/>
        <v>0</v>
      </c>
      <c r="CE32" s="171">
        <f t="shared" si="31"/>
        <v>0</v>
      </c>
      <c r="CF32" s="171">
        <f t="shared" si="32"/>
        <v>0</v>
      </c>
      <c r="CG32" s="171">
        <f t="shared" si="33"/>
        <v>0</v>
      </c>
      <c r="CH32" s="171">
        <f t="shared" si="34"/>
        <v>0</v>
      </c>
      <c r="CI32" s="171">
        <f t="shared" si="35"/>
        <v>0</v>
      </c>
      <c r="CJ32" s="171">
        <f t="shared" si="36"/>
        <v>0</v>
      </c>
      <c r="CK32" s="171">
        <f t="shared" si="37"/>
        <v>0</v>
      </c>
      <c r="CL32" s="171">
        <f t="shared" si="38"/>
        <v>0</v>
      </c>
      <c r="CM32" s="171">
        <f t="shared" si="39"/>
        <v>0</v>
      </c>
      <c r="CN32" s="171">
        <f t="shared" si="40"/>
        <v>0</v>
      </c>
      <c r="CO32" s="171">
        <f t="shared" si="41"/>
        <v>0</v>
      </c>
      <c r="CP32" s="171">
        <f t="shared" si="42"/>
        <v>0</v>
      </c>
      <c r="CQ32" s="171">
        <f t="shared" si="43"/>
        <v>0</v>
      </c>
      <c r="CR32" s="171">
        <f t="shared" si="44"/>
        <v>0</v>
      </c>
      <c r="CS32" s="171">
        <f t="shared" si="45"/>
        <v>0</v>
      </c>
      <c r="CT32" s="171">
        <f t="shared" si="46"/>
        <v>0</v>
      </c>
      <c r="CU32" s="171">
        <f t="shared" si="47"/>
        <v>0</v>
      </c>
      <c r="CV32" s="171">
        <f t="shared" si="48"/>
        <v>0</v>
      </c>
      <c r="CW32" s="171">
        <f t="shared" si="49"/>
        <v>0</v>
      </c>
      <c r="CX32" s="174">
        <f t="shared" si="50"/>
        <v>0.36</v>
      </c>
      <c r="CY32" s="142" t="str">
        <f t="shared" si="51"/>
        <v>Yếu</v>
      </c>
    </row>
    <row r="33" spans="1:108" s="221" customFormat="1" ht="15" x14ac:dyDescent="0.25">
      <c r="A33" s="139">
        <v>24</v>
      </c>
      <c r="B33" s="140" t="s">
        <v>1270</v>
      </c>
      <c r="C33" s="216" t="s">
        <v>1271</v>
      </c>
      <c r="D33" s="214" t="s">
        <v>16</v>
      </c>
      <c r="E33" s="218" t="s">
        <v>1272</v>
      </c>
      <c r="F33" s="86">
        <v>4.9000000000000004</v>
      </c>
      <c r="G33" s="87">
        <v>5.5</v>
      </c>
      <c r="H33" s="86">
        <v>4.4000000000000004</v>
      </c>
      <c r="I33" s="86">
        <v>5.4</v>
      </c>
      <c r="J33" s="86">
        <v>6.8</v>
      </c>
      <c r="K33" s="86">
        <v>7.5</v>
      </c>
      <c r="L33" s="87">
        <v>8.1999999999999993</v>
      </c>
      <c r="M33" s="86">
        <v>4.2</v>
      </c>
      <c r="N33" s="87">
        <v>7.3</v>
      </c>
      <c r="O33" s="86">
        <v>5.8</v>
      </c>
      <c r="P33" s="87">
        <v>3.9</v>
      </c>
      <c r="Q33" s="86">
        <v>7.1</v>
      </c>
      <c r="R33" s="86">
        <v>7.2</v>
      </c>
      <c r="S33" s="86">
        <v>6.6</v>
      </c>
      <c r="T33" s="86">
        <v>6.9</v>
      </c>
      <c r="U33" s="86">
        <v>5.9</v>
      </c>
      <c r="V33" s="31">
        <v>8.6</v>
      </c>
      <c r="W33" s="31">
        <v>7.8</v>
      </c>
      <c r="X33" s="31">
        <v>6</v>
      </c>
      <c r="Y33" s="31">
        <v>4.7</v>
      </c>
      <c r="Z33" s="31">
        <v>6.3</v>
      </c>
      <c r="AA33" s="31">
        <v>3.2</v>
      </c>
      <c r="AB33" s="37">
        <v>7.4</v>
      </c>
      <c r="AC33" s="37">
        <v>8.6</v>
      </c>
      <c r="AD33" s="37">
        <v>7.5</v>
      </c>
      <c r="AE33" s="31">
        <v>5.0999999999999996</v>
      </c>
      <c r="AF33" s="31">
        <v>5.0999999999999996</v>
      </c>
      <c r="AG33" s="31">
        <v>7.2</v>
      </c>
      <c r="AH33" s="31">
        <v>3</v>
      </c>
      <c r="AI33" s="31">
        <v>5.6</v>
      </c>
      <c r="AJ33" s="31">
        <v>6.8</v>
      </c>
      <c r="AK33" s="31">
        <v>8.1</v>
      </c>
      <c r="AL33" s="31">
        <v>4.4000000000000004</v>
      </c>
      <c r="AM33" s="31">
        <v>9</v>
      </c>
      <c r="AN33" s="31">
        <v>8.8000000000000007</v>
      </c>
      <c r="AO33" s="31">
        <v>7.2</v>
      </c>
      <c r="AP33" s="31">
        <v>7.1</v>
      </c>
      <c r="AQ33" s="31">
        <v>8.8000000000000007</v>
      </c>
      <c r="AR33" s="31">
        <v>5.8</v>
      </c>
      <c r="AS33" s="31">
        <v>9.1999999999999993</v>
      </c>
      <c r="AT33" s="31">
        <v>9.1</v>
      </c>
      <c r="AU33" s="31">
        <v>5</v>
      </c>
      <c r="AV33" s="31">
        <v>9.3000000000000007</v>
      </c>
      <c r="AW33" s="164"/>
      <c r="AX33" s="151">
        <f t="shared" si="1"/>
        <v>6.6</v>
      </c>
      <c r="AY33" s="244" t="s">
        <v>1464</v>
      </c>
      <c r="AZ33" s="142"/>
      <c r="BA33" s="139">
        <v>24</v>
      </c>
      <c r="BB33" s="140" t="str">
        <f t="shared" si="2"/>
        <v>15D4021213</v>
      </c>
      <c r="BC33" s="140" t="str">
        <f t="shared" si="3"/>
        <v>Nguyễn Xuân Minh</v>
      </c>
      <c r="BD33" s="140" t="str">
        <f t="shared" si="4"/>
        <v>Tuấn</v>
      </c>
      <c r="BE33" s="140" t="str">
        <f t="shared" si="5"/>
        <v>09/05/1997</v>
      </c>
      <c r="BF33" s="171">
        <f t="shared" si="6"/>
        <v>1</v>
      </c>
      <c r="BG33" s="171">
        <f t="shared" si="7"/>
        <v>2</v>
      </c>
      <c r="BH33" s="171">
        <f t="shared" si="8"/>
        <v>1</v>
      </c>
      <c r="BI33" s="171">
        <f t="shared" si="9"/>
        <v>1</v>
      </c>
      <c r="BJ33" s="171">
        <f t="shared" si="10"/>
        <v>2</v>
      </c>
      <c r="BK33" s="171">
        <f t="shared" si="11"/>
        <v>3</v>
      </c>
      <c r="BL33" s="171">
        <f t="shared" si="12"/>
        <v>3</v>
      </c>
      <c r="BM33" s="171">
        <f t="shared" si="13"/>
        <v>1</v>
      </c>
      <c r="BN33" s="171">
        <f t="shared" si="14"/>
        <v>3</v>
      </c>
      <c r="BO33" s="171">
        <f t="shared" si="15"/>
        <v>2</v>
      </c>
      <c r="BP33" s="171">
        <f t="shared" si="16"/>
        <v>0</v>
      </c>
      <c r="BQ33" s="171">
        <f t="shared" si="17"/>
        <v>3</v>
      </c>
      <c r="BR33" s="171">
        <f t="shared" si="18"/>
        <v>3</v>
      </c>
      <c r="BS33" s="171">
        <f t="shared" si="19"/>
        <v>2</v>
      </c>
      <c r="BT33" s="171">
        <f t="shared" si="20"/>
        <v>2</v>
      </c>
      <c r="BU33" s="171">
        <f t="shared" si="21"/>
        <v>2</v>
      </c>
      <c r="BV33" s="171">
        <f t="shared" si="22"/>
        <v>4</v>
      </c>
      <c r="BW33" s="171">
        <f t="shared" si="23"/>
        <v>3</v>
      </c>
      <c r="BX33" s="171">
        <f t="shared" si="24"/>
        <v>2</v>
      </c>
      <c r="BY33" s="171">
        <f t="shared" si="25"/>
        <v>1</v>
      </c>
      <c r="BZ33" s="171">
        <f t="shared" si="26"/>
        <v>2</v>
      </c>
      <c r="CA33" s="171">
        <f t="shared" si="27"/>
        <v>0</v>
      </c>
      <c r="CB33" s="171">
        <f t="shared" si="28"/>
        <v>3</v>
      </c>
      <c r="CC33" s="171">
        <f t="shared" si="29"/>
        <v>4</v>
      </c>
      <c r="CD33" s="171">
        <f t="shared" si="30"/>
        <v>3</v>
      </c>
      <c r="CE33" s="171">
        <f t="shared" si="31"/>
        <v>1</v>
      </c>
      <c r="CF33" s="171">
        <f t="shared" si="32"/>
        <v>1</v>
      </c>
      <c r="CG33" s="171">
        <f t="shared" si="33"/>
        <v>3</v>
      </c>
      <c r="CH33" s="171">
        <f t="shared" si="34"/>
        <v>0</v>
      </c>
      <c r="CI33" s="171">
        <f t="shared" si="35"/>
        <v>2</v>
      </c>
      <c r="CJ33" s="171">
        <f t="shared" si="36"/>
        <v>2</v>
      </c>
      <c r="CK33" s="171">
        <f t="shared" si="37"/>
        <v>3</v>
      </c>
      <c r="CL33" s="171">
        <f t="shared" si="38"/>
        <v>1</v>
      </c>
      <c r="CM33" s="171">
        <f t="shared" si="39"/>
        <v>4</v>
      </c>
      <c r="CN33" s="171">
        <f t="shared" si="40"/>
        <v>4</v>
      </c>
      <c r="CO33" s="171">
        <f t="shared" si="41"/>
        <v>3</v>
      </c>
      <c r="CP33" s="171">
        <f t="shared" si="42"/>
        <v>3</v>
      </c>
      <c r="CQ33" s="171">
        <f t="shared" si="43"/>
        <v>4</v>
      </c>
      <c r="CR33" s="171">
        <f t="shared" si="44"/>
        <v>2</v>
      </c>
      <c r="CS33" s="171">
        <f t="shared" si="45"/>
        <v>4</v>
      </c>
      <c r="CT33" s="171">
        <f t="shared" si="46"/>
        <v>4</v>
      </c>
      <c r="CU33" s="171">
        <f t="shared" si="47"/>
        <v>1</v>
      </c>
      <c r="CV33" s="171">
        <f t="shared" si="48"/>
        <v>4</v>
      </c>
      <c r="CW33" s="171">
        <f t="shared" si="49"/>
        <v>0</v>
      </c>
      <c r="CX33" s="174">
        <f t="shared" si="50"/>
        <v>2.31</v>
      </c>
      <c r="CY33" s="142" t="str">
        <f t="shared" si="51"/>
        <v>Trung bình</v>
      </c>
      <c r="CZ33" s="142"/>
      <c r="DA33" s="142"/>
      <c r="DB33" s="142"/>
      <c r="DC33" s="142"/>
      <c r="DD33" s="142"/>
    </row>
    <row r="35" spans="1:108" x14ac:dyDescent="0.2">
      <c r="A35" s="2">
        <v>26</v>
      </c>
    </row>
  </sheetData>
  <sortState ref="A8:DD33">
    <sortCondition descending="1" ref="CZ8:CZ33"/>
  </sortState>
  <mergeCells count="12">
    <mergeCell ref="BA1:BC1"/>
    <mergeCell ref="BD1:BM1"/>
    <mergeCell ref="BA6:BA7"/>
    <mergeCell ref="BB6:BB7"/>
    <mergeCell ref="BC6:BD7"/>
    <mergeCell ref="BE6:BE7"/>
    <mergeCell ref="A6:A7"/>
    <mergeCell ref="B6:B7"/>
    <mergeCell ref="C6:D7"/>
    <mergeCell ref="E6:E7"/>
    <mergeCell ref="A1:C1"/>
    <mergeCell ref="D1:M1"/>
  </mergeCells>
  <conditionalFormatting sqref="F8:AV33">
    <cfRule type="cellIs" dxfId="31" priority="13" operator="lessThan">
      <formula>4</formula>
    </cfRule>
  </conditionalFormatting>
  <conditionalFormatting sqref="AO8:AV33">
    <cfRule type="cellIs" dxfId="30" priority="11" operator="lessThan">
      <formula>4</formula>
    </cfRule>
  </conditionalFormatting>
  <conditionalFormatting sqref="BF8:CT33">
    <cfRule type="cellIs" dxfId="29" priority="7" operator="lessThan">
      <formula>1</formula>
    </cfRule>
  </conditionalFormatting>
  <conditionalFormatting sqref="CU8:CU33">
    <cfRule type="cellIs" dxfId="28" priority="5" operator="lessThan">
      <formula>1</formula>
    </cfRule>
  </conditionalFormatting>
  <conditionalFormatting sqref="CU8:CU33">
    <cfRule type="cellIs" dxfId="27" priority="4" operator="equal">
      <formula>0</formula>
    </cfRule>
  </conditionalFormatting>
  <conditionalFormatting sqref="CV8:CW33">
    <cfRule type="cellIs" dxfId="26" priority="3" operator="lessThan">
      <formula>1</formula>
    </cfRule>
  </conditionalFormatting>
  <conditionalFormatting sqref="CV8:CW33">
    <cfRule type="cellIs" dxfId="25" priority="2" operator="equal">
      <formula>0</formula>
    </cfRule>
  </conditionalFormatting>
  <conditionalFormatting sqref="CZ8:CZ33">
    <cfRule type="cellIs" dxfId="24" priority="1" operator="equal">
      <formula>"CTN"</formula>
    </cfRule>
  </conditionalFormatting>
  <pageMargins left="0.7" right="0.7" top="0.75" bottom="0.75" header="0.3" footer="0.3"/>
  <pageSetup paperSize="9" scale="6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12"/>
  <sheetViews>
    <sheetView topLeftCell="AN7" zoomScale="85" zoomScaleNormal="85" workbookViewId="0">
      <selection activeCell="AZ8" sqref="AZ8:AZ10"/>
    </sheetView>
  </sheetViews>
  <sheetFormatPr defaultColWidth="10" defaultRowHeight="15.75" x14ac:dyDescent="0.2"/>
  <cols>
    <col min="1" max="1" width="5" style="266" bestFit="1" customWidth="1"/>
    <col min="2" max="2" width="12.85546875" style="266" bestFit="1" customWidth="1"/>
    <col min="3" max="3" width="22.140625" style="8" bestFit="1" customWidth="1"/>
    <col min="4" max="4" width="7.7109375" style="155" bestFit="1" customWidth="1"/>
    <col min="5" max="5" width="11.28515625" style="256" bestFit="1" customWidth="1"/>
    <col min="6" max="8" width="3.7109375" style="256" customWidth="1"/>
    <col min="9" max="11" width="3.7109375" style="8" customWidth="1"/>
    <col min="12" max="12" width="3.7109375" style="5" customWidth="1"/>
    <col min="13" max="20" width="3.7109375" style="8" customWidth="1"/>
    <col min="21" max="21" width="4.5703125" style="8" customWidth="1"/>
    <col min="22" max="27" width="3.7109375" style="8" customWidth="1"/>
    <col min="28" max="28" width="3.5703125" style="8" customWidth="1"/>
    <col min="29" max="29" width="4.5703125" style="8" customWidth="1"/>
    <col min="30" max="38" width="3.5703125" style="8" customWidth="1"/>
    <col min="39" max="39" width="4.5703125" style="8" customWidth="1"/>
    <col min="40" max="40" width="3.5703125" style="8" customWidth="1"/>
    <col min="41" max="51" width="4.140625" style="8" customWidth="1"/>
    <col min="52" max="52" width="4.85546875" style="8" customWidth="1"/>
    <col min="53" max="53" width="6.5703125" style="155" customWidth="1"/>
    <col min="54" max="55" width="10" style="8" hidden="1" customWidth="1"/>
    <col min="56" max="56" width="5.140625" style="8" customWidth="1"/>
    <col min="57" max="57" width="13.5703125" style="8" customWidth="1"/>
    <col min="58" max="58" width="22.140625" style="198" customWidth="1"/>
    <col min="59" max="59" width="10" style="198" customWidth="1"/>
    <col min="60" max="60" width="11.85546875" style="198" customWidth="1"/>
    <col min="61" max="98" width="3.7109375" style="8" customWidth="1"/>
    <col min="99" max="106" width="3.5703125" style="8" customWidth="1"/>
    <col min="107" max="107" width="5" style="8" bestFit="1" customWidth="1"/>
    <col min="108" max="108" width="10" style="198" hidden="1" customWidth="1"/>
    <col min="109" max="109" width="36.42578125" style="8" hidden="1" customWidth="1"/>
    <col min="110" max="111" width="6" style="8" hidden="1" customWidth="1"/>
    <col min="112" max="113" width="6" style="8" customWidth="1"/>
    <col min="114" max="16384" width="10" style="8"/>
  </cols>
  <sheetData>
    <row r="1" spans="1:111" s="10" customFormat="1" ht="36.7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A1" s="346"/>
      <c r="BD1" s="345" t="s">
        <v>1427</v>
      </c>
      <c r="BE1" s="345"/>
      <c r="BF1" s="345"/>
      <c r="BG1" s="346" t="s">
        <v>19</v>
      </c>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c r="DB1" s="346"/>
      <c r="DC1" s="346"/>
      <c r="DD1" s="197"/>
    </row>
    <row r="2" spans="1:111" ht="14.25" x14ac:dyDescent="0.2">
      <c r="A2" s="8"/>
      <c r="B2" s="115"/>
      <c r="C2" s="115"/>
      <c r="D2" s="362" t="s">
        <v>415</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A2" s="362"/>
      <c r="BE2" s="115"/>
      <c r="BF2" s="115"/>
      <c r="BG2" s="362" t="s">
        <v>415</v>
      </c>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c r="DB2" s="362"/>
      <c r="DC2" s="362"/>
    </row>
    <row r="3" spans="1:111" ht="14.25" x14ac:dyDescent="0.2">
      <c r="A3" s="8"/>
      <c r="B3" s="115"/>
      <c r="C3" s="115"/>
      <c r="D3" s="362" t="s">
        <v>416</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A3" s="362"/>
      <c r="BE3" s="115"/>
      <c r="BF3" s="115"/>
      <c r="BG3" s="362" t="s">
        <v>416</v>
      </c>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c r="DB3" s="362"/>
      <c r="DC3" s="362"/>
    </row>
    <row r="4" spans="1:111" ht="14.25" x14ac:dyDescent="0.2">
      <c r="A4" s="8"/>
      <c r="B4" s="115"/>
      <c r="C4" s="115"/>
      <c r="D4" s="362" t="s">
        <v>244</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A4" s="362"/>
      <c r="BE4" s="115"/>
      <c r="BF4" s="115"/>
      <c r="BG4" s="362" t="s">
        <v>244</v>
      </c>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c r="DB4" s="362"/>
      <c r="DC4" s="362"/>
    </row>
    <row r="5" spans="1:111" x14ac:dyDescent="0.2">
      <c r="C5" s="256"/>
      <c r="D5" s="132"/>
      <c r="E5" s="132"/>
      <c r="F5" s="18">
        <v>1</v>
      </c>
      <c r="G5" s="18"/>
      <c r="H5" s="281"/>
      <c r="I5" s="281"/>
      <c r="J5" s="281"/>
      <c r="K5" s="21">
        <v>2</v>
      </c>
      <c r="L5" s="21"/>
      <c r="M5" s="21"/>
      <c r="N5" s="21"/>
      <c r="O5" s="21"/>
      <c r="P5" s="21"/>
      <c r="Q5" s="268">
        <v>3</v>
      </c>
      <c r="R5" s="268"/>
      <c r="S5" s="268"/>
      <c r="T5" s="268"/>
      <c r="U5" s="268"/>
      <c r="V5" s="132">
        <v>4</v>
      </c>
      <c r="W5" s="132"/>
      <c r="X5" s="132"/>
      <c r="Y5" s="132"/>
      <c r="Z5" s="132"/>
      <c r="AA5" s="132"/>
      <c r="AB5" s="5">
        <v>5</v>
      </c>
      <c r="AH5" s="8">
        <v>6</v>
      </c>
      <c r="AO5" s="8">
        <v>7</v>
      </c>
      <c r="BD5" s="266"/>
      <c r="BE5" s="266"/>
      <c r="BG5" s="132"/>
      <c r="BH5" s="132"/>
      <c r="BI5" s="18">
        <v>1</v>
      </c>
      <c r="BJ5" s="18"/>
      <c r="BK5" s="281"/>
      <c r="BL5" s="281"/>
      <c r="BM5" s="281"/>
      <c r="BN5" s="21">
        <v>2</v>
      </c>
      <c r="BO5" s="21"/>
      <c r="BP5" s="21"/>
      <c r="BQ5" s="21"/>
      <c r="BR5" s="21"/>
      <c r="BS5" s="21"/>
      <c r="BT5" s="268">
        <v>3</v>
      </c>
      <c r="BU5" s="268"/>
      <c r="BV5" s="268"/>
      <c r="BW5" s="268"/>
      <c r="BX5" s="268"/>
      <c r="BY5" s="132">
        <v>4</v>
      </c>
      <c r="BZ5" s="132"/>
      <c r="CA5" s="132"/>
      <c r="CB5" s="132"/>
      <c r="CC5" s="132"/>
      <c r="CD5" s="132"/>
      <c r="CE5" s="5">
        <v>5</v>
      </c>
      <c r="CK5" s="8">
        <v>6</v>
      </c>
      <c r="CR5" s="8">
        <v>7</v>
      </c>
      <c r="DC5" s="155"/>
    </row>
    <row r="6" spans="1:111" s="192" customFormat="1" ht="270" customHeight="1" x14ac:dyDescent="0.2">
      <c r="A6" s="353" t="s">
        <v>0</v>
      </c>
      <c r="B6" s="353" t="s">
        <v>2</v>
      </c>
      <c r="C6" s="363" t="s">
        <v>1</v>
      </c>
      <c r="D6" s="364"/>
      <c r="E6" s="353"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419</v>
      </c>
      <c r="AB6" s="26" t="s">
        <v>1383</v>
      </c>
      <c r="AC6" s="26" t="s">
        <v>1380</v>
      </c>
      <c r="AD6" s="26" t="s">
        <v>1384</v>
      </c>
      <c r="AE6" s="26" t="s">
        <v>1377</v>
      </c>
      <c r="AF6" s="26" t="s">
        <v>1378</v>
      </c>
      <c r="AG6" s="26" t="s">
        <v>1385</v>
      </c>
      <c r="AH6" s="26" t="s">
        <v>1404</v>
      </c>
      <c r="AI6" s="26" t="s">
        <v>1405</v>
      </c>
      <c r="AJ6" s="26" t="s">
        <v>1403</v>
      </c>
      <c r="AK6" s="26" t="s">
        <v>1406</v>
      </c>
      <c r="AL6" s="26" t="s">
        <v>1407</v>
      </c>
      <c r="AM6" s="26" t="s">
        <v>1399</v>
      </c>
      <c r="AN6" s="26" t="s">
        <v>1400</v>
      </c>
      <c r="AO6" s="26" t="s">
        <v>1402</v>
      </c>
      <c r="AP6" s="26" t="s">
        <v>1439</v>
      </c>
      <c r="AQ6" s="26" t="s">
        <v>1396</v>
      </c>
      <c r="AR6" s="26" t="s">
        <v>1410</v>
      </c>
      <c r="AS6" s="26" t="s">
        <v>1381</v>
      </c>
      <c r="AT6" s="26" t="s">
        <v>1442</v>
      </c>
      <c r="AU6" s="26" t="s">
        <v>1443</v>
      </c>
      <c r="AV6" s="26" t="s">
        <v>1444</v>
      </c>
      <c r="AW6" s="26" t="s">
        <v>1469</v>
      </c>
      <c r="AX6" s="26" t="s">
        <v>1461</v>
      </c>
      <c r="AY6" s="26" t="s">
        <v>1467</v>
      </c>
      <c r="AZ6" s="26" t="s">
        <v>1484</v>
      </c>
      <c r="BA6" s="99" t="s">
        <v>3</v>
      </c>
      <c r="BB6" s="269" t="s">
        <v>1483</v>
      </c>
      <c r="BC6" s="304"/>
      <c r="BD6" s="353" t="s">
        <v>0</v>
      </c>
      <c r="BE6" s="353" t="s">
        <v>2</v>
      </c>
      <c r="BF6" s="358" t="s">
        <v>1</v>
      </c>
      <c r="BG6" s="359"/>
      <c r="BH6" s="367" t="s">
        <v>1476</v>
      </c>
      <c r="BI6" s="124" t="s">
        <v>1359</v>
      </c>
      <c r="BJ6" s="124" t="s">
        <v>1369</v>
      </c>
      <c r="BK6" s="124" t="s">
        <v>1356</v>
      </c>
      <c r="BL6" s="124" t="s">
        <v>1357</v>
      </c>
      <c r="BM6" s="124" t="s">
        <v>1358</v>
      </c>
      <c r="BN6" s="124" t="s">
        <v>1370</v>
      </c>
      <c r="BO6" s="124" t="s">
        <v>1371</v>
      </c>
      <c r="BP6" s="124" t="s">
        <v>1361</v>
      </c>
      <c r="BQ6" s="124" t="s">
        <v>1355</v>
      </c>
      <c r="BR6" s="124" t="s">
        <v>1362</v>
      </c>
      <c r="BS6" s="124" t="s">
        <v>1363</v>
      </c>
      <c r="BT6" s="120" t="s">
        <v>1364</v>
      </c>
      <c r="BU6" s="120" t="s">
        <v>1365</v>
      </c>
      <c r="BV6" s="120" t="s">
        <v>1366</v>
      </c>
      <c r="BW6" s="120" t="s">
        <v>954</v>
      </c>
      <c r="BX6" s="120" t="s">
        <v>1367</v>
      </c>
      <c r="BY6" s="26" t="s">
        <v>417</v>
      </c>
      <c r="BZ6" s="26" t="s">
        <v>418</v>
      </c>
      <c r="CA6" s="26" t="s">
        <v>238</v>
      </c>
      <c r="CB6" s="26" t="s">
        <v>239</v>
      </c>
      <c r="CC6" s="26" t="s">
        <v>240</v>
      </c>
      <c r="CD6" s="26" t="s">
        <v>419</v>
      </c>
      <c r="CE6" s="26" t="s">
        <v>1383</v>
      </c>
      <c r="CF6" s="26" t="s">
        <v>1380</v>
      </c>
      <c r="CG6" s="26" t="s">
        <v>1384</v>
      </c>
      <c r="CH6" s="26" t="s">
        <v>1377</v>
      </c>
      <c r="CI6" s="26" t="s">
        <v>1378</v>
      </c>
      <c r="CJ6" s="26" t="s">
        <v>1385</v>
      </c>
      <c r="CK6" s="26" t="s">
        <v>1404</v>
      </c>
      <c r="CL6" s="26" t="s">
        <v>1405</v>
      </c>
      <c r="CM6" s="26" t="s">
        <v>1403</v>
      </c>
      <c r="CN6" s="26" t="s">
        <v>1406</v>
      </c>
      <c r="CO6" s="26" t="s">
        <v>1407</v>
      </c>
      <c r="CP6" s="26" t="s">
        <v>1399</v>
      </c>
      <c r="CQ6" s="26" t="s">
        <v>1400</v>
      </c>
      <c r="CR6" s="26" t="s">
        <v>1402</v>
      </c>
      <c r="CS6" s="26" t="s">
        <v>1439</v>
      </c>
      <c r="CT6" s="26" t="s">
        <v>1396</v>
      </c>
      <c r="CU6" s="26" t="s">
        <v>1410</v>
      </c>
      <c r="CV6" s="26" t="s">
        <v>1381</v>
      </c>
      <c r="CW6" s="26" t="s">
        <v>1442</v>
      </c>
      <c r="CX6" s="26" t="s">
        <v>1443</v>
      </c>
      <c r="CY6" s="26" t="s">
        <v>1444</v>
      </c>
      <c r="CZ6" s="26" t="s">
        <v>1469</v>
      </c>
      <c r="DA6" s="26" t="s">
        <v>1461</v>
      </c>
      <c r="DB6" s="26" t="s">
        <v>1467</v>
      </c>
      <c r="DC6" s="99" t="s">
        <v>3</v>
      </c>
      <c r="DD6" s="202" t="s">
        <v>1474</v>
      </c>
    </row>
    <row r="7" spans="1:111" s="192" customFormat="1" x14ac:dyDescent="0.2">
      <c r="A7" s="354"/>
      <c r="B7" s="354"/>
      <c r="C7" s="365"/>
      <c r="D7" s="366"/>
      <c r="E7" s="354"/>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2</v>
      </c>
      <c r="AJ7" s="28">
        <v>3</v>
      </c>
      <c r="AK7" s="28">
        <v>2</v>
      </c>
      <c r="AL7" s="28">
        <v>2</v>
      </c>
      <c r="AM7" s="28">
        <v>2</v>
      </c>
      <c r="AN7" s="28">
        <v>2</v>
      </c>
      <c r="AO7" s="28">
        <v>2</v>
      </c>
      <c r="AP7" s="28">
        <v>2</v>
      </c>
      <c r="AQ7" s="28">
        <v>2</v>
      </c>
      <c r="AR7" s="28">
        <v>2</v>
      </c>
      <c r="AS7" s="28">
        <v>2</v>
      </c>
      <c r="AT7" s="28">
        <v>2</v>
      </c>
      <c r="AU7" s="28">
        <v>2</v>
      </c>
      <c r="AV7" s="28">
        <v>2</v>
      </c>
      <c r="AW7" s="28">
        <v>2</v>
      </c>
      <c r="AX7" s="28">
        <v>5</v>
      </c>
      <c r="AY7" s="28">
        <v>7</v>
      </c>
      <c r="AZ7" s="28"/>
      <c r="BA7" s="25">
        <v>113</v>
      </c>
      <c r="BB7" s="272"/>
      <c r="BC7" s="84"/>
      <c r="BD7" s="354"/>
      <c r="BE7" s="354"/>
      <c r="BF7" s="360"/>
      <c r="BG7" s="361"/>
      <c r="BH7" s="368"/>
      <c r="BI7" s="17">
        <v>2</v>
      </c>
      <c r="BJ7" s="17">
        <v>2</v>
      </c>
      <c r="BK7" s="17">
        <v>2</v>
      </c>
      <c r="BL7" s="17">
        <v>2</v>
      </c>
      <c r="BM7" s="17">
        <v>3</v>
      </c>
      <c r="BN7" s="17">
        <v>3</v>
      </c>
      <c r="BO7" s="17">
        <v>3</v>
      </c>
      <c r="BP7" s="17">
        <v>2</v>
      </c>
      <c r="BQ7" s="17">
        <v>2</v>
      </c>
      <c r="BR7" s="17">
        <v>2</v>
      </c>
      <c r="BS7" s="17">
        <v>3</v>
      </c>
      <c r="BT7" s="17">
        <v>3</v>
      </c>
      <c r="BU7" s="17">
        <v>3</v>
      </c>
      <c r="BV7" s="17">
        <v>3</v>
      </c>
      <c r="BW7" s="17">
        <v>3</v>
      </c>
      <c r="BX7" s="17">
        <v>3</v>
      </c>
      <c r="BY7" s="28">
        <v>3</v>
      </c>
      <c r="BZ7" s="28">
        <v>2</v>
      </c>
      <c r="CA7" s="28">
        <v>3</v>
      </c>
      <c r="CB7" s="28">
        <v>3</v>
      </c>
      <c r="CC7" s="28">
        <v>3</v>
      </c>
      <c r="CD7" s="28">
        <v>3</v>
      </c>
      <c r="CE7" s="28">
        <v>3</v>
      </c>
      <c r="CF7" s="28">
        <v>3</v>
      </c>
      <c r="CG7" s="28">
        <v>3</v>
      </c>
      <c r="CH7" s="28">
        <v>3</v>
      </c>
      <c r="CI7" s="28">
        <v>3</v>
      </c>
      <c r="CJ7" s="28">
        <v>2</v>
      </c>
      <c r="CK7" s="28">
        <v>2</v>
      </c>
      <c r="CL7" s="28">
        <v>2</v>
      </c>
      <c r="CM7" s="28">
        <v>3</v>
      </c>
      <c r="CN7" s="28">
        <v>2</v>
      </c>
      <c r="CO7" s="28">
        <v>2</v>
      </c>
      <c r="CP7" s="28">
        <v>2</v>
      </c>
      <c r="CQ7" s="28">
        <v>2</v>
      </c>
      <c r="CR7" s="28">
        <v>2</v>
      </c>
      <c r="CS7" s="28">
        <v>2</v>
      </c>
      <c r="CT7" s="28">
        <v>2</v>
      </c>
      <c r="CU7" s="28">
        <v>2</v>
      </c>
      <c r="CV7" s="28">
        <v>2</v>
      </c>
      <c r="CW7" s="28">
        <v>2</v>
      </c>
      <c r="CX7" s="28">
        <v>2</v>
      </c>
      <c r="CY7" s="28">
        <v>2</v>
      </c>
      <c r="CZ7" s="28">
        <v>2</v>
      </c>
      <c r="DA7" s="28">
        <v>5</v>
      </c>
      <c r="DB7" s="28">
        <v>7</v>
      </c>
      <c r="DC7" s="25">
        <v>113</v>
      </c>
      <c r="DD7" s="181"/>
    </row>
    <row r="8" spans="1:111" s="135" customFormat="1" ht="15" x14ac:dyDescent="0.25">
      <c r="A8" s="273">
        <v>1</v>
      </c>
      <c r="B8" s="273" t="s">
        <v>423</v>
      </c>
      <c r="C8" s="42" t="s">
        <v>424</v>
      </c>
      <c r="D8" s="305" t="s">
        <v>5</v>
      </c>
      <c r="E8" s="282" t="s">
        <v>425</v>
      </c>
      <c r="F8" s="86">
        <v>4.9000000000000004</v>
      </c>
      <c r="G8" s="86">
        <v>4.9000000000000004</v>
      </c>
      <c r="H8" s="86">
        <v>6.3</v>
      </c>
      <c r="I8" s="86">
        <v>6.2</v>
      </c>
      <c r="J8" s="86">
        <v>4.8</v>
      </c>
      <c r="K8" s="86">
        <v>6</v>
      </c>
      <c r="L8" s="86">
        <v>9.1</v>
      </c>
      <c r="M8" s="86">
        <v>5.7</v>
      </c>
      <c r="N8" s="86">
        <v>7.5</v>
      </c>
      <c r="O8" s="86">
        <v>5.8</v>
      </c>
      <c r="P8" s="86">
        <v>4.8</v>
      </c>
      <c r="Q8" s="86">
        <v>6.8</v>
      </c>
      <c r="R8" s="86">
        <v>6.7</v>
      </c>
      <c r="S8" s="86">
        <v>6</v>
      </c>
      <c r="T8" s="86">
        <v>6.7</v>
      </c>
      <c r="U8" s="86">
        <v>4.2</v>
      </c>
      <c r="V8" s="63">
        <v>8.4</v>
      </c>
      <c r="W8" s="63">
        <v>7.9</v>
      </c>
      <c r="X8" s="63">
        <v>5.4</v>
      </c>
      <c r="Y8" s="63">
        <v>6.1</v>
      </c>
      <c r="Z8" s="63">
        <v>5.8</v>
      </c>
      <c r="AA8" s="63">
        <v>6.8</v>
      </c>
      <c r="AB8" s="63">
        <v>8.4</v>
      </c>
      <c r="AC8" s="63">
        <v>5.8</v>
      </c>
      <c r="AD8" s="63">
        <v>8.6</v>
      </c>
      <c r="AE8" s="63">
        <v>6.8</v>
      </c>
      <c r="AF8" s="63">
        <v>4.4000000000000004</v>
      </c>
      <c r="AG8" s="63">
        <v>6.4</v>
      </c>
      <c r="AH8" s="63">
        <v>6.4</v>
      </c>
      <c r="AI8" s="63">
        <v>7</v>
      </c>
      <c r="AJ8" s="63">
        <v>5.9</v>
      </c>
      <c r="AK8" s="63">
        <v>8.4</v>
      </c>
      <c r="AL8" s="63">
        <v>7.3</v>
      </c>
      <c r="AM8" s="63">
        <v>10</v>
      </c>
      <c r="AN8" s="63">
        <v>9</v>
      </c>
      <c r="AO8" s="63">
        <v>5.8</v>
      </c>
      <c r="AP8" s="63">
        <v>4</v>
      </c>
      <c r="AQ8" s="63">
        <v>8.9</v>
      </c>
      <c r="AR8" s="63">
        <v>6</v>
      </c>
      <c r="AS8" s="63">
        <v>7.4</v>
      </c>
      <c r="AT8" s="63">
        <v>5.0999999999999996</v>
      </c>
      <c r="AU8" s="63">
        <v>5.2</v>
      </c>
      <c r="AV8" s="63">
        <v>8</v>
      </c>
      <c r="AW8" s="63">
        <v>7.6</v>
      </c>
      <c r="AX8" s="63">
        <v>6.8</v>
      </c>
      <c r="AY8" s="63"/>
      <c r="AZ8" s="63"/>
      <c r="BA8" s="283">
        <v>6.5</v>
      </c>
      <c r="BB8" s="275">
        <v>0</v>
      </c>
      <c r="BC8" s="306">
        <v>2</v>
      </c>
      <c r="BD8" s="273">
        <v>1</v>
      </c>
      <c r="BE8" s="273" t="s">
        <v>423</v>
      </c>
      <c r="BF8" s="161" t="s">
        <v>424</v>
      </c>
      <c r="BG8" s="162" t="s">
        <v>5</v>
      </c>
      <c r="BH8" s="243" t="s">
        <v>425</v>
      </c>
      <c r="BI8" s="171">
        <v>1</v>
      </c>
      <c r="BJ8" s="171">
        <v>1</v>
      </c>
      <c r="BK8" s="171">
        <v>2</v>
      </c>
      <c r="BL8" s="171">
        <v>2</v>
      </c>
      <c r="BM8" s="171">
        <v>1</v>
      </c>
      <c r="BN8" s="171">
        <v>2</v>
      </c>
      <c r="BO8" s="171">
        <v>4</v>
      </c>
      <c r="BP8" s="171">
        <v>2</v>
      </c>
      <c r="BQ8" s="171">
        <v>3</v>
      </c>
      <c r="BR8" s="171">
        <v>2</v>
      </c>
      <c r="BS8" s="171">
        <v>1</v>
      </c>
      <c r="BT8" s="171">
        <v>2</v>
      </c>
      <c r="BU8" s="171">
        <v>2</v>
      </c>
      <c r="BV8" s="171">
        <v>2</v>
      </c>
      <c r="BW8" s="171">
        <v>2</v>
      </c>
      <c r="BX8" s="171">
        <v>1</v>
      </c>
      <c r="BY8" s="171">
        <v>3</v>
      </c>
      <c r="BZ8" s="171">
        <v>3</v>
      </c>
      <c r="CA8" s="171">
        <v>1</v>
      </c>
      <c r="CB8" s="171">
        <v>2</v>
      </c>
      <c r="CC8" s="171">
        <v>2</v>
      </c>
      <c r="CD8" s="171">
        <v>2</v>
      </c>
      <c r="CE8" s="171">
        <v>3</v>
      </c>
      <c r="CF8" s="171">
        <v>2</v>
      </c>
      <c r="CG8" s="171">
        <v>4</v>
      </c>
      <c r="CH8" s="171">
        <v>2</v>
      </c>
      <c r="CI8" s="171">
        <v>1</v>
      </c>
      <c r="CJ8" s="171">
        <v>2</v>
      </c>
      <c r="CK8" s="171">
        <v>2</v>
      </c>
      <c r="CL8" s="171">
        <v>3</v>
      </c>
      <c r="CM8" s="171">
        <v>2</v>
      </c>
      <c r="CN8" s="171">
        <v>3</v>
      </c>
      <c r="CO8" s="171">
        <v>3</v>
      </c>
      <c r="CP8" s="171">
        <v>4</v>
      </c>
      <c r="CQ8" s="171">
        <v>4</v>
      </c>
      <c r="CR8" s="171">
        <v>2</v>
      </c>
      <c r="CS8" s="171">
        <v>1</v>
      </c>
      <c r="CT8" s="171">
        <v>4</v>
      </c>
      <c r="CU8" s="171">
        <v>2</v>
      </c>
      <c r="CV8" s="171">
        <v>3</v>
      </c>
      <c r="CW8" s="171">
        <v>1</v>
      </c>
      <c r="CX8" s="171">
        <v>1</v>
      </c>
      <c r="CY8" s="171">
        <v>3</v>
      </c>
      <c r="CZ8" s="171">
        <v>3</v>
      </c>
      <c r="DA8" s="171">
        <v>2</v>
      </c>
      <c r="DB8" s="171"/>
      <c r="DC8" s="284">
        <v>2.19</v>
      </c>
      <c r="DD8" s="307" t="s">
        <v>1492</v>
      </c>
      <c r="DE8" s="277" t="s">
        <v>1480</v>
      </c>
      <c r="DF8" s="161" t="s">
        <v>424</v>
      </c>
      <c r="DG8" s="162" t="s">
        <v>5</v>
      </c>
    </row>
    <row r="9" spans="1:111" s="135" customFormat="1" ht="15" x14ac:dyDescent="0.25">
      <c r="A9" s="273">
        <v>2</v>
      </c>
      <c r="B9" s="274" t="s">
        <v>456</v>
      </c>
      <c r="C9" s="42" t="s">
        <v>457</v>
      </c>
      <c r="D9" s="305" t="s">
        <v>458</v>
      </c>
      <c r="E9" s="282" t="s">
        <v>459</v>
      </c>
      <c r="F9" s="86">
        <v>4.2</v>
      </c>
      <c r="G9" s="86">
        <v>7.9</v>
      </c>
      <c r="H9" s="86">
        <v>5.8</v>
      </c>
      <c r="I9" s="86">
        <v>4.4000000000000004</v>
      </c>
      <c r="J9" s="86">
        <v>5.0999999999999996</v>
      </c>
      <c r="K9" s="86">
        <v>4.9000000000000004</v>
      </c>
      <c r="L9" s="86">
        <v>7</v>
      </c>
      <c r="M9" s="86">
        <v>4.4000000000000004</v>
      </c>
      <c r="N9" s="86">
        <v>7.6</v>
      </c>
      <c r="O9" s="86">
        <v>7.4</v>
      </c>
      <c r="P9" s="86">
        <v>4.7</v>
      </c>
      <c r="Q9" s="86">
        <v>8.1999999999999993</v>
      </c>
      <c r="R9" s="86">
        <v>6.4</v>
      </c>
      <c r="S9" s="86">
        <v>5.3</v>
      </c>
      <c r="T9" s="86">
        <v>7.1</v>
      </c>
      <c r="U9" s="86">
        <v>6</v>
      </c>
      <c r="V9" s="63">
        <v>8.4</v>
      </c>
      <c r="W9" s="63">
        <v>6.9</v>
      </c>
      <c r="X9" s="63">
        <v>5.9</v>
      </c>
      <c r="Y9" s="63">
        <v>4.7</v>
      </c>
      <c r="Z9" s="63">
        <v>7.2</v>
      </c>
      <c r="AA9" s="63">
        <v>7</v>
      </c>
      <c r="AB9" s="63">
        <v>8</v>
      </c>
      <c r="AC9" s="63">
        <v>7.2</v>
      </c>
      <c r="AD9" s="63">
        <v>7.6</v>
      </c>
      <c r="AE9" s="63">
        <v>5.4</v>
      </c>
      <c r="AF9" s="63">
        <v>6.4</v>
      </c>
      <c r="AG9" s="63">
        <v>8.3000000000000007</v>
      </c>
      <c r="AH9" s="63">
        <v>7.6</v>
      </c>
      <c r="AI9" s="63">
        <v>7.5</v>
      </c>
      <c r="AJ9" s="63">
        <v>7.8</v>
      </c>
      <c r="AK9" s="63">
        <v>8.6</v>
      </c>
      <c r="AL9" s="63">
        <v>7</v>
      </c>
      <c r="AM9" s="63">
        <v>10</v>
      </c>
      <c r="AN9" s="63">
        <v>9</v>
      </c>
      <c r="AO9" s="63">
        <v>7.2</v>
      </c>
      <c r="AP9" s="63">
        <v>7.2</v>
      </c>
      <c r="AQ9" s="63">
        <v>8.6999999999999993</v>
      </c>
      <c r="AR9" s="63">
        <v>6.2</v>
      </c>
      <c r="AS9" s="63">
        <v>8.1</v>
      </c>
      <c r="AT9" s="63">
        <v>5.6</v>
      </c>
      <c r="AU9" s="63">
        <v>5.9</v>
      </c>
      <c r="AV9" s="63">
        <v>8.9</v>
      </c>
      <c r="AW9" s="63">
        <v>7.9</v>
      </c>
      <c r="AX9" s="63">
        <v>9</v>
      </c>
      <c r="AY9" s="63"/>
      <c r="AZ9" s="63"/>
      <c r="BA9" s="283">
        <v>6.9</v>
      </c>
      <c r="BB9" s="275">
        <v>0</v>
      </c>
      <c r="BC9" s="306">
        <v>10</v>
      </c>
      <c r="BD9" s="273">
        <v>2</v>
      </c>
      <c r="BE9" s="274" t="s">
        <v>456</v>
      </c>
      <c r="BF9" s="161" t="s">
        <v>457</v>
      </c>
      <c r="BG9" s="162" t="s">
        <v>458</v>
      </c>
      <c r="BH9" s="243" t="s">
        <v>459</v>
      </c>
      <c r="BI9" s="171">
        <v>1</v>
      </c>
      <c r="BJ9" s="171">
        <v>3</v>
      </c>
      <c r="BK9" s="171">
        <v>2</v>
      </c>
      <c r="BL9" s="171">
        <v>1</v>
      </c>
      <c r="BM9" s="171">
        <v>1</v>
      </c>
      <c r="BN9" s="171">
        <v>1</v>
      </c>
      <c r="BO9" s="171">
        <v>3</v>
      </c>
      <c r="BP9" s="171">
        <v>1</v>
      </c>
      <c r="BQ9" s="171">
        <v>3</v>
      </c>
      <c r="BR9" s="171">
        <v>3</v>
      </c>
      <c r="BS9" s="171">
        <v>1</v>
      </c>
      <c r="BT9" s="171">
        <v>3</v>
      </c>
      <c r="BU9" s="171">
        <v>2</v>
      </c>
      <c r="BV9" s="171">
        <v>1</v>
      </c>
      <c r="BW9" s="171">
        <v>3</v>
      </c>
      <c r="BX9" s="171">
        <v>2</v>
      </c>
      <c r="BY9" s="171">
        <v>3</v>
      </c>
      <c r="BZ9" s="171">
        <v>2</v>
      </c>
      <c r="CA9" s="171">
        <v>2</v>
      </c>
      <c r="CB9" s="171">
        <v>1</v>
      </c>
      <c r="CC9" s="171">
        <v>3</v>
      </c>
      <c r="CD9" s="171">
        <v>3</v>
      </c>
      <c r="CE9" s="171">
        <v>3</v>
      </c>
      <c r="CF9" s="171">
        <v>3</v>
      </c>
      <c r="CG9" s="171">
        <v>3</v>
      </c>
      <c r="CH9" s="171">
        <v>1</v>
      </c>
      <c r="CI9" s="171">
        <v>2</v>
      </c>
      <c r="CJ9" s="171">
        <v>3</v>
      </c>
      <c r="CK9" s="171">
        <v>3</v>
      </c>
      <c r="CL9" s="171">
        <v>3</v>
      </c>
      <c r="CM9" s="171">
        <v>3</v>
      </c>
      <c r="CN9" s="171">
        <v>4</v>
      </c>
      <c r="CO9" s="171">
        <v>3</v>
      </c>
      <c r="CP9" s="171">
        <v>4</v>
      </c>
      <c r="CQ9" s="171">
        <v>4</v>
      </c>
      <c r="CR9" s="171">
        <v>3</v>
      </c>
      <c r="CS9" s="171">
        <v>3</v>
      </c>
      <c r="CT9" s="171">
        <v>4</v>
      </c>
      <c r="CU9" s="171">
        <v>2</v>
      </c>
      <c r="CV9" s="171">
        <v>3</v>
      </c>
      <c r="CW9" s="171">
        <v>2</v>
      </c>
      <c r="CX9" s="171">
        <v>2</v>
      </c>
      <c r="CY9" s="171">
        <v>4</v>
      </c>
      <c r="CZ9" s="171">
        <v>3</v>
      </c>
      <c r="DA9" s="171">
        <v>4</v>
      </c>
      <c r="DB9" s="171"/>
      <c r="DC9" s="284">
        <v>2.5099999999999998</v>
      </c>
      <c r="DD9" s="307" t="s">
        <v>1490</v>
      </c>
      <c r="DE9" s="277" t="s">
        <v>1482</v>
      </c>
      <c r="DF9" s="161" t="s">
        <v>457</v>
      </c>
      <c r="DG9" s="162" t="s">
        <v>458</v>
      </c>
    </row>
    <row r="10" spans="1:111" s="135" customFormat="1" ht="15" x14ac:dyDescent="0.25">
      <c r="A10" s="273">
        <v>3</v>
      </c>
      <c r="B10" s="274" t="s">
        <v>460</v>
      </c>
      <c r="C10" s="42" t="s">
        <v>461</v>
      </c>
      <c r="D10" s="305" t="s">
        <v>462</v>
      </c>
      <c r="E10" s="282" t="s">
        <v>463</v>
      </c>
      <c r="F10" s="86">
        <v>6.6</v>
      </c>
      <c r="G10" s="86">
        <v>7.7</v>
      </c>
      <c r="H10" s="86">
        <v>4.0999999999999996</v>
      </c>
      <c r="I10" s="86">
        <v>4.0999999999999996</v>
      </c>
      <c r="J10" s="86">
        <v>5.5</v>
      </c>
      <c r="K10" s="86">
        <v>5.9</v>
      </c>
      <c r="L10" s="86">
        <v>8.9</v>
      </c>
      <c r="M10" s="86">
        <v>6.3</v>
      </c>
      <c r="N10" s="86">
        <v>7.5</v>
      </c>
      <c r="O10" s="86">
        <v>5.3</v>
      </c>
      <c r="P10" s="86">
        <v>4.5</v>
      </c>
      <c r="Q10" s="86">
        <v>4.8</v>
      </c>
      <c r="R10" s="86">
        <v>8.8000000000000007</v>
      </c>
      <c r="S10" s="86">
        <v>5</v>
      </c>
      <c r="T10" s="86">
        <v>6.9</v>
      </c>
      <c r="U10" s="86">
        <v>5</v>
      </c>
      <c r="V10" s="63">
        <v>9.5</v>
      </c>
      <c r="W10" s="63">
        <v>7.7</v>
      </c>
      <c r="X10" s="63">
        <v>6.6</v>
      </c>
      <c r="Y10" s="63">
        <v>6.2</v>
      </c>
      <c r="Z10" s="63">
        <v>8.3000000000000007</v>
      </c>
      <c r="AA10" s="63">
        <v>6.5</v>
      </c>
      <c r="AB10" s="63">
        <v>8</v>
      </c>
      <c r="AC10" s="63">
        <v>7.4</v>
      </c>
      <c r="AD10" s="63">
        <v>7.5</v>
      </c>
      <c r="AE10" s="63">
        <v>7.9</v>
      </c>
      <c r="AF10" s="63">
        <v>7.3</v>
      </c>
      <c r="AG10" s="63">
        <v>9.5</v>
      </c>
      <c r="AH10" s="63">
        <v>7</v>
      </c>
      <c r="AI10" s="63">
        <v>7.3</v>
      </c>
      <c r="AJ10" s="63">
        <v>6.8</v>
      </c>
      <c r="AK10" s="63">
        <v>8</v>
      </c>
      <c r="AL10" s="63">
        <v>7.9</v>
      </c>
      <c r="AM10" s="63">
        <v>9</v>
      </c>
      <c r="AN10" s="63">
        <v>9</v>
      </c>
      <c r="AO10" s="63">
        <v>8.4</v>
      </c>
      <c r="AP10" s="63">
        <v>7.4</v>
      </c>
      <c r="AQ10" s="63">
        <v>8.3000000000000007</v>
      </c>
      <c r="AR10" s="63">
        <v>6.2</v>
      </c>
      <c r="AS10" s="63">
        <v>8.1999999999999993</v>
      </c>
      <c r="AT10" s="63">
        <v>6.4</v>
      </c>
      <c r="AU10" s="63">
        <v>5.9</v>
      </c>
      <c r="AV10" s="63">
        <v>8.3000000000000007</v>
      </c>
      <c r="AW10" s="63">
        <v>7.9</v>
      </c>
      <c r="AX10" s="63">
        <v>6.8</v>
      </c>
      <c r="AY10" s="63"/>
      <c r="AZ10" s="63"/>
      <c r="BA10" s="283">
        <v>7</v>
      </c>
      <c r="BB10" s="275">
        <v>0</v>
      </c>
      <c r="BC10" s="306">
        <v>11</v>
      </c>
      <c r="BD10" s="273">
        <v>3</v>
      </c>
      <c r="BE10" s="274" t="s">
        <v>460</v>
      </c>
      <c r="BF10" s="161" t="s">
        <v>461</v>
      </c>
      <c r="BG10" s="162" t="s">
        <v>462</v>
      </c>
      <c r="BH10" s="243" t="s">
        <v>463</v>
      </c>
      <c r="BI10" s="171">
        <v>2</v>
      </c>
      <c r="BJ10" s="171">
        <v>3</v>
      </c>
      <c r="BK10" s="171">
        <v>1</v>
      </c>
      <c r="BL10" s="171">
        <v>1</v>
      </c>
      <c r="BM10" s="171">
        <v>2</v>
      </c>
      <c r="BN10" s="171">
        <v>2</v>
      </c>
      <c r="BO10" s="171">
        <v>4</v>
      </c>
      <c r="BP10" s="171">
        <v>2</v>
      </c>
      <c r="BQ10" s="171">
        <v>3</v>
      </c>
      <c r="BR10" s="171">
        <v>1</v>
      </c>
      <c r="BS10" s="171">
        <v>1</v>
      </c>
      <c r="BT10" s="171">
        <v>1</v>
      </c>
      <c r="BU10" s="171">
        <v>4</v>
      </c>
      <c r="BV10" s="171">
        <v>1</v>
      </c>
      <c r="BW10" s="171">
        <v>2</v>
      </c>
      <c r="BX10" s="171">
        <v>1</v>
      </c>
      <c r="BY10" s="171">
        <v>4</v>
      </c>
      <c r="BZ10" s="171">
        <v>3</v>
      </c>
      <c r="CA10" s="171">
        <v>2</v>
      </c>
      <c r="CB10" s="171">
        <v>2</v>
      </c>
      <c r="CC10" s="171">
        <v>3</v>
      </c>
      <c r="CD10" s="171">
        <v>2</v>
      </c>
      <c r="CE10" s="171">
        <v>3</v>
      </c>
      <c r="CF10" s="171">
        <v>3</v>
      </c>
      <c r="CG10" s="171">
        <v>3</v>
      </c>
      <c r="CH10" s="171">
        <v>3</v>
      </c>
      <c r="CI10" s="171">
        <v>3</v>
      </c>
      <c r="CJ10" s="171">
        <v>4</v>
      </c>
      <c r="CK10" s="171">
        <v>3</v>
      </c>
      <c r="CL10" s="171">
        <v>3</v>
      </c>
      <c r="CM10" s="171">
        <v>2</v>
      </c>
      <c r="CN10" s="171">
        <v>3</v>
      </c>
      <c r="CO10" s="171">
        <v>3</v>
      </c>
      <c r="CP10" s="171">
        <v>4</v>
      </c>
      <c r="CQ10" s="171">
        <v>4</v>
      </c>
      <c r="CR10" s="171">
        <v>3</v>
      </c>
      <c r="CS10" s="171">
        <v>3</v>
      </c>
      <c r="CT10" s="171">
        <v>3</v>
      </c>
      <c r="CU10" s="171">
        <v>2</v>
      </c>
      <c r="CV10" s="171">
        <v>3</v>
      </c>
      <c r="CW10" s="171">
        <v>2</v>
      </c>
      <c r="CX10" s="171">
        <v>2</v>
      </c>
      <c r="CY10" s="171">
        <v>3</v>
      </c>
      <c r="CZ10" s="171">
        <v>3</v>
      </c>
      <c r="DA10" s="171">
        <v>2</v>
      </c>
      <c r="DB10" s="171"/>
      <c r="DC10" s="284">
        <v>2.5</v>
      </c>
      <c r="DD10" s="307" t="s">
        <v>1490</v>
      </c>
      <c r="DE10" s="277" t="s">
        <v>1480</v>
      </c>
      <c r="DF10" s="161" t="s">
        <v>461</v>
      </c>
      <c r="DG10" s="162" t="s">
        <v>462</v>
      </c>
    </row>
    <row r="12" spans="1:111" ht="17.25" customHeight="1" x14ac:dyDescent="0.2">
      <c r="B12" s="267" t="s">
        <v>1493</v>
      </c>
      <c r="I12" s="256"/>
      <c r="J12" s="256"/>
      <c r="K12" s="256"/>
      <c r="L12" s="278"/>
      <c r="M12" s="278"/>
      <c r="N12" s="278"/>
      <c r="O12" s="278"/>
      <c r="P12" s="278"/>
      <c r="Q12" s="278"/>
      <c r="R12" s="278"/>
      <c r="S12" s="279"/>
      <c r="T12" s="279"/>
      <c r="U12" s="279"/>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280"/>
      <c r="AS12" s="280"/>
      <c r="AT12" s="280"/>
      <c r="AU12" s="280"/>
      <c r="AV12" s="280"/>
      <c r="AW12" s="280"/>
      <c r="AX12" s="280"/>
      <c r="AY12" s="280"/>
      <c r="AZ12" s="280"/>
      <c r="BA12" s="280"/>
      <c r="BB12" s="266"/>
      <c r="BC12" s="267" t="s">
        <v>1493</v>
      </c>
      <c r="BE12" s="267" t="s">
        <v>1500</v>
      </c>
      <c r="BF12" s="256"/>
      <c r="BG12" s="256"/>
      <c r="BH12" s="256"/>
      <c r="DD12" s="8"/>
    </row>
  </sheetData>
  <mergeCells count="18">
    <mergeCell ref="D3:BA3"/>
    <mergeCell ref="BG3:DC3"/>
    <mergeCell ref="D4:BA4"/>
    <mergeCell ref="BG4:DC4"/>
    <mergeCell ref="A6:A7"/>
    <mergeCell ref="B6:B7"/>
    <mergeCell ref="C6:D7"/>
    <mergeCell ref="E6:E7"/>
    <mergeCell ref="BD6:BD7"/>
    <mergeCell ref="BE6:BE7"/>
    <mergeCell ref="BF6:BG7"/>
    <mergeCell ref="BH6:BH7"/>
    <mergeCell ref="A1:C1"/>
    <mergeCell ref="D1:BA1"/>
    <mergeCell ref="BD1:BF1"/>
    <mergeCell ref="BG1:DC1"/>
    <mergeCell ref="D2:BA2"/>
    <mergeCell ref="BG2:DC2"/>
  </mergeCells>
  <pageMargins left="0.25" right="0.25" top="0.75" bottom="0.75" header="0.3" footer="0.3"/>
  <pageSetup scale="55" orientation="landscape"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X46"/>
  <sheetViews>
    <sheetView topLeftCell="B7" zoomScale="85" zoomScaleNormal="85" workbookViewId="0">
      <selection activeCell="DD7" sqref="DD1:DN1048576"/>
    </sheetView>
  </sheetViews>
  <sheetFormatPr defaultColWidth="10" defaultRowHeight="15.75" x14ac:dyDescent="0.2"/>
  <cols>
    <col min="1" max="1" width="5" style="2" bestFit="1" customWidth="1"/>
    <col min="2" max="2" width="12.85546875" style="100" bestFit="1" customWidth="1"/>
    <col min="3" max="3" width="23.7109375" style="160" bestFit="1" customWidth="1"/>
    <col min="4" max="4" width="10" style="154" customWidth="1"/>
    <col min="5" max="5" width="11.85546875" style="6" bestFit="1" customWidth="1"/>
    <col min="6" max="8" width="3.7109375" style="6" customWidth="1"/>
    <col min="9" max="11" width="3.7109375" style="4" customWidth="1"/>
    <col min="12" max="12" width="3.7109375" style="5" customWidth="1"/>
    <col min="13" max="23" width="3.7109375" style="4" customWidth="1"/>
    <col min="24" max="25" width="3.7109375" style="4" bestFit="1" customWidth="1"/>
    <col min="26" max="26" width="4.7109375" style="4" bestFit="1" customWidth="1"/>
    <col min="27" max="27" width="4.28515625" style="4" bestFit="1" customWidth="1"/>
    <col min="28" max="35" width="4.140625" style="4" bestFit="1" customWidth="1"/>
    <col min="36" max="38" width="4.7109375" style="4" bestFit="1" customWidth="1"/>
    <col min="39" max="40" width="4.140625" style="4" bestFit="1" customWidth="1"/>
    <col min="41" max="41" width="4.7109375" style="4" bestFit="1" customWidth="1"/>
    <col min="42" max="43" width="4.140625" style="4" bestFit="1" customWidth="1"/>
    <col min="44" max="44" width="4.7109375" style="4" bestFit="1" customWidth="1"/>
    <col min="45" max="48" width="4.140625" style="4" bestFit="1" customWidth="1"/>
    <col min="49" max="51" width="4.140625" style="4" customWidth="1"/>
    <col min="52" max="52" width="4.42578125" style="9" bestFit="1" customWidth="1"/>
    <col min="53" max="53" width="10" style="4"/>
    <col min="54" max="54" width="10" style="8"/>
    <col min="55" max="55" width="5.140625" style="8" bestFit="1" customWidth="1"/>
    <col min="56" max="56" width="13.5703125" style="8" bestFit="1" customWidth="1"/>
    <col min="57" max="57" width="23.7109375" style="8" bestFit="1" customWidth="1"/>
    <col min="58" max="58" width="10" style="8"/>
    <col min="59" max="59" width="11.85546875" style="8" bestFit="1" customWidth="1"/>
    <col min="60" max="75" width="3.7109375" style="8" bestFit="1" customWidth="1"/>
    <col min="76" max="79" width="4.140625" style="8" bestFit="1" customWidth="1"/>
    <col min="80" max="80" width="4.7109375" style="8" bestFit="1" customWidth="1"/>
    <col min="81" max="89" width="4.140625" style="8" bestFit="1" customWidth="1"/>
    <col min="90" max="92" width="4.7109375" style="8" bestFit="1" customWidth="1"/>
    <col min="93" max="94" width="4.140625" style="8" bestFit="1" customWidth="1"/>
    <col min="95" max="95" width="4.7109375" style="8" bestFit="1" customWidth="1"/>
    <col min="96" max="97" width="4.140625" style="8" bestFit="1" customWidth="1"/>
    <col min="98" max="98" width="4.7109375" style="8" bestFit="1" customWidth="1"/>
    <col min="99" max="103" width="4.140625" style="8" bestFit="1" customWidth="1"/>
    <col min="104" max="105" width="3.7109375" style="8" bestFit="1" customWidth="1"/>
    <col min="106" max="106" width="5" style="8" bestFit="1" customWidth="1"/>
    <col min="107" max="107" width="10" style="8"/>
    <col min="108" max="112" width="5.5703125" style="8" customWidth="1"/>
    <col min="113" max="180" width="10" style="8"/>
    <col min="181" max="16384" width="10" style="4"/>
  </cols>
  <sheetData>
    <row r="1" spans="1:180" s="10" customFormat="1" ht="33.75" customHeight="1" x14ac:dyDescent="0.2">
      <c r="A1" s="345" t="s">
        <v>1427</v>
      </c>
      <c r="B1" s="345"/>
      <c r="C1" s="345"/>
      <c r="D1" s="346" t="s">
        <v>19</v>
      </c>
      <c r="E1" s="346"/>
      <c r="F1" s="346"/>
      <c r="G1" s="346"/>
      <c r="H1" s="346"/>
      <c r="I1" s="346"/>
      <c r="J1" s="346"/>
      <c r="K1" s="346"/>
      <c r="L1" s="346"/>
      <c r="M1" s="346"/>
      <c r="AZ1" s="149"/>
      <c r="BC1" s="345" t="s">
        <v>1427</v>
      </c>
      <c r="BD1" s="345"/>
      <c r="BE1" s="345"/>
      <c r="BF1" s="346" t="s">
        <v>19</v>
      </c>
      <c r="BG1" s="346"/>
      <c r="BH1" s="346"/>
      <c r="BI1" s="346"/>
      <c r="BJ1" s="346"/>
      <c r="BK1" s="346"/>
      <c r="BL1" s="346"/>
      <c r="BM1" s="346"/>
      <c r="BN1" s="346"/>
      <c r="BO1" s="346"/>
      <c r="DB1" s="149"/>
    </row>
    <row r="2" spans="1:180" s="8" customFormat="1" ht="14.25" x14ac:dyDescent="0.2">
      <c r="B2" s="132"/>
      <c r="C2" s="132"/>
      <c r="D2" s="132" t="s">
        <v>415</v>
      </c>
      <c r="E2" s="115"/>
      <c r="F2" s="115"/>
      <c r="G2" s="115"/>
      <c r="H2" s="115"/>
      <c r="I2" s="115"/>
      <c r="J2" s="115"/>
      <c r="K2" s="115"/>
      <c r="L2" s="115"/>
      <c r="M2" s="115"/>
      <c r="AZ2" s="155"/>
      <c r="BD2" s="132"/>
      <c r="BE2" s="132"/>
      <c r="BF2" s="132" t="s">
        <v>415</v>
      </c>
      <c r="BG2" s="115"/>
      <c r="BH2" s="115"/>
      <c r="BI2" s="115"/>
      <c r="BJ2" s="115"/>
      <c r="BK2" s="115"/>
      <c r="BL2" s="115"/>
      <c r="BM2" s="115"/>
      <c r="BN2" s="115"/>
      <c r="BO2" s="115"/>
      <c r="DB2" s="155"/>
    </row>
    <row r="3" spans="1:180" s="8" customFormat="1" ht="14.25" x14ac:dyDescent="0.2">
      <c r="B3" s="132"/>
      <c r="C3" s="132"/>
      <c r="D3" s="132" t="s">
        <v>1278</v>
      </c>
      <c r="E3" s="115"/>
      <c r="F3" s="115"/>
      <c r="G3" s="115"/>
      <c r="H3" s="115"/>
      <c r="I3" s="115"/>
      <c r="J3" s="115"/>
      <c r="K3" s="115"/>
      <c r="L3" s="115"/>
      <c r="M3" s="115"/>
      <c r="AZ3" s="155"/>
      <c r="BD3" s="132"/>
      <c r="BE3" s="132"/>
      <c r="BF3" s="132" t="s">
        <v>1278</v>
      </c>
      <c r="BG3" s="115"/>
      <c r="BH3" s="115"/>
      <c r="BI3" s="115"/>
      <c r="BJ3" s="115"/>
      <c r="BK3" s="115"/>
      <c r="BL3" s="115"/>
      <c r="BM3" s="115"/>
      <c r="BN3" s="115"/>
      <c r="BO3" s="115"/>
      <c r="DB3" s="155"/>
    </row>
    <row r="4" spans="1:180" s="8" customFormat="1" ht="14.25" x14ac:dyDescent="0.2">
      <c r="B4" s="132"/>
      <c r="C4" s="132"/>
      <c r="D4" s="132" t="s">
        <v>244</v>
      </c>
      <c r="E4" s="115"/>
      <c r="F4" s="115"/>
      <c r="G4" s="115"/>
      <c r="H4" s="115"/>
      <c r="I4" s="115"/>
      <c r="J4" s="115"/>
      <c r="K4" s="115"/>
      <c r="L4" s="115"/>
      <c r="M4" s="115"/>
      <c r="AZ4" s="155"/>
      <c r="BD4" s="132"/>
      <c r="BE4" s="132"/>
      <c r="BF4" s="132" t="s">
        <v>244</v>
      </c>
      <c r="BG4" s="115"/>
      <c r="BH4" s="115"/>
      <c r="BI4" s="115"/>
      <c r="BJ4" s="115"/>
      <c r="BK4" s="115"/>
      <c r="BL4" s="115"/>
      <c r="BM4" s="115"/>
      <c r="BN4" s="115"/>
      <c r="BO4" s="115"/>
      <c r="DB4" s="155"/>
    </row>
    <row r="5" spans="1:180" x14ac:dyDescent="0.2">
      <c r="D5" s="3"/>
      <c r="E5" s="3"/>
      <c r="F5" s="18">
        <v>1</v>
      </c>
      <c r="G5" s="18"/>
      <c r="H5" s="19"/>
      <c r="I5" s="19"/>
      <c r="J5" s="19"/>
      <c r="K5" s="20"/>
      <c r="L5" s="20">
        <v>2</v>
      </c>
      <c r="M5" s="20"/>
      <c r="N5" s="20"/>
      <c r="O5" s="20"/>
      <c r="P5" s="20"/>
      <c r="Q5">
        <v>3</v>
      </c>
      <c r="R5"/>
      <c r="S5"/>
      <c r="T5"/>
      <c r="U5"/>
      <c r="V5" s="3">
        <v>4</v>
      </c>
      <c r="W5" s="3"/>
      <c r="X5" s="3"/>
      <c r="Y5" s="3"/>
      <c r="Z5" s="3"/>
      <c r="AA5" s="3"/>
      <c r="AB5" s="5">
        <v>5</v>
      </c>
      <c r="AH5" s="4">
        <v>6</v>
      </c>
      <c r="AP5" s="4">
        <v>7</v>
      </c>
      <c r="BC5" s="178"/>
      <c r="BD5" s="100"/>
      <c r="BE5" s="160"/>
      <c r="BF5" s="3"/>
      <c r="BG5" s="3"/>
      <c r="BH5" s="18">
        <v>1</v>
      </c>
      <c r="BI5" s="18"/>
      <c r="BJ5" s="19"/>
      <c r="BK5" s="19"/>
      <c r="BL5" s="19"/>
      <c r="BM5" s="20"/>
      <c r="BN5" s="20">
        <v>2</v>
      </c>
      <c r="BO5" s="20"/>
      <c r="BP5" s="20"/>
      <c r="BQ5" s="20"/>
      <c r="BR5" s="20"/>
      <c r="BS5">
        <v>3</v>
      </c>
      <c r="BT5"/>
      <c r="BU5"/>
      <c r="BV5"/>
      <c r="BW5"/>
      <c r="BX5" s="3">
        <v>4</v>
      </c>
      <c r="BY5" s="3"/>
      <c r="BZ5" s="3"/>
      <c r="CA5" s="3"/>
      <c r="CB5" s="3"/>
      <c r="CC5" s="3"/>
      <c r="CD5" s="5">
        <v>5</v>
      </c>
      <c r="CE5" s="4"/>
      <c r="CF5" s="4"/>
      <c r="CG5" s="4"/>
      <c r="CH5" s="4"/>
      <c r="CI5" s="4"/>
      <c r="CJ5" s="4">
        <v>6</v>
      </c>
      <c r="CK5" s="4"/>
      <c r="CL5" s="4"/>
      <c r="CM5" s="4"/>
      <c r="CN5" s="4"/>
      <c r="CO5" s="4"/>
      <c r="CP5" s="4"/>
      <c r="CQ5" s="4"/>
      <c r="CR5" s="4">
        <v>7</v>
      </c>
      <c r="CS5" s="4"/>
      <c r="CT5" s="4"/>
      <c r="CU5" s="4"/>
      <c r="CV5" s="4"/>
      <c r="CW5" s="4"/>
      <c r="CX5" s="4"/>
      <c r="CY5" s="4"/>
      <c r="CZ5" s="4"/>
      <c r="DA5" s="4"/>
      <c r="DB5" s="9"/>
    </row>
    <row r="6" spans="1:180" s="121" customFormat="1" ht="279.75" customHeight="1" x14ac:dyDescent="0.2">
      <c r="A6" s="347" t="s">
        <v>0</v>
      </c>
      <c r="B6" s="355" t="s">
        <v>2</v>
      </c>
      <c r="C6" s="339" t="s">
        <v>1</v>
      </c>
      <c r="D6" s="340"/>
      <c r="E6" s="353"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239</v>
      </c>
      <c r="Z6" s="27" t="s">
        <v>240</v>
      </c>
      <c r="AA6" s="27" t="s">
        <v>241</v>
      </c>
      <c r="AB6" s="26" t="s">
        <v>1390</v>
      </c>
      <c r="AC6" s="26" t="s">
        <v>1387</v>
      </c>
      <c r="AD6" s="26" t="s">
        <v>1384</v>
      </c>
      <c r="AE6" s="27" t="s">
        <v>1377</v>
      </c>
      <c r="AF6" s="27" t="s">
        <v>1378</v>
      </c>
      <c r="AG6" s="27" t="s">
        <v>1385</v>
      </c>
      <c r="AH6" s="26" t="s">
        <v>1404</v>
      </c>
      <c r="AI6" s="26" t="s">
        <v>1403</v>
      </c>
      <c r="AJ6" s="26" t="s">
        <v>237</v>
      </c>
      <c r="AK6" s="27" t="s">
        <v>1417</v>
      </c>
      <c r="AL6" s="27" t="s">
        <v>1418</v>
      </c>
      <c r="AM6" s="27" t="s">
        <v>1419</v>
      </c>
      <c r="AN6" s="27" t="s">
        <v>1399</v>
      </c>
      <c r="AO6" s="27" t="s">
        <v>1400</v>
      </c>
      <c r="AP6" s="26" t="s">
        <v>1402</v>
      </c>
      <c r="AQ6" s="26" t="s">
        <v>1439</v>
      </c>
      <c r="AR6" s="26" t="s">
        <v>1450</v>
      </c>
      <c r="AS6" s="27" t="s">
        <v>1410</v>
      </c>
      <c r="AT6" s="27" t="s">
        <v>1393</v>
      </c>
      <c r="AU6" s="27" t="s">
        <v>1456</v>
      </c>
      <c r="AV6" s="27" t="s">
        <v>1457</v>
      </c>
      <c r="AW6" s="250" t="s">
        <v>1477</v>
      </c>
      <c r="AX6" s="27" t="s">
        <v>1468</v>
      </c>
      <c r="AY6" s="27" t="s">
        <v>1467</v>
      </c>
      <c r="AZ6" s="24" t="s">
        <v>3</v>
      </c>
      <c r="BA6" s="83"/>
      <c r="BB6" s="192"/>
      <c r="BC6" s="347" t="s">
        <v>0</v>
      </c>
      <c r="BD6" s="355" t="s">
        <v>2</v>
      </c>
      <c r="BE6" s="339" t="s">
        <v>1</v>
      </c>
      <c r="BF6" s="340"/>
      <c r="BG6" s="353" t="s">
        <v>1476</v>
      </c>
      <c r="BH6" s="93" t="s">
        <v>1359</v>
      </c>
      <c r="BI6" s="93" t="s">
        <v>1369</v>
      </c>
      <c r="BJ6" s="94" t="s">
        <v>1356</v>
      </c>
      <c r="BK6" s="94" t="s">
        <v>1357</v>
      </c>
      <c r="BL6" s="94" t="s">
        <v>1358</v>
      </c>
      <c r="BM6" s="94" t="s">
        <v>1370</v>
      </c>
      <c r="BN6" s="94" t="s">
        <v>1371</v>
      </c>
      <c r="BO6" s="94" t="s">
        <v>1361</v>
      </c>
      <c r="BP6" s="94" t="s">
        <v>1355</v>
      </c>
      <c r="BQ6" s="94" t="s">
        <v>1362</v>
      </c>
      <c r="BR6" s="94" t="s">
        <v>1363</v>
      </c>
      <c r="BS6" s="120" t="s">
        <v>1364</v>
      </c>
      <c r="BT6" s="120" t="s">
        <v>1365</v>
      </c>
      <c r="BU6" s="120" t="s">
        <v>1366</v>
      </c>
      <c r="BV6" s="120" t="s">
        <v>954</v>
      </c>
      <c r="BW6" s="120" t="s">
        <v>1367</v>
      </c>
      <c r="BX6" s="26" t="s">
        <v>417</v>
      </c>
      <c r="BY6" s="26" t="s">
        <v>418</v>
      </c>
      <c r="BZ6" s="26" t="s">
        <v>238</v>
      </c>
      <c r="CA6" s="27" t="s">
        <v>239</v>
      </c>
      <c r="CB6" s="27" t="s">
        <v>240</v>
      </c>
      <c r="CC6" s="27" t="s">
        <v>241</v>
      </c>
      <c r="CD6" s="26" t="s">
        <v>1390</v>
      </c>
      <c r="CE6" s="26" t="s">
        <v>1387</v>
      </c>
      <c r="CF6" s="26" t="s">
        <v>1384</v>
      </c>
      <c r="CG6" s="27" t="s">
        <v>1377</v>
      </c>
      <c r="CH6" s="27" t="s">
        <v>1378</v>
      </c>
      <c r="CI6" s="27" t="s">
        <v>1385</v>
      </c>
      <c r="CJ6" s="26" t="s">
        <v>1404</v>
      </c>
      <c r="CK6" s="26" t="s">
        <v>1403</v>
      </c>
      <c r="CL6" s="26" t="s">
        <v>237</v>
      </c>
      <c r="CM6" s="27" t="s">
        <v>1417</v>
      </c>
      <c r="CN6" s="27" t="s">
        <v>1418</v>
      </c>
      <c r="CO6" s="27" t="s">
        <v>1419</v>
      </c>
      <c r="CP6" s="27" t="s">
        <v>1399</v>
      </c>
      <c r="CQ6" s="27" t="s">
        <v>1400</v>
      </c>
      <c r="CR6" s="26" t="s">
        <v>1402</v>
      </c>
      <c r="CS6" s="26" t="s">
        <v>1439</v>
      </c>
      <c r="CT6" s="26" t="s">
        <v>1450</v>
      </c>
      <c r="CU6" s="27" t="s">
        <v>1410</v>
      </c>
      <c r="CV6" s="27" t="s">
        <v>1393</v>
      </c>
      <c r="CW6" s="27" t="s">
        <v>1456</v>
      </c>
      <c r="CX6" s="27" t="s">
        <v>1457</v>
      </c>
      <c r="CY6" s="250" t="s">
        <v>1477</v>
      </c>
      <c r="CZ6" s="27" t="s">
        <v>1468</v>
      </c>
      <c r="DA6" s="27" t="s">
        <v>1467</v>
      </c>
      <c r="DB6" s="24" t="s">
        <v>3</v>
      </c>
      <c r="DC6" s="192" t="s">
        <v>1474</v>
      </c>
      <c r="DD6" s="192"/>
      <c r="DE6" s="192"/>
      <c r="DF6" s="192"/>
      <c r="DG6" s="192"/>
      <c r="DH6" s="192"/>
      <c r="DI6" s="192"/>
      <c r="DJ6" s="192"/>
      <c r="DK6" s="192"/>
      <c r="DL6" s="192"/>
      <c r="DM6" s="192"/>
      <c r="DN6" s="192"/>
      <c r="DO6" s="192"/>
      <c r="DP6" s="192"/>
      <c r="DQ6" s="192"/>
      <c r="DR6" s="192"/>
      <c r="DS6" s="192"/>
      <c r="DT6" s="192"/>
      <c r="DU6" s="192"/>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92"/>
      <c r="FA6" s="192"/>
      <c r="FB6" s="192"/>
      <c r="FC6" s="192"/>
      <c r="FD6" s="192"/>
      <c r="FE6" s="192"/>
      <c r="FF6" s="192"/>
      <c r="FG6" s="192"/>
      <c r="FH6" s="192"/>
      <c r="FI6" s="192"/>
      <c r="FJ6" s="192"/>
      <c r="FK6" s="192"/>
      <c r="FL6" s="192"/>
      <c r="FM6" s="192"/>
      <c r="FN6" s="192"/>
      <c r="FO6" s="192"/>
      <c r="FP6" s="192"/>
      <c r="FQ6" s="192"/>
      <c r="FR6" s="192"/>
      <c r="FS6" s="192"/>
      <c r="FT6" s="192"/>
      <c r="FU6" s="192"/>
      <c r="FV6" s="192"/>
      <c r="FW6" s="192"/>
      <c r="FX6" s="192"/>
    </row>
    <row r="7" spans="1:180" s="121" customFormat="1" x14ac:dyDescent="0.2">
      <c r="A7" s="348"/>
      <c r="B7" s="356"/>
      <c r="C7" s="341"/>
      <c r="D7" s="342"/>
      <c r="E7" s="354"/>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3</v>
      </c>
      <c r="AJ7" s="28">
        <v>2</v>
      </c>
      <c r="AK7" s="29">
        <v>2</v>
      </c>
      <c r="AL7" s="29">
        <v>2</v>
      </c>
      <c r="AM7" s="29">
        <v>2</v>
      </c>
      <c r="AN7" s="29">
        <v>2</v>
      </c>
      <c r="AO7" s="29">
        <v>2</v>
      </c>
      <c r="AP7" s="28">
        <v>2</v>
      </c>
      <c r="AQ7" s="28">
        <v>2</v>
      </c>
      <c r="AR7" s="28">
        <v>3</v>
      </c>
      <c r="AS7" s="29">
        <v>2</v>
      </c>
      <c r="AT7" s="29">
        <v>2</v>
      </c>
      <c r="AU7" s="29">
        <v>2</v>
      </c>
      <c r="AV7" s="29">
        <v>2</v>
      </c>
      <c r="AW7" s="29">
        <v>2</v>
      </c>
      <c r="AX7" s="29">
        <v>5</v>
      </c>
      <c r="AY7" s="29">
        <v>7</v>
      </c>
      <c r="AZ7" s="25">
        <f>SUM(F7:AX7)</f>
        <v>114</v>
      </c>
      <c r="BA7" s="84"/>
      <c r="BB7" s="155"/>
      <c r="BC7" s="348"/>
      <c r="BD7" s="356"/>
      <c r="BE7" s="341"/>
      <c r="BF7" s="342"/>
      <c r="BG7" s="354"/>
      <c r="BH7" s="16">
        <f>F7</f>
        <v>2</v>
      </c>
      <c r="BI7" s="16">
        <v>2</v>
      </c>
      <c r="BJ7" s="16">
        <v>2</v>
      </c>
      <c r="BK7" s="16">
        <v>2</v>
      </c>
      <c r="BL7" s="16">
        <v>3</v>
      </c>
      <c r="BM7" s="16">
        <v>3</v>
      </c>
      <c r="BN7" s="16">
        <v>3</v>
      </c>
      <c r="BO7" s="16">
        <v>2</v>
      </c>
      <c r="BP7" s="16">
        <v>2</v>
      </c>
      <c r="BQ7" s="16">
        <v>2</v>
      </c>
      <c r="BR7" s="16">
        <v>3</v>
      </c>
      <c r="BS7" s="17">
        <v>3</v>
      </c>
      <c r="BT7" s="17">
        <v>3</v>
      </c>
      <c r="BU7" s="17">
        <v>3</v>
      </c>
      <c r="BV7" s="17">
        <v>3</v>
      </c>
      <c r="BW7" s="17">
        <v>3</v>
      </c>
      <c r="BX7" s="28">
        <v>3</v>
      </c>
      <c r="BY7" s="28">
        <v>2</v>
      </c>
      <c r="BZ7" s="28">
        <v>3</v>
      </c>
      <c r="CA7" s="29">
        <v>3</v>
      </c>
      <c r="CB7" s="29">
        <v>3</v>
      </c>
      <c r="CC7" s="29">
        <v>3</v>
      </c>
      <c r="CD7" s="28">
        <v>3</v>
      </c>
      <c r="CE7" s="28">
        <v>3</v>
      </c>
      <c r="CF7" s="28">
        <v>3</v>
      </c>
      <c r="CG7" s="29">
        <v>3</v>
      </c>
      <c r="CH7" s="29">
        <v>3</v>
      </c>
      <c r="CI7" s="29">
        <v>2</v>
      </c>
      <c r="CJ7" s="28">
        <v>2</v>
      </c>
      <c r="CK7" s="28">
        <v>3</v>
      </c>
      <c r="CL7" s="28">
        <v>2</v>
      </c>
      <c r="CM7" s="29">
        <v>2</v>
      </c>
      <c r="CN7" s="29">
        <v>2</v>
      </c>
      <c r="CO7" s="29">
        <v>2</v>
      </c>
      <c r="CP7" s="29">
        <v>2</v>
      </c>
      <c r="CQ7" s="29">
        <v>2</v>
      </c>
      <c r="CR7" s="28">
        <v>2</v>
      </c>
      <c r="CS7" s="28">
        <v>2</v>
      </c>
      <c r="CT7" s="28">
        <v>3</v>
      </c>
      <c r="CU7" s="29">
        <v>2</v>
      </c>
      <c r="CV7" s="29">
        <v>2</v>
      </c>
      <c r="CW7" s="29">
        <v>2</v>
      </c>
      <c r="CX7" s="29">
        <v>2</v>
      </c>
      <c r="CY7" s="29">
        <v>2</v>
      </c>
      <c r="CZ7" s="29">
        <v>5</v>
      </c>
      <c r="DA7" s="29">
        <v>7</v>
      </c>
      <c r="DB7" s="25">
        <f>SUM(BH7:CZ7)</f>
        <v>114</v>
      </c>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c r="FN7" s="192"/>
      <c r="FO7" s="192"/>
      <c r="FP7" s="192"/>
      <c r="FQ7" s="192"/>
      <c r="FR7" s="192"/>
      <c r="FS7" s="192"/>
      <c r="FT7" s="192"/>
      <c r="FU7" s="192"/>
      <c r="FV7" s="192"/>
      <c r="FW7" s="192"/>
      <c r="FX7" s="192"/>
    </row>
    <row r="8" spans="1:180" s="142" customFormat="1" ht="15" x14ac:dyDescent="0.25">
      <c r="A8" s="139">
        <v>3</v>
      </c>
      <c r="B8" s="140" t="s">
        <v>1283</v>
      </c>
      <c r="C8" s="213" t="s">
        <v>853</v>
      </c>
      <c r="D8" s="214" t="s">
        <v>821</v>
      </c>
      <c r="E8" s="218" t="s">
        <v>1284</v>
      </c>
      <c r="F8" s="86">
        <v>5.6</v>
      </c>
      <c r="G8" s="87">
        <v>9</v>
      </c>
      <c r="H8" s="87">
        <v>6.7</v>
      </c>
      <c r="I8" s="87">
        <v>7.2</v>
      </c>
      <c r="J8" s="86">
        <v>5.3</v>
      </c>
      <c r="K8" s="86">
        <v>7.3</v>
      </c>
      <c r="L8" s="86">
        <v>5.0999999999999996</v>
      </c>
      <c r="M8" s="86">
        <v>8.1999999999999993</v>
      </c>
      <c r="N8" s="86">
        <v>5.6</v>
      </c>
      <c r="O8" s="86">
        <v>5.2</v>
      </c>
      <c r="P8" s="86">
        <v>5.7</v>
      </c>
      <c r="Q8" s="86">
        <v>5.5</v>
      </c>
      <c r="R8" s="86">
        <v>7.4</v>
      </c>
      <c r="S8" s="86">
        <v>8.1</v>
      </c>
      <c r="T8" s="86">
        <v>5.6</v>
      </c>
      <c r="U8" s="86">
        <v>5.9</v>
      </c>
      <c r="V8" s="31">
        <v>8.4</v>
      </c>
      <c r="W8" s="31">
        <v>9.1</v>
      </c>
      <c r="X8" s="114">
        <v>7.4</v>
      </c>
      <c r="Y8" s="31">
        <v>8.3000000000000007</v>
      </c>
      <c r="Z8" s="31">
        <v>8.1999999999999993</v>
      </c>
      <c r="AA8" s="31">
        <v>7.5</v>
      </c>
      <c r="AB8" s="31">
        <v>8.1999999999999993</v>
      </c>
      <c r="AC8" s="31">
        <v>7.1</v>
      </c>
      <c r="AD8" s="31">
        <v>7.3</v>
      </c>
      <c r="AE8" s="31">
        <v>7.4</v>
      </c>
      <c r="AF8" s="31">
        <v>7.7</v>
      </c>
      <c r="AG8" s="31">
        <v>7.2</v>
      </c>
      <c r="AH8" s="31">
        <v>4</v>
      </c>
      <c r="AI8" s="31">
        <v>8.6</v>
      </c>
      <c r="AJ8" s="31">
        <v>9</v>
      </c>
      <c r="AK8" s="31">
        <v>7.8</v>
      </c>
      <c r="AL8" s="31">
        <v>7.4</v>
      </c>
      <c r="AM8" s="31">
        <v>7.9</v>
      </c>
      <c r="AN8" s="31">
        <v>9</v>
      </c>
      <c r="AO8" s="31">
        <v>9</v>
      </c>
      <c r="AP8" s="31">
        <v>7.9</v>
      </c>
      <c r="AQ8" s="31">
        <v>7.6</v>
      </c>
      <c r="AR8" s="31">
        <v>8.6999999999999993</v>
      </c>
      <c r="AS8" s="31">
        <v>7.3</v>
      </c>
      <c r="AT8" s="31">
        <v>8</v>
      </c>
      <c r="AU8" s="31">
        <v>8.8000000000000007</v>
      </c>
      <c r="AV8" s="31">
        <v>8.4</v>
      </c>
      <c r="AW8" s="31">
        <v>9.1</v>
      </c>
      <c r="AX8" s="31">
        <v>8.5</v>
      </c>
      <c r="AY8" s="31"/>
      <c r="AZ8" s="151">
        <f t="shared" ref="AZ8:AZ44" si="0">ROUND((SUMPRODUCT($F$7:$AV$7,F8:AV8)+MAX(AW8*$AW$7+AX8*$AX$7,AY8*$AY$7))/$AZ$7,1)</f>
        <v>7.4</v>
      </c>
      <c r="BA8" s="85" t="s">
        <v>1464</v>
      </c>
      <c r="BB8" s="140"/>
      <c r="BC8" s="139">
        <v>3</v>
      </c>
      <c r="BD8" s="140" t="str">
        <f t="shared" ref="BD8:BD44" si="1">B8</f>
        <v>15D4021022</v>
      </c>
      <c r="BE8" s="140" t="str">
        <f t="shared" ref="BE8:BE44" si="2">C8</f>
        <v>Trần Thị Kim</v>
      </c>
      <c r="BF8" s="140" t="str">
        <f t="shared" ref="BF8:BF44" si="3">D8</f>
        <v>Chung</v>
      </c>
      <c r="BG8" s="140" t="str">
        <f t="shared" ref="BG8:BG44" si="4">E8</f>
        <v>17/03/1997</v>
      </c>
      <c r="BH8" s="171">
        <f t="shared" ref="BH8:BH44" si="5">IF(F8&gt;=8.5,4,IF(F8&gt;=7,3,IF(F8&gt;=5.5,2,IF(F8&gt;=4,1,0))))</f>
        <v>2</v>
      </c>
      <c r="BI8" s="171">
        <f t="shared" ref="BI8:BI44" si="6">IF(G8&gt;=8.5,4,IF(G8&gt;=7,3,IF(G8&gt;=5.5,2,IF(G8&gt;=4,1,0))))</f>
        <v>4</v>
      </c>
      <c r="BJ8" s="171">
        <f t="shared" ref="BJ8:BJ44" si="7">IF(H8&gt;=8.5,4,IF(H8&gt;=7,3,IF(H8&gt;=5.5,2,IF(H8&gt;=4,1,0))))</f>
        <v>2</v>
      </c>
      <c r="BK8" s="171">
        <f t="shared" ref="BK8:BK44" si="8">IF(I8&gt;=8.5,4,IF(I8&gt;=7,3,IF(I8&gt;=5.5,2,IF(I8&gt;=4,1,0))))</f>
        <v>3</v>
      </c>
      <c r="BL8" s="171">
        <f t="shared" ref="BL8:BL44" si="9">IF(J8&gt;=8.5,4,IF(J8&gt;=7,3,IF(J8&gt;=5.5,2,IF(J8&gt;=4,1,0))))</f>
        <v>1</v>
      </c>
      <c r="BM8" s="171">
        <f t="shared" ref="BM8:BM44" si="10">IF(K8&gt;=8.5,4,IF(K8&gt;=7,3,IF(K8&gt;=5.5,2,IF(K8&gt;=4,1,0))))</f>
        <v>3</v>
      </c>
      <c r="BN8" s="171">
        <f t="shared" ref="BN8:BN44" si="11">IF(L8&gt;=8.5,4,IF(L8&gt;=7,3,IF(L8&gt;=5.5,2,IF(L8&gt;=4,1,0))))</f>
        <v>1</v>
      </c>
      <c r="BO8" s="171">
        <f t="shared" ref="BO8:BO44" si="12">IF(M8&gt;=8.5,4,IF(M8&gt;=7,3,IF(M8&gt;=5.5,2,IF(M8&gt;=4,1,0))))</f>
        <v>3</v>
      </c>
      <c r="BP8" s="171">
        <f t="shared" ref="BP8:BP44" si="13">IF(N8&gt;=8.5,4,IF(N8&gt;=7,3,IF(N8&gt;=5.5,2,IF(N8&gt;=4,1,0))))</f>
        <v>2</v>
      </c>
      <c r="BQ8" s="171">
        <f t="shared" ref="BQ8:BQ44" si="14">IF(O8&gt;=8.5,4,IF(O8&gt;=7,3,IF(O8&gt;=5.5,2,IF(O8&gt;=4,1,0))))</f>
        <v>1</v>
      </c>
      <c r="BR8" s="171">
        <f t="shared" ref="BR8:BR44" si="15">IF(P8&gt;=8.5,4,IF(P8&gt;=7,3,IF(P8&gt;=5.5,2,IF(P8&gt;=4,1,0))))</f>
        <v>2</v>
      </c>
      <c r="BS8" s="171">
        <f t="shared" ref="BS8:BS44" si="16">IF(Q8&gt;=8.5,4,IF(Q8&gt;=7,3,IF(Q8&gt;=5.5,2,IF(Q8&gt;=4,1,0))))</f>
        <v>2</v>
      </c>
      <c r="BT8" s="171">
        <f t="shared" ref="BT8:BT44" si="17">IF(R8&gt;=8.5,4,IF(R8&gt;=7,3,IF(R8&gt;=5.5,2,IF(R8&gt;=4,1,0))))</f>
        <v>3</v>
      </c>
      <c r="BU8" s="171">
        <f t="shared" ref="BU8:BU44" si="18">IF(S8&gt;=8.5,4,IF(S8&gt;=7,3,IF(S8&gt;=5.5,2,IF(S8&gt;=4,1,0))))</f>
        <v>3</v>
      </c>
      <c r="BV8" s="171">
        <f t="shared" ref="BV8:BV44" si="19">IF(T8&gt;=8.5,4,IF(T8&gt;=7,3,IF(T8&gt;=5.5,2,IF(T8&gt;=4,1,0))))</f>
        <v>2</v>
      </c>
      <c r="BW8" s="171">
        <f t="shared" ref="BW8:BW44" si="20">IF(U8&gt;=8.5,4,IF(U8&gt;=7,3,IF(U8&gt;=5.5,2,IF(U8&gt;=4,1,0))))</f>
        <v>2</v>
      </c>
      <c r="BX8" s="171">
        <f t="shared" ref="BX8:BX44" si="21">IF(V8&gt;=8.5,4,IF(V8&gt;=7,3,IF(V8&gt;=5.5,2,IF(V8&gt;=4,1,0))))</f>
        <v>3</v>
      </c>
      <c r="BY8" s="171">
        <f t="shared" ref="BY8:BY44" si="22">IF(W8&gt;=8.5,4,IF(W8&gt;=7,3,IF(W8&gt;=5.5,2,IF(W8&gt;=4,1,0))))</f>
        <v>4</v>
      </c>
      <c r="BZ8" s="171">
        <f t="shared" ref="BZ8:BZ44" si="23">IF(X8&gt;=8.5,4,IF(X8&gt;=7,3,IF(X8&gt;=5.5,2,IF(X8&gt;=4,1,0))))</f>
        <v>3</v>
      </c>
      <c r="CA8" s="171">
        <f t="shared" ref="CA8:CA44" si="24">IF(Y8&gt;=8.5,4,IF(Y8&gt;=7,3,IF(Y8&gt;=5.5,2,IF(Y8&gt;=4,1,0))))</f>
        <v>3</v>
      </c>
      <c r="CB8" s="171">
        <f t="shared" ref="CB8:CB44" si="25">IF(Z8&gt;=8.5,4,IF(Z8&gt;=7,3,IF(Z8&gt;=5.5,2,IF(Z8&gt;=4,1,0))))</f>
        <v>3</v>
      </c>
      <c r="CC8" s="171">
        <f t="shared" ref="CC8:CC44" si="26">IF(AA8&gt;=8.5,4,IF(AA8&gt;=7,3,IF(AA8&gt;=5.5,2,IF(AA8&gt;=4,1,0))))</f>
        <v>3</v>
      </c>
      <c r="CD8" s="171">
        <f t="shared" ref="CD8:CD44" si="27">IF(AB8&gt;=8.5,4,IF(AB8&gt;=7,3,IF(AB8&gt;=5.5,2,IF(AB8&gt;=4,1,0))))</f>
        <v>3</v>
      </c>
      <c r="CE8" s="171">
        <f t="shared" ref="CE8:CE44" si="28">IF(AC8&gt;=8.5,4,IF(AC8&gt;=7,3,IF(AC8&gt;=5.5,2,IF(AC8&gt;=4,1,0))))</f>
        <v>3</v>
      </c>
      <c r="CF8" s="171">
        <f t="shared" ref="CF8:CF44" si="29">IF(AD8&gt;=8.5,4,IF(AD8&gt;=7,3,IF(AD8&gt;=5.5,2,IF(AD8&gt;=4,1,0))))</f>
        <v>3</v>
      </c>
      <c r="CG8" s="171">
        <f t="shared" ref="CG8:CG44" si="30">IF(AE8&gt;=8.5,4,IF(AE8&gt;=7,3,IF(AE8&gt;=5.5,2,IF(AE8&gt;=4,1,0))))</f>
        <v>3</v>
      </c>
      <c r="CH8" s="171">
        <f t="shared" ref="CH8:CH44" si="31">IF(AF8&gt;=8.5,4,IF(AF8&gt;=7,3,IF(AF8&gt;=5.5,2,IF(AF8&gt;=4,1,0))))</f>
        <v>3</v>
      </c>
      <c r="CI8" s="171">
        <f t="shared" ref="CI8:CI44" si="32">IF(AG8&gt;=8.5,4,IF(AG8&gt;=7,3,IF(AG8&gt;=5.5,2,IF(AG8&gt;=4,1,0))))</f>
        <v>3</v>
      </c>
      <c r="CJ8" s="171">
        <f t="shared" ref="CJ8:CJ44" si="33">IF(AH8&gt;=8.5,4,IF(AH8&gt;=7,3,IF(AH8&gt;=5.5,2,IF(AH8&gt;=4,1,0))))</f>
        <v>1</v>
      </c>
      <c r="CK8" s="171">
        <f t="shared" ref="CK8:CK44" si="34">IF(AI8&gt;=8.5,4,IF(AI8&gt;=7,3,IF(AI8&gt;=5.5,2,IF(AI8&gt;=4,1,0))))</f>
        <v>4</v>
      </c>
      <c r="CL8" s="171">
        <f t="shared" ref="CL8:CL44" si="35">IF(AJ8&gt;=8.5,4,IF(AJ8&gt;=7,3,IF(AJ8&gt;=5.5,2,IF(AJ8&gt;=4,1,0))))</f>
        <v>4</v>
      </c>
      <c r="CM8" s="171">
        <f t="shared" ref="CM8:CM44" si="36">IF(AK8&gt;=8.5,4,IF(AK8&gt;=7,3,IF(AK8&gt;=5.5,2,IF(AK8&gt;=4,1,0))))</f>
        <v>3</v>
      </c>
      <c r="CN8" s="171">
        <f t="shared" ref="CN8:CN44" si="37">IF(AL8&gt;=8.5,4,IF(AL8&gt;=7,3,IF(AL8&gt;=5.5,2,IF(AL8&gt;=4,1,0))))</f>
        <v>3</v>
      </c>
      <c r="CO8" s="171">
        <f t="shared" ref="CO8:CO44" si="38">IF(AM8&gt;=8.5,4,IF(AM8&gt;=7,3,IF(AM8&gt;=5.5,2,IF(AM8&gt;=4,1,0))))</f>
        <v>3</v>
      </c>
      <c r="CP8" s="171">
        <f t="shared" ref="CP8:CP44" si="39">IF(AN8&gt;=8.5,4,IF(AN8&gt;=7,3,IF(AN8&gt;=5.5,2,IF(AN8&gt;=4,1,0))))</f>
        <v>4</v>
      </c>
      <c r="CQ8" s="171">
        <f t="shared" ref="CQ8:CQ44" si="40">IF(AO8&gt;=8.5,4,IF(AO8&gt;=7,3,IF(AO8&gt;=5.5,2,IF(AO8&gt;=4,1,0))))</f>
        <v>4</v>
      </c>
      <c r="CR8" s="171">
        <f t="shared" ref="CR8:CR44" si="41">IF(AP8&gt;=8.5,4,IF(AP8&gt;=7,3,IF(AP8&gt;=5.5,2,IF(AP8&gt;=4,1,0))))</f>
        <v>3</v>
      </c>
      <c r="CS8" s="171">
        <f t="shared" ref="CS8:CS44" si="42">IF(AQ8&gt;=8.5,4,IF(AQ8&gt;=7,3,IF(AQ8&gt;=5.5,2,IF(AQ8&gt;=4,1,0))))</f>
        <v>3</v>
      </c>
      <c r="CT8" s="171">
        <f t="shared" ref="CT8:CT44" si="43">IF(AR8&gt;=8.5,4,IF(AR8&gt;=7,3,IF(AR8&gt;=5.5,2,IF(AR8&gt;=4,1,0))))</f>
        <v>4</v>
      </c>
      <c r="CU8" s="171">
        <f t="shared" ref="CU8:CU44" si="44">IF(AS8&gt;=8.5,4,IF(AS8&gt;=7,3,IF(AS8&gt;=5.5,2,IF(AS8&gt;=4,1,0))))</f>
        <v>3</v>
      </c>
      <c r="CV8" s="171">
        <f t="shared" ref="CV8:CV44" si="45">IF(AT8&gt;=8.5,4,IF(AT8&gt;=7,3,IF(AT8&gt;=5.5,2,IF(AT8&gt;=4,1,0))))</f>
        <v>3</v>
      </c>
      <c r="CW8" s="171">
        <f t="shared" ref="CW8:CW44" si="46">IF(AU8&gt;=8.5,4,IF(AU8&gt;=7,3,IF(AU8&gt;=5.5,2,IF(AU8&gt;=4,1,0))))</f>
        <v>4</v>
      </c>
      <c r="CX8" s="171">
        <f t="shared" ref="CX8:CX44" si="47">IF(AV8&gt;=8.5,4,IF(AV8&gt;=7,3,IF(AV8&gt;=5.5,2,IF(AV8&gt;=4,1,0))))</f>
        <v>3</v>
      </c>
      <c r="CY8" s="171">
        <f t="shared" ref="CY8:CY44" si="48">IF(AW8&gt;=8.5,4,IF(AW8&gt;=7,3,IF(AW8&gt;=5.5,2,IF(AW8&gt;=4,1,0))))</f>
        <v>4</v>
      </c>
      <c r="CZ8" s="171">
        <f t="shared" ref="CZ8:CZ44" si="49">IF(AX8&gt;=8.5,4,IF(AX8&gt;=7,3,IF(AX8&gt;=5.5,2,IF(AX8&gt;=4,1,0))))</f>
        <v>4</v>
      </c>
      <c r="DA8" s="171">
        <f t="shared" ref="DA8:DA44" si="50">IF(AY8&gt;=8.5,4,IF(AY8&gt;=7,3,IF(AY8&gt;=5.5,2,IF(AY8&gt;=4,1,0))))</f>
        <v>0</v>
      </c>
      <c r="DB8" s="174">
        <f t="shared" ref="DB8:DB44" si="51">ROUND((SUMPRODUCT($F$7:$AV$7,BH8:CX8)+MAX(CY8*$AW$7+CZ8*$AX$7,DA8*$AY$7))/$AZ$7,2)</f>
        <v>2.89</v>
      </c>
      <c r="DC8" s="135" t="str">
        <f t="shared" ref="DC8:DC44" si="52">IF(DB8&gt;=3.6,"Xuất sắc",IF(DB8&gt;=3.2,"Giỏi",IF(DB8&gt;=2.5,"Khá",IF(DB8&gt;=2,"Trung bình","Yếu"))))</f>
        <v>Khá</v>
      </c>
      <c r="DE8" s="135"/>
      <c r="DF8" s="135"/>
      <c r="DG8" s="135"/>
      <c r="DH8" s="135"/>
      <c r="DI8" s="135"/>
      <c r="DJ8" s="135"/>
      <c r="DK8" s="135"/>
      <c r="DL8" s="135"/>
      <c r="DM8" s="135"/>
      <c r="DN8" s="251"/>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row>
    <row r="9" spans="1:180" s="142" customFormat="1" ht="15" x14ac:dyDescent="0.25">
      <c r="A9" s="139">
        <v>4</v>
      </c>
      <c r="B9" s="219" t="s">
        <v>1285</v>
      </c>
      <c r="C9" s="161" t="s">
        <v>279</v>
      </c>
      <c r="D9" s="162" t="s">
        <v>7</v>
      </c>
      <c r="E9" s="220" t="s">
        <v>1286</v>
      </c>
      <c r="F9" s="86">
        <v>4.7</v>
      </c>
      <c r="G9" s="86">
        <v>5.2</v>
      </c>
      <c r="H9" s="87">
        <v>6.8</v>
      </c>
      <c r="I9" s="86">
        <v>4.0999999999999996</v>
      </c>
      <c r="J9" s="86">
        <v>6.3</v>
      </c>
      <c r="K9" s="86">
        <v>6.8</v>
      </c>
      <c r="L9" s="86">
        <v>4.0999999999999996</v>
      </c>
      <c r="M9" s="87">
        <v>5</v>
      </c>
      <c r="N9" s="86">
        <v>4.2</v>
      </c>
      <c r="O9" s="86">
        <v>5.3</v>
      </c>
      <c r="P9" s="87">
        <v>7.4</v>
      </c>
      <c r="Q9" s="86">
        <v>4.7</v>
      </c>
      <c r="R9" s="86">
        <v>6.3</v>
      </c>
      <c r="S9" s="86">
        <v>6.2</v>
      </c>
      <c r="T9" s="86">
        <v>7.7</v>
      </c>
      <c r="U9" s="86">
        <v>4.4000000000000004</v>
      </c>
      <c r="V9" s="31">
        <v>7.8</v>
      </c>
      <c r="W9" s="31">
        <v>4.2</v>
      </c>
      <c r="X9" s="31">
        <v>4.5999999999999996</v>
      </c>
      <c r="Y9" s="31">
        <v>7.4</v>
      </c>
      <c r="Z9" s="31">
        <v>7.4</v>
      </c>
      <c r="AA9" s="31">
        <v>6.5</v>
      </c>
      <c r="AB9" s="31">
        <v>7.9</v>
      </c>
      <c r="AC9" s="31">
        <v>7.1</v>
      </c>
      <c r="AD9" s="31">
        <v>7.4</v>
      </c>
      <c r="AE9" s="31">
        <v>8.9</v>
      </c>
      <c r="AF9" s="31">
        <v>4.7</v>
      </c>
      <c r="AG9" s="31">
        <v>7.2</v>
      </c>
      <c r="AH9" s="31">
        <v>6.4</v>
      </c>
      <c r="AI9" s="31">
        <v>6.3</v>
      </c>
      <c r="AJ9" s="31">
        <v>9</v>
      </c>
      <c r="AK9" s="31">
        <v>7.1</v>
      </c>
      <c r="AL9" s="31">
        <v>7.7</v>
      </c>
      <c r="AM9" s="31">
        <v>7</v>
      </c>
      <c r="AN9" s="31">
        <v>8.9</v>
      </c>
      <c r="AO9" s="31">
        <v>8.5</v>
      </c>
      <c r="AP9" s="31">
        <v>6.6</v>
      </c>
      <c r="AQ9" s="31">
        <v>6.3</v>
      </c>
      <c r="AR9" s="31">
        <v>8.9</v>
      </c>
      <c r="AS9" s="31">
        <v>5.9</v>
      </c>
      <c r="AT9" s="31">
        <v>7.8</v>
      </c>
      <c r="AU9" s="31">
        <v>8.6</v>
      </c>
      <c r="AV9" s="31">
        <v>8.1</v>
      </c>
      <c r="AW9" s="31">
        <v>8.3000000000000007</v>
      </c>
      <c r="AX9" s="31">
        <v>9</v>
      </c>
      <c r="AY9" s="31"/>
      <c r="AZ9" s="151">
        <f t="shared" si="0"/>
        <v>6.7</v>
      </c>
      <c r="BA9" s="85" t="s">
        <v>1464</v>
      </c>
      <c r="BB9" s="219"/>
      <c r="BC9" s="139">
        <v>4</v>
      </c>
      <c r="BD9" s="140" t="str">
        <f t="shared" si="1"/>
        <v>15D4021029</v>
      </c>
      <c r="BE9" s="140" t="str">
        <f t="shared" si="2"/>
        <v>Nguyễn Thị Mỹ</v>
      </c>
      <c r="BF9" s="140" t="str">
        <f t="shared" si="3"/>
        <v>Dung</v>
      </c>
      <c r="BG9" s="140" t="str">
        <f t="shared" si="4"/>
        <v>01/03/1997</v>
      </c>
      <c r="BH9" s="171">
        <f t="shared" si="5"/>
        <v>1</v>
      </c>
      <c r="BI9" s="171">
        <f t="shared" si="6"/>
        <v>1</v>
      </c>
      <c r="BJ9" s="171">
        <f t="shared" si="7"/>
        <v>2</v>
      </c>
      <c r="BK9" s="171">
        <f t="shared" si="8"/>
        <v>1</v>
      </c>
      <c r="BL9" s="171">
        <f t="shared" si="9"/>
        <v>2</v>
      </c>
      <c r="BM9" s="171">
        <f t="shared" si="10"/>
        <v>2</v>
      </c>
      <c r="BN9" s="171">
        <f t="shared" si="11"/>
        <v>1</v>
      </c>
      <c r="BO9" s="171">
        <f t="shared" si="12"/>
        <v>1</v>
      </c>
      <c r="BP9" s="171">
        <f t="shared" si="13"/>
        <v>1</v>
      </c>
      <c r="BQ9" s="171">
        <f t="shared" si="14"/>
        <v>1</v>
      </c>
      <c r="BR9" s="171">
        <f t="shared" si="15"/>
        <v>3</v>
      </c>
      <c r="BS9" s="171">
        <f t="shared" si="16"/>
        <v>1</v>
      </c>
      <c r="BT9" s="171">
        <f t="shared" si="17"/>
        <v>2</v>
      </c>
      <c r="BU9" s="171">
        <f t="shared" si="18"/>
        <v>2</v>
      </c>
      <c r="BV9" s="171">
        <f t="shared" si="19"/>
        <v>3</v>
      </c>
      <c r="BW9" s="171">
        <f t="shared" si="20"/>
        <v>1</v>
      </c>
      <c r="BX9" s="171">
        <f t="shared" si="21"/>
        <v>3</v>
      </c>
      <c r="BY9" s="171">
        <f t="shared" si="22"/>
        <v>1</v>
      </c>
      <c r="BZ9" s="171">
        <f t="shared" si="23"/>
        <v>1</v>
      </c>
      <c r="CA9" s="171">
        <f t="shared" si="24"/>
        <v>3</v>
      </c>
      <c r="CB9" s="171">
        <f t="shared" si="25"/>
        <v>3</v>
      </c>
      <c r="CC9" s="171">
        <f t="shared" si="26"/>
        <v>2</v>
      </c>
      <c r="CD9" s="171">
        <f t="shared" si="27"/>
        <v>3</v>
      </c>
      <c r="CE9" s="171">
        <f t="shared" si="28"/>
        <v>3</v>
      </c>
      <c r="CF9" s="171">
        <f t="shared" si="29"/>
        <v>3</v>
      </c>
      <c r="CG9" s="171">
        <f t="shared" si="30"/>
        <v>4</v>
      </c>
      <c r="CH9" s="171">
        <f t="shared" si="31"/>
        <v>1</v>
      </c>
      <c r="CI9" s="171">
        <f t="shared" si="32"/>
        <v>3</v>
      </c>
      <c r="CJ9" s="171">
        <f t="shared" si="33"/>
        <v>2</v>
      </c>
      <c r="CK9" s="171">
        <f t="shared" si="34"/>
        <v>2</v>
      </c>
      <c r="CL9" s="171">
        <f t="shared" si="35"/>
        <v>4</v>
      </c>
      <c r="CM9" s="171">
        <f t="shared" si="36"/>
        <v>3</v>
      </c>
      <c r="CN9" s="171">
        <f t="shared" si="37"/>
        <v>3</v>
      </c>
      <c r="CO9" s="171">
        <f t="shared" si="38"/>
        <v>3</v>
      </c>
      <c r="CP9" s="171">
        <f t="shared" si="39"/>
        <v>4</v>
      </c>
      <c r="CQ9" s="171">
        <f t="shared" si="40"/>
        <v>4</v>
      </c>
      <c r="CR9" s="171">
        <f t="shared" si="41"/>
        <v>2</v>
      </c>
      <c r="CS9" s="171">
        <f t="shared" si="42"/>
        <v>2</v>
      </c>
      <c r="CT9" s="171">
        <f t="shared" si="43"/>
        <v>4</v>
      </c>
      <c r="CU9" s="171">
        <f t="shared" si="44"/>
        <v>2</v>
      </c>
      <c r="CV9" s="171">
        <f t="shared" si="45"/>
        <v>3</v>
      </c>
      <c r="CW9" s="171">
        <f t="shared" si="46"/>
        <v>4</v>
      </c>
      <c r="CX9" s="171">
        <f t="shared" si="47"/>
        <v>3</v>
      </c>
      <c r="CY9" s="171">
        <f t="shared" si="48"/>
        <v>3</v>
      </c>
      <c r="CZ9" s="171">
        <f t="shared" si="49"/>
        <v>4</v>
      </c>
      <c r="DA9" s="171">
        <f t="shared" si="50"/>
        <v>0</v>
      </c>
      <c r="DB9" s="174">
        <f t="shared" si="51"/>
        <v>2.41</v>
      </c>
      <c r="DC9" s="135" t="str">
        <f t="shared" si="52"/>
        <v>Trung bình</v>
      </c>
      <c r="DE9" s="135"/>
      <c r="DF9" s="135"/>
      <c r="DG9" s="135"/>
      <c r="DH9" s="135"/>
      <c r="DI9" s="135"/>
      <c r="DJ9" s="135"/>
      <c r="DK9" s="135"/>
      <c r="DL9" s="135"/>
      <c r="DM9" s="135"/>
      <c r="DN9" s="251"/>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row>
    <row r="10" spans="1:180" s="142" customFormat="1" ht="15" x14ac:dyDescent="0.25">
      <c r="A10" s="139">
        <v>6</v>
      </c>
      <c r="B10" s="140" t="s">
        <v>1290</v>
      </c>
      <c r="C10" s="213" t="s">
        <v>1291</v>
      </c>
      <c r="D10" s="214" t="s">
        <v>280</v>
      </c>
      <c r="E10" s="218" t="s">
        <v>548</v>
      </c>
      <c r="F10" s="86">
        <v>5.4</v>
      </c>
      <c r="G10" s="87">
        <v>8.1999999999999993</v>
      </c>
      <c r="H10" s="86">
        <v>4</v>
      </c>
      <c r="I10" s="86">
        <v>4.4000000000000004</v>
      </c>
      <c r="J10" s="86">
        <v>5.2</v>
      </c>
      <c r="K10" s="86">
        <v>7.8</v>
      </c>
      <c r="L10" s="86">
        <v>5.5</v>
      </c>
      <c r="M10" s="87">
        <v>6.7</v>
      </c>
      <c r="N10" s="87">
        <v>8.6</v>
      </c>
      <c r="O10" s="86">
        <v>5.6</v>
      </c>
      <c r="P10" s="86">
        <v>4.9000000000000004</v>
      </c>
      <c r="Q10" s="86">
        <v>8.1999999999999993</v>
      </c>
      <c r="R10" s="86">
        <v>7.4</v>
      </c>
      <c r="S10" s="86">
        <v>7.7</v>
      </c>
      <c r="T10" s="86">
        <v>7.2</v>
      </c>
      <c r="U10" s="86">
        <v>6.5</v>
      </c>
      <c r="V10" s="31">
        <v>9</v>
      </c>
      <c r="W10" s="31">
        <v>9.1999999999999993</v>
      </c>
      <c r="X10" s="31">
        <v>7.9</v>
      </c>
      <c r="Y10" s="31">
        <v>8.9</v>
      </c>
      <c r="Z10" s="31">
        <v>9.1</v>
      </c>
      <c r="AA10" s="31">
        <v>7.9</v>
      </c>
      <c r="AB10" s="31">
        <v>7.9</v>
      </c>
      <c r="AC10" s="31">
        <v>9.6999999999999993</v>
      </c>
      <c r="AD10" s="31">
        <v>7.9</v>
      </c>
      <c r="AE10" s="31">
        <v>8.8000000000000007</v>
      </c>
      <c r="AF10" s="31">
        <v>8.4</v>
      </c>
      <c r="AG10" s="31">
        <v>8.8000000000000007</v>
      </c>
      <c r="AH10" s="31">
        <v>9.1</v>
      </c>
      <c r="AI10" s="31">
        <v>6.5</v>
      </c>
      <c r="AJ10" s="31">
        <v>10</v>
      </c>
      <c r="AK10" s="31">
        <v>7.4</v>
      </c>
      <c r="AL10" s="31">
        <v>10</v>
      </c>
      <c r="AM10" s="31">
        <v>8</v>
      </c>
      <c r="AN10" s="31">
        <v>9</v>
      </c>
      <c r="AO10" s="31">
        <v>8</v>
      </c>
      <c r="AP10" s="31">
        <v>8.8000000000000007</v>
      </c>
      <c r="AQ10" s="31">
        <v>6.2</v>
      </c>
      <c r="AR10" s="31">
        <v>7.9</v>
      </c>
      <c r="AS10" s="31">
        <v>6.9</v>
      </c>
      <c r="AT10" s="31">
        <v>8</v>
      </c>
      <c r="AU10" s="31">
        <v>8.6</v>
      </c>
      <c r="AV10" s="31">
        <v>8.4</v>
      </c>
      <c r="AW10" s="31"/>
      <c r="AX10" s="31"/>
      <c r="AY10" s="31">
        <v>9.3000000000000007</v>
      </c>
      <c r="AZ10" s="151">
        <f t="shared" si="0"/>
        <v>7.8</v>
      </c>
      <c r="BA10" s="85" t="s">
        <v>1465</v>
      </c>
      <c r="BB10" s="140"/>
      <c r="BC10" s="139">
        <v>6</v>
      </c>
      <c r="BD10" s="140" t="str">
        <f t="shared" si="1"/>
        <v>15D4021041</v>
      </c>
      <c r="BE10" s="140" t="str">
        <f t="shared" si="2"/>
        <v>Hà Thúc Phương</v>
      </c>
      <c r="BF10" s="140" t="str">
        <f t="shared" si="3"/>
        <v>Hạnh</v>
      </c>
      <c r="BG10" s="140" t="str">
        <f t="shared" si="4"/>
        <v>01/01/1997</v>
      </c>
      <c r="BH10" s="171">
        <f t="shared" si="5"/>
        <v>1</v>
      </c>
      <c r="BI10" s="171">
        <f t="shared" si="6"/>
        <v>3</v>
      </c>
      <c r="BJ10" s="171">
        <f t="shared" si="7"/>
        <v>1</v>
      </c>
      <c r="BK10" s="171">
        <f t="shared" si="8"/>
        <v>1</v>
      </c>
      <c r="BL10" s="171">
        <f t="shared" si="9"/>
        <v>1</v>
      </c>
      <c r="BM10" s="171">
        <f t="shared" si="10"/>
        <v>3</v>
      </c>
      <c r="BN10" s="171">
        <f t="shared" si="11"/>
        <v>2</v>
      </c>
      <c r="BO10" s="171">
        <f t="shared" si="12"/>
        <v>2</v>
      </c>
      <c r="BP10" s="171">
        <f t="shared" si="13"/>
        <v>4</v>
      </c>
      <c r="BQ10" s="171">
        <f t="shared" si="14"/>
        <v>2</v>
      </c>
      <c r="BR10" s="171">
        <f t="shared" si="15"/>
        <v>1</v>
      </c>
      <c r="BS10" s="171">
        <f t="shared" si="16"/>
        <v>3</v>
      </c>
      <c r="BT10" s="171">
        <f t="shared" si="17"/>
        <v>3</v>
      </c>
      <c r="BU10" s="171">
        <f t="shared" si="18"/>
        <v>3</v>
      </c>
      <c r="BV10" s="171">
        <f t="shared" si="19"/>
        <v>3</v>
      </c>
      <c r="BW10" s="171">
        <f t="shared" si="20"/>
        <v>2</v>
      </c>
      <c r="BX10" s="171">
        <f t="shared" si="21"/>
        <v>4</v>
      </c>
      <c r="BY10" s="171">
        <f t="shared" si="22"/>
        <v>4</v>
      </c>
      <c r="BZ10" s="171">
        <f t="shared" si="23"/>
        <v>3</v>
      </c>
      <c r="CA10" s="171">
        <f t="shared" si="24"/>
        <v>4</v>
      </c>
      <c r="CB10" s="171">
        <f t="shared" si="25"/>
        <v>4</v>
      </c>
      <c r="CC10" s="171">
        <f t="shared" si="26"/>
        <v>3</v>
      </c>
      <c r="CD10" s="171">
        <f t="shared" si="27"/>
        <v>3</v>
      </c>
      <c r="CE10" s="171">
        <f t="shared" si="28"/>
        <v>4</v>
      </c>
      <c r="CF10" s="171">
        <f t="shared" si="29"/>
        <v>3</v>
      </c>
      <c r="CG10" s="171">
        <f t="shared" si="30"/>
        <v>4</v>
      </c>
      <c r="CH10" s="171">
        <f t="shared" si="31"/>
        <v>3</v>
      </c>
      <c r="CI10" s="171">
        <f t="shared" si="32"/>
        <v>4</v>
      </c>
      <c r="CJ10" s="171">
        <f t="shared" si="33"/>
        <v>4</v>
      </c>
      <c r="CK10" s="171">
        <f t="shared" si="34"/>
        <v>2</v>
      </c>
      <c r="CL10" s="171">
        <f t="shared" si="35"/>
        <v>4</v>
      </c>
      <c r="CM10" s="171">
        <f t="shared" si="36"/>
        <v>3</v>
      </c>
      <c r="CN10" s="171">
        <f t="shared" si="37"/>
        <v>4</v>
      </c>
      <c r="CO10" s="171">
        <f t="shared" si="38"/>
        <v>3</v>
      </c>
      <c r="CP10" s="171">
        <f t="shared" si="39"/>
        <v>4</v>
      </c>
      <c r="CQ10" s="171">
        <f t="shared" si="40"/>
        <v>3</v>
      </c>
      <c r="CR10" s="171">
        <f t="shared" si="41"/>
        <v>4</v>
      </c>
      <c r="CS10" s="171">
        <f t="shared" si="42"/>
        <v>2</v>
      </c>
      <c r="CT10" s="171">
        <f t="shared" si="43"/>
        <v>3</v>
      </c>
      <c r="CU10" s="171">
        <f t="shared" si="44"/>
        <v>2</v>
      </c>
      <c r="CV10" s="171">
        <f t="shared" si="45"/>
        <v>3</v>
      </c>
      <c r="CW10" s="171">
        <f t="shared" si="46"/>
        <v>4</v>
      </c>
      <c r="CX10" s="171">
        <f t="shared" si="47"/>
        <v>3</v>
      </c>
      <c r="CY10" s="171">
        <f t="shared" si="48"/>
        <v>0</v>
      </c>
      <c r="CZ10" s="171">
        <f t="shared" si="49"/>
        <v>0</v>
      </c>
      <c r="DA10" s="171">
        <f t="shared" si="50"/>
        <v>4</v>
      </c>
      <c r="DB10" s="174">
        <f t="shared" si="51"/>
        <v>2.99</v>
      </c>
      <c r="DC10" s="135" t="str">
        <f t="shared" si="52"/>
        <v>Khá</v>
      </c>
      <c r="DE10" s="135"/>
      <c r="DF10" s="135"/>
      <c r="DG10" s="135"/>
      <c r="DH10" s="135"/>
      <c r="DI10" s="135"/>
      <c r="DJ10" s="135"/>
      <c r="DK10" s="135"/>
      <c r="DL10" s="135"/>
      <c r="DM10" s="135"/>
      <c r="DN10" s="251"/>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c r="FV10" s="135"/>
      <c r="FW10" s="135"/>
      <c r="FX10" s="135"/>
    </row>
    <row r="11" spans="1:180" s="142" customFormat="1" ht="15" x14ac:dyDescent="0.25">
      <c r="A11" s="139">
        <v>7</v>
      </c>
      <c r="B11" s="140" t="s">
        <v>1292</v>
      </c>
      <c r="C11" s="213" t="s">
        <v>1293</v>
      </c>
      <c r="D11" s="214" t="s">
        <v>11</v>
      </c>
      <c r="E11" s="218" t="s">
        <v>518</v>
      </c>
      <c r="F11" s="86">
        <v>6.1</v>
      </c>
      <c r="G11" s="86">
        <v>8.5</v>
      </c>
      <c r="H11" s="86">
        <v>8.8000000000000007</v>
      </c>
      <c r="I11" s="86">
        <v>7.6</v>
      </c>
      <c r="J11" s="86">
        <v>7.1</v>
      </c>
      <c r="K11" s="86">
        <v>8.9</v>
      </c>
      <c r="L11" s="86">
        <v>7.8</v>
      </c>
      <c r="M11" s="86">
        <v>7.2</v>
      </c>
      <c r="N11" s="86">
        <v>6.4</v>
      </c>
      <c r="O11" s="86">
        <v>7.9</v>
      </c>
      <c r="P11" s="86">
        <v>8.6</v>
      </c>
      <c r="Q11" s="86">
        <v>9.1</v>
      </c>
      <c r="R11" s="86">
        <v>9.1</v>
      </c>
      <c r="S11" s="86">
        <v>8.4</v>
      </c>
      <c r="T11" s="86">
        <v>9</v>
      </c>
      <c r="U11" s="86">
        <v>9.6999999999999993</v>
      </c>
      <c r="V11" s="31">
        <v>8.6999999999999993</v>
      </c>
      <c r="W11" s="31">
        <v>8</v>
      </c>
      <c r="X11" s="31">
        <v>8.9</v>
      </c>
      <c r="Y11" s="31">
        <v>9.6</v>
      </c>
      <c r="Z11" s="31">
        <v>10</v>
      </c>
      <c r="AA11" s="31">
        <v>8.6999999999999993</v>
      </c>
      <c r="AB11" s="31">
        <v>8.1999999999999993</v>
      </c>
      <c r="AC11" s="31">
        <v>9.9</v>
      </c>
      <c r="AD11" s="31">
        <v>7.9</v>
      </c>
      <c r="AE11" s="31">
        <v>9.5</v>
      </c>
      <c r="AF11" s="31">
        <v>8.6</v>
      </c>
      <c r="AG11" s="31">
        <v>8.5</v>
      </c>
      <c r="AH11" s="31">
        <v>9.6999999999999993</v>
      </c>
      <c r="AI11" s="31">
        <v>8.6999999999999993</v>
      </c>
      <c r="AJ11" s="31">
        <v>10</v>
      </c>
      <c r="AK11" s="31">
        <v>9.5</v>
      </c>
      <c r="AL11" s="31">
        <v>9.6999999999999993</v>
      </c>
      <c r="AM11" s="31">
        <v>8</v>
      </c>
      <c r="AN11" s="31">
        <v>9.8000000000000007</v>
      </c>
      <c r="AO11" s="31">
        <v>9</v>
      </c>
      <c r="AP11" s="31">
        <v>9.1999999999999993</v>
      </c>
      <c r="AQ11" s="31">
        <v>7.3</v>
      </c>
      <c r="AR11" s="31">
        <v>10</v>
      </c>
      <c r="AS11" s="31">
        <v>9.3000000000000007</v>
      </c>
      <c r="AT11" s="31">
        <v>9.1999999999999993</v>
      </c>
      <c r="AU11" s="31">
        <v>9.4</v>
      </c>
      <c r="AV11" s="31">
        <v>8.6999999999999993</v>
      </c>
      <c r="AW11" s="31"/>
      <c r="AX11" s="31"/>
      <c r="AY11" s="31">
        <v>9.5</v>
      </c>
      <c r="AZ11" s="151">
        <f t="shared" si="0"/>
        <v>8.8000000000000007</v>
      </c>
      <c r="BA11" s="85" t="s">
        <v>1465</v>
      </c>
      <c r="BB11" s="140"/>
      <c r="BC11" s="139">
        <v>7</v>
      </c>
      <c r="BD11" s="140" t="str">
        <f t="shared" si="1"/>
        <v>15D4021062</v>
      </c>
      <c r="BE11" s="140" t="str">
        <f t="shared" si="2"/>
        <v>Phạm Thị Mỹ</v>
      </c>
      <c r="BF11" s="140" t="str">
        <f t="shared" si="3"/>
        <v>Huyền</v>
      </c>
      <c r="BG11" s="140" t="str">
        <f t="shared" si="4"/>
        <v>21/08/1997</v>
      </c>
      <c r="BH11" s="171">
        <f t="shared" si="5"/>
        <v>2</v>
      </c>
      <c r="BI11" s="171">
        <f t="shared" si="6"/>
        <v>4</v>
      </c>
      <c r="BJ11" s="171">
        <f t="shared" si="7"/>
        <v>4</v>
      </c>
      <c r="BK11" s="171">
        <f t="shared" si="8"/>
        <v>3</v>
      </c>
      <c r="BL11" s="171">
        <f t="shared" si="9"/>
        <v>3</v>
      </c>
      <c r="BM11" s="171">
        <f t="shared" si="10"/>
        <v>4</v>
      </c>
      <c r="BN11" s="171">
        <f t="shared" si="11"/>
        <v>3</v>
      </c>
      <c r="BO11" s="171">
        <f t="shared" si="12"/>
        <v>3</v>
      </c>
      <c r="BP11" s="171">
        <f t="shared" si="13"/>
        <v>2</v>
      </c>
      <c r="BQ11" s="171">
        <f t="shared" si="14"/>
        <v>3</v>
      </c>
      <c r="BR11" s="171">
        <f t="shared" si="15"/>
        <v>4</v>
      </c>
      <c r="BS11" s="171">
        <f t="shared" si="16"/>
        <v>4</v>
      </c>
      <c r="BT11" s="171">
        <f t="shared" si="17"/>
        <v>4</v>
      </c>
      <c r="BU11" s="171">
        <f t="shared" si="18"/>
        <v>3</v>
      </c>
      <c r="BV11" s="171">
        <f t="shared" si="19"/>
        <v>4</v>
      </c>
      <c r="BW11" s="171">
        <f t="shared" si="20"/>
        <v>4</v>
      </c>
      <c r="BX11" s="171">
        <f t="shared" si="21"/>
        <v>4</v>
      </c>
      <c r="BY11" s="171">
        <f t="shared" si="22"/>
        <v>3</v>
      </c>
      <c r="BZ11" s="171">
        <f t="shared" si="23"/>
        <v>4</v>
      </c>
      <c r="CA11" s="171">
        <f t="shared" si="24"/>
        <v>4</v>
      </c>
      <c r="CB11" s="171">
        <f t="shared" si="25"/>
        <v>4</v>
      </c>
      <c r="CC11" s="171">
        <f t="shared" si="26"/>
        <v>4</v>
      </c>
      <c r="CD11" s="171">
        <f t="shared" si="27"/>
        <v>3</v>
      </c>
      <c r="CE11" s="171">
        <f t="shared" si="28"/>
        <v>4</v>
      </c>
      <c r="CF11" s="171">
        <f t="shared" si="29"/>
        <v>3</v>
      </c>
      <c r="CG11" s="171">
        <f t="shared" si="30"/>
        <v>4</v>
      </c>
      <c r="CH11" s="171">
        <f t="shared" si="31"/>
        <v>4</v>
      </c>
      <c r="CI11" s="171">
        <f t="shared" si="32"/>
        <v>4</v>
      </c>
      <c r="CJ11" s="171">
        <f t="shared" si="33"/>
        <v>4</v>
      </c>
      <c r="CK11" s="171">
        <f t="shared" si="34"/>
        <v>4</v>
      </c>
      <c r="CL11" s="171">
        <f t="shared" si="35"/>
        <v>4</v>
      </c>
      <c r="CM11" s="171">
        <f t="shared" si="36"/>
        <v>4</v>
      </c>
      <c r="CN11" s="171">
        <f t="shared" si="37"/>
        <v>4</v>
      </c>
      <c r="CO11" s="171">
        <f t="shared" si="38"/>
        <v>3</v>
      </c>
      <c r="CP11" s="171">
        <f t="shared" si="39"/>
        <v>4</v>
      </c>
      <c r="CQ11" s="171">
        <f t="shared" si="40"/>
        <v>4</v>
      </c>
      <c r="CR11" s="171">
        <f t="shared" si="41"/>
        <v>4</v>
      </c>
      <c r="CS11" s="171">
        <f t="shared" si="42"/>
        <v>3</v>
      </c>
      <c r="CT11" s="171">
        <f t="shared" si="43"/>
        <v>4</v>
      </c>
      <c r="CU11" s="171">
        <f t="shared" si="44"/>
        <v>4</v>
      </c>
      <c r="CV11" s="171">
        <f t="shared" si="45"/>
        <v>4</v>
      </c>
      <c r="CW11" s="171">
        <f t="shared" si="46"/>
        <v>4</v>
      </c>
      <c r="CX11" s="171">
        <f t="shared" si="47"/>
        <v>4</v>
      </c>
      <c r="CY11" s="171">
        <f t="shared" si="48"/>
        <v>0</v>
      </c>
      <c r="CZ11" s="171">
        <f t="shared" si="49"/>
        <v>0</v>
      </c>
      <c r="DA11" s="171">
        <f t="shared" si="50"/>
        <v>4</v>
      </c>
      <c r="DB11" s="174">
        <f t="shared" si="51"/>
        <v>3.69</v>
      </c>
      <c r="DC11" s="135" t="str">
        <f t="shared" si="52"/>
        <v>Xuất sắc</v>
      </c>
      <c r="DE11" s="135"/>
      <c r="DF11" s="135"/>
      <c r="DG11" s="135"/>
      <c r="DH11" s="135"/>
      <c r="DI11" s="135"/>
      <c r="DJ11" s="135"/>
      <c r="DK11" s="135"/>
      <c r="DL11" s="135"/>
      <c r="DM11" s="135"/>
      <c r="DN11" s="251"/>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c r="FX11" s="135"/>
    </row>
    <row r="12" spans="1:180" s="142" customFormat="1" ht="15" x14ac:dyDescent="0.25">
      <c r="A12" s="139">
        <v>8</v>
      </c>
      <c r="B12" s="140" t="s">
        <v>1294</v>
      </c>
      <c r="C12" s="213" t="s">
        <v>1295</v>
      </c>
      <c r="D12" s="214" t="s">
        <v>113</v>
      </c>
      <c r="E12" s="218" t="s">
        <v>1223</v>
      </c>
      <c r="F12" s="86">
        <v>7.4</v>
      </c>
      <c r="G12" s="87">
        <v>4.3</v>
      </c>
      <c r="H12" s="87">
        <v>7</v>
      </c>
      <c r="I12" s="87">
        <v>4.9000000000000004</v>
      </c>
      <c r="J12" s="86">
        <v>5.7</v>
      </c>
      <c r="K12" s="87">
        <v>5.6</v>
      </c>
      <c r="L12" s="86">
        <v>6.6</v>
      </c>
      <c r="M12" s="86">
        <v>7.7</v>
      </c>
      <c r="N12" s="86">
        <v>7.7</v>
      </c>
      <c r="O12" s="86">
        <v>5.5</v>
      </c>
      <c r="P12" s="87">
        <v>4.4000000000000004</v>
      </c>
      <c r="Q12" s="86">
        <v>4.9000000000000004</v>
      </c>
      <c r="R12" s="86">
        <v>8.8000000000000007</v>
      </c>
      <c r="S12" s="86">
        <v>5.7</v>
      </c>
      <c r="T12" s="86">
        <v>6.1</v>
      </c>
      <c r="U12" s="86">
        <v>4.3</v>
      </c>
      <c r="V12" s="31">
        <v>8.4</v>
      </c>
      <c r="W12" s="31">
        <v>7.4</v>
      </c>
      <c r="X12" s="31">
        <v>7.3</v>
      </c>
      <c r="Y12" s="31">
        <v>6.2</v>
      </c>
      <c r="Z12" s="31">
        <v>8.4</v>
      </c>
      <c r="AA12" s="31">
        <v>7.2</v>
      </c>
      <c r="AB12" s="31">
        <v>8.9</v>
      </c>
      <c r="AC12" s="31">
        <v>5.8</v>
      </c>
      <c r="AD12" s="31">
        <v>7</v>
      </c>
      <c r="AE12" s="31">
        <v>8.4</v>
      </c>
      <c r="AF12" s="31">
        <v>7.4</v>
      </c>
      <c r="AG12" s="31">
        <v>8.1999999999999993</v>
      </c>
      <c r="AH12" s="31">
        <v>7.9</v>
      </c>
      <c r="AI12" s="31">
        <v>6.9</v>
      </c>
      <c r="AJ12" s="31">
        <v>9</v>
      </c>
      <c r="AK12" s="31">
        <v>9.5</v>
      </c>
      <c r="AL12" s="31">
        <v>7.5</v>
      </c>
      <c r="AM12" s="31">
        <v>7</v>
      </c>
      <c r="AN12" s="31">
        <v>9.3000000000000007</v>
      </c>
      <c r="AO12" s="31">
        <v>8.5</v>
      </c>
      <c r="AP12" s="31">
        <v>7.4</v>
      </c>
      <c r="AQ12" s="31">
        <v>7.6</v>
      </c>
      <c r="AR12" s="31">
        <v>6.5</v>
      </c>
      <c r="AS12" s="31">
        <v>6.5</v>
      </c>
      <c r="AT12" s="31">
        <v>9.4</v>
      </c>
      <c r="AU12" s="31">
        <v>9.1</v>
      </c>
      <c r="AV12" s="31">
        <v>8.4</v>
      </c>
      <c r="AW12" s="31">
        <v>8.3000000000000007</v>
      </c>
      <c r="AX12" s="31">
        <v>8.6</v>
      </c>
      <c r="AY12" s="31"/>
      <c r="AZ12" s="151">
        <f t="shared" si="0"/>
        <v>7.2</v>
      </c>
      <c r="BA12" s="85" t="s">
        <v>1464</v>
      </c>
      <c r="BB12" s="140"/>
      <c r="BC12" s="139">
        <v>8</v>
      </c>
      <c r="BD12" s="140" t="str">
        <f t="shared" si="1"/>
        <v>15D4021067</v>
      </c>
      <c r="BE12" s="140" t="str">
        <f t="shared" si="2"/>
        <v>Lê Phú</v>
      </c>
      <c r="BF12" s="140" t="str">
        <f t="shared" si="3"/>
        <v>Hương</v>
      </c>
      <c r="BG12" s="140" t="str">
        <f t="shared" si="4"/>
        <v>14/02/1997</v>
      </c>
      <c r="BH12" s="171">
        <f t="shared" si="5"/>
        <v>3</v>
      </c>
      <c r="BI12" s="171">
        <f t="shared" si="6"/>
        <v>1</v>
      </c>
      <c r="BJ12" s="171">
        <f t="shared" si="7"/>
        <v>3</v>
      </c>
      <c r="BK12" s="171">
        <f t="shared" si="8"/>
        <v>1</v>
      </c>
      <c r="BL12" s="171">
        <f t="shared" si="9"/>
        <v>2</v>
      </c>
      <c r="BM12" s="171">
        <f t="shared" si="10"/>
        <v>2</v>
      </c>
      <c r="BN12" s="171">
        <f t="shared" si="11"/>
        <v>2</v>
      </c>
      <c r="BO12" s="171">
        <f t="shared" si="12"/>
        <v>3</v>
      </c>
      <c r="BP12" s="171">
        <f t="shared" si="13"/>
        <v>3</v>
      </c>
      <c r="BQ12" s="171">
        <f t="shared" si="14"/>
        <v>2</v>
      </c>
      <c r="BR12" s="171">
        <f t="shared" si="15"/>
        <v>1</v>
      </c>
      <c r="BS12" s="171">
        <f t="shared" si="16"/>
        <v>1</v>
      </c>
      <c r="BT12" s="171">
        <f t="shared" si="17"/>
        <v>4</v>
      </c>
      <c r="BU12" s="171">
        <f t="shared" si="18"/>
        <v>2</v>
      </c>
      <c r="BV12" s="171">
        <f t="shared" si="19"/>
        <v>2</v>
      </c>
      <c r="BW12" s="171">
        <f t="shared" si="20"/>
        <v>1</v>
      </c>
      <c r="BX12" s="171">
        <f t="shared" si="21"/>
        <v>3</v>
      </c>
      <c r="BY12" s="171">
        <f t="shared" si="22"/>
        <v>3</v>
      </c>
      <c r="BZ12" s="171">
        <f t="shared" si="23"/>
        <v>3</v>
      </c>
      <c r="CA12" s="171">
        <f t="shared" si="24"/>
        <v>2</v>
      </c>
      <c r="CB12" s="171">
        <f t="shared" si="25"/>
        <v>3</v>
      </c>
      <c r="CC12" s="171">
        <f t="shared" si="26"/>
        <v>3</v>
      </c>
      <c r="CD12" s="171">
        <f t="shared" si="27"/>
        <v>4</v>
      </c>
      <c r="CE12" s="171">
        <f t="shared" si="28"/>
        <v>2</v>
      </c>
      <c r="CF12" s="171">
        <f t="shared" si="29"/>
        <v>3</v>
      </c>
      <c r="CG12" s="171">
        <f t="shared" si="30"/>
        <v>3</v>
      </c>
      <c r="CH12" s="171">
        <f t="shared" si="31"/>
        <v>3</v>
      </c>
      <c r="CI12" s="171">
        <f t="shared" si="32"/>
        <v>3</v>
      </c>
      <c r="CJ12" s="171">
        <f t="shared" si="33"/>
        <v>3</v>
      </c>
      <c r="CK12" s="171">
        <f t="shared" si="34"/>
        <v>2</v>
      </c>
      <c r="CL12" s="171">
        <f t="shared" si="35"/>
        <v>4</v>
      </c>
      <c r="CM12" s="171">
        <f t="shared" si="36"/>
        <v>4</v>
      </c>
      <c r="CN12" s="171">
        <f t="shared" si="37"/>
        <v>3</v>
      </c>
      <c r="CO12" s="171">
        <f t="shared" si="38"/>
        <v>3</v>
      </c>
      <c r="CP12" s="171">
        <f t="shared" si="39"/>
        <v>4</v>
      </c>
      <c r="CQ12" s="171">
        <f t="shared" si="40"/>
        <v>4</v>
      </c>
      <c r="CR12" s="171">
        <f t="shared" si="41"/>
        <v>3</v>
      </c>
      <c r="CS12" s="171">
        <f t="shared" si="42"/>
        <v>3</v>
      </c>
      <c r="CT12" s="171">
        <f t="shared" si="43"/>
        <v>2</v>
      </c>
      <c r="CU12" s="171">
        <f t="shared" si="44"/>
        <v>2</v>
      </c>
      <c r="CV12" s="171">
        <f t="shared" si="45"/>
        <v>4</v>
      </c>
      <c r="CW12" s="171">
        <f t="shared" si="46"/>
        <v>4</v>
      </c>
      <c r="CX12" s="171">
        <f t="shared" si="47"/>
        <v>3</v>
      </c>
      <c r="CY12" s="171">
        <f t="shared" si="48"/>
        <v>3</v>
      </c>
      <c r="CZ12" s="171">
        <f t="shared" si="49"/>
        <v>4</v>
      </c>
      <c r="DA12" s="171">
        <f t="shared" si="50"/>
        <v>0</v>
      </c>
      <c r="DB12" s="174">
        <f t="shared" si="51"/>
        <v>2.7</v>
      </c>
      <c r="DC12" s="135" t="str">
        <f t="shared" si="52"/>
        <v>Khá</v>
      </c>
      <c r="DE12" s="135"/>
      <c r="DF12" s="135"/>
      <c r="DG12" s="135"/>
      <c r="DH12" s="135"/>
      <c r="DI12" s="135"/>
      <c r="DJ12" s="135"/>
      <c r="DK12" s="135"/>
      <c r="DL12" s="135"/>
      <c r="DM12" s="135"/>
      <c r="DN12" s="251"/>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row>
    <row r="13" spans="1:180" s="142" customFormat="1" ht="15" x14ac:dyDescent="0.25">
      <c r="A13" s="139">
        <v>9</v>
      </c>
      <c r="B13" s="140" t="s">
        <v>1296</v>
      </c>
      <c r="C13" s="213" t="s">
        <v>554</v>
      </c>
      <c r="D13" s="214" t="s">
        <v>113</v>
      </c>
      <c r="E13" s="218" t="s">
        <v>527</v>
      </c>
      <c r="F13" s="86">
        <v>6.1</v>
      </c>
      <c r="G13" s="86">
        <v>5.8</v>
      </c>
      <c r="H13" s="86">
        <v>5.5</v>
      </c>
      <c r="I13" s="87">
        <v>5.3</v>
      </c>
      <c r="J13" s="86">
        <v>6.4</v>
      </c>
      <c r="K13" s="86">
        <v>5.0999999999999996</v>
      </c>
      <c r="L13" s="86">
        <v>6.4</v>
      </c>
      <c r="M13" s="86">
        <v>7.7</v>
      </c>
      <c r="N13" s="87">
        <v>8.6999999999999993</v>
      </c>
      <c r="O13" s="86">
        <v>8.1999999999999993</v>
      </c>
      <c r="P13" s="87">
        <v>6</v>
      </c>
      <c r="Q13" s="86">
        <v>8.9</v>
      </c>
      <c r="R13" s="86">
        <v>7.5</v>
      </c>
      <c r="S13" s="86">
        <v>7.2</v>
      </c>
      <c r="T13" s="86">
        <v>7.1</v>
      </c>
      <c r="U13" s="86">
        <v>5.3</v>
      </c>
      <c r="V13" s="31">
        <v>8.6999999999999993</v>
      </c>
      <c r="W13" s="31">
        <v>8.1999999999999993</v>
      </c>
      <c r="X13" s="31">
        <v>7.2</v>
      </c>
      <c r="Y13" s="31">
        <v>7.7</v>
      </c>
      <c r="Z13" s="31">
        <v>8.1</v>
      </c>
      <c r="AA13" s="31">
        <v>7.5</v>
      </c>
      <c r="AB13" s="31">
        <v>8.9</v>
      </c>
      <c r="AC13" s="31">
        <v>5.8</v>
      </c>
      <c r="AD13" s="31">
        <v>8.1999999999999993</v>
      </c>
      <c r="AE13" s="31">
        <v>8.5</v>
      </c>
      <c r="AF13" s="31">
        <v>8.6</v>
      </c>
      <c r="AG13" s="31">
        <v>6.8</v>
      </c>
      <c r="AH13" s="31">
        <v>8.1999999999999993</v>
      </c>
      <c r="AI13" s="31">
        <v>7.5</v>
      </c>
      <c r="AJ13" s="31">
        <v>8.5</v>
      </c>
      <c r="AK13" s="31">
        <v>8.8000000000000007</v>
      </c>
      <c r="AL13" s="31">
        <v>9</v>
      </c>
      <c r="AM13" s="31">
        <v>7.9</v>
      </c>
      <c r="AN13" s="31">
        <v>9.3000000000000007</v>
      </c>
      <c r="AO13" s="31">
        <v>9.5</v>
      </c>
      <c r="AP13" s="31">
        <v>8.6</v>
      </c>
      <c r="AQ13" s="31">
        <v>7.4</v>
      </c>
      <c r="AR13" s="31">
        <v>8.6999999999999993</v>
      </c>
      <c r="AS13" s="31">
        <v>9</v>
      </c>
      <c r="AT13" s="31">
        <v>8.4</v>
      </c>
      <c r="AU13" s="31">
        <v>8.6</v>
      </c>
      <c r="AV13" s="31">
        <v>8.1</v>
      </c>
      <c r="AW13" s="31"/>
      <c r="AX13" s="31"/>
      <c r="AY13" s="31">
        <v>9.1999999999999993</v>
      </c>
      <c r="AZ13" s="151">
        <f t="shared" si="0"/>
        <v>7.7</v>
      </c>
      <c r="BA13" s="85" t="s">
        <v>1465</v>
      </c>
      <c r="BB13" s="140"/>
      <c r="BC13" s="139">
        <v>9</v>
      </c>
      <c r="BD13" s="140" t="str">
        <f t="shared" si="1"/>
        <v>15D4021068</v>
      </c>
      <c r="BE13" s="140" t="str">
        <f t="shared" si="2"/>
        <v>Võ Thị</v>
      </c>
      <c r="BF13" s="140" t="str">
        <f t="shared" si="3"/>
        <v>Hương</v>
      </c>
      <c r="BG13" s="140" t="str">
        <f t="shared" si="4"/>
        <v>06/01/1997</v>
      </c>
      <c r="BH13" s="171">
        <f t="shared" si="5"/>
        <v>2</v>
      </c>
      <c r="BI13" s="171">
        <f t="shared" si="6"/>
        <v>2</v>
      </c>
      <c r="BJ13" s="171">
        <f t="shared" si="7"/>
        <v>2</v>
      </c>
      <c r="BK13" s="171">
        <f t="shared" si="8"/>
        <v>1</v>
      </c>
      <c r="BL13" s="171">
        <f t="shared" si="9"/>
        <v>2</v>
      </c>
      <c r="BM13" s="171">
        <f t="shared" si="10"/>
        <v>1</v>
      </c>
      <c r="BN13" s="171">
        <f t="shared" si="11"/>
        <v>2</v>
      </c>
      <c r="BO13" s="171">
        <f t="shared" si="12"/>
        <v>3</v>
      </c>
      <c r="BP13" s="171">
        <f t="shared" si="13"/>
        <v>4</v>
      </c>
      <c r="BQ13" s="171">
        <f t="shared" si="14"/>
        <v>3</v>
      </c>
      <c r="BR13" s="171">
        <f t="shared" si="15"/>
        <v>2</v>
      </c>
      <c r="BS13" s="171">
        <f t="shared" si="16"/>
        <v>4</v>
      </c>
      <c r="BT13" s="171">
        <f t="shared" si="17"/>
        <v>3</v>
      </c>
      <c r="BU13" s="171">
        <f t="shared" si="18"/>
        <v>3</v>
      </c>
      <c r="BV13" s="171">
        <f t="shared" si="19"/>
        <v>3</v>
      </c>
      <c r="BW13" s="171">
        <f t="shared" si="20"/>
        <v>1</v>
      </c>
      <c r="BX13" s="171">
        <f t="shared" si="21"/>
        <v>4</v>
      </c>
      <c r="BY13" s="171">
        <f t="shared" si="22"/>
        <v>3</v>
      </c>
      <c r="BZ13" s="171">
        <f t="shared" si="23"/>
        <v>3</v>
      </c>
      <c r="CA13" s="171">
        <f t="shared" si="24"/>
        <v>3</v>
      </c>
      <c r="CB13" s="171">
        <f t="shared" si="25"/>
        <v>3</v>
      </c>
      <c r="CC13" s="171">
        <f t="shared" si="26"/>
        <v>3</v>
      </c>
      <c r="CD13" s="171">
        <f t="shared" si="27"/>
        <v>4</v>
      </c>
      <c r="CE13" s="171">
        <f t="shared" si="28"/>
        <v>2</v>
      </c>
      <c r="CF13" s="171">
        <f t="shared" si="29"/>
        <v>3</v>
      </c>
      <c r="CG13" s="171">
        <f t="shared" si="30"/>
        <v>4</v>
      </c>
      <c r="CH13" s="171">
        <f t="shared" si="31"/>
        <v>4</v>
      </c>
      <c r="CI13" s="171">
        <f t="shared" si="32"/>
        <v>2</v>
      </c>
      <c r="CJ13" s="171">
        <f t="shared" si="33"/>
        <v>3</v>
      </c>
      <c r="CK13" s="171">
        <f t="shared" si="34"/>
        <v>3</v>
      </c>
      <c r="CL13" s="171">
        <f t="shared" si="35"/>
        <v>4</v>
      </c>
      <c r="CM13" s="171">
        <f t="shared" si="36"/>
        <v>4</v>
      </c>
      <c r="CN13" s="171">
        <f t="shared" si="37"/>
        <v>4</v>
      </c>
      <c r="CO13" s="171">
        <f t="shared" si="38"/>
        <v>3</v>
      </c>
      <c r="CP13" s="171">
        <f t="shared" si="39"/>
        <v>4</v>
      </c>
      <c r="CQ13" s="171">
        <f t="shared" si="40"/>
        <v>4</v>
      </c>
      <c r="CR13" s="171">
        <f t="shared" si="41"/>
        <v>4</v>
      </c>
      <c r="CS13" s="171">
        <f t="shared" si="42"/>
        <v>3</v>
      </c>
      <c r="CT13" s="171">
        <f t="shared" si="43"/>
        <v>4</v>
      </c>
      <c r="CU13" s="171">
        <f t="shared" si="44"/>
        <v>4</v>
      </c>
      <c r="CV13" s="171">
        <f t="shared" si="45"/>
        <v>3</v>
      </c>
      <c r="CW13" s="171">
        <f t="shared" si="46"/>
        <v>4</v>
      </c>
      <c r="CX13" s="171">
        <f t="shared" si="47"/>
        <v>3</v>
      </c>
      <c r="CY13" s="171">
        <f t="shared" si="48"/>
        <v>0</v>
      </c>
      <c r="CZ13" s="171">
        <f t="shared" si="49"/>
        <v>0</v>
      </c>
      <c r="DA13" s="171">
        <f t="shared" si="50"/>
        <v>4</v>
      </c>
      <c r="DB13" s="174">
        <f t="shared" si="51"/>
        <v>3.06</v>
      </c>
      <c r="DC13" s="135" t="str">
        <f t="shared" si="52"/>
        <v>Khá</v>
      </c>
      <c r="DE13" s="135"/>
      <c r="DF13" s="135"/>
      <c r="DG13" s="135"/>
      <c r="DH13" s="135"/>
      <c r="DI13" s="135"/>
      <c r="DJ13" s="135"/>
      <c r="DK13" s="135"/>
      <c r="DL13" s="135"/>
      <c r="DM13" s="135"/>
      <c r="DN13" s="251"/>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row>
    <row r="14" spans="1:180" s="142" customFormat="1" ht="15" x14ac:dyDescent="0.25">
      <c r="A14" s="139">
        <v>10</v>
      </c>
      <c r="B14" s="140" t="s">
        <v>1297</v>
      </c>
      <c r="C14" s="213" t="s">
        <v>1298</v>
      </c>
      <c r="D14" s="214" t="s">
        <v>555</v>
      </c>
      <c r="E14" s="218" t="s">
        <v>552</v>
      </c>
      <c r="F14" s="87">
        <v>8.4</v>
      </c>
      <c r="G14" s="86">
        <v>6.4</v>
      </c>
      <c r="H14" s="86">
        <v>4.5999999999999996</v>
      </c>
      <c r="I14" s="86">
        <v>4.3</v>
      </c>
      <c r="J14" s="86">
        <v>6.4</v>
      </c>
      <c r="K14" s="86">
        <v>5.9</v>
      </c>
      <c r="L14" s="86">
        <v>5.3</v>
      </c>
      <c r="M14" s="87">
        <v>6.4</v>
      </c>
      <c r="N14" s="87">
        <v>9</v>
      </c>
      <c r="O14" s="86">
        <v>4.5999999999999996</v>
      </c>
      <c r="P14" s="87">
        <v>6</v>
      </c>
      <c r="Q14" s="86">
        <v>7.7</v>
      </c>
      <c r="R14" s="86">
        <v>7.4</v>
      </c>
      <c r="S14" s="86">
        <v>6.8</v>
      </c>
      <c r="T14" s="86">
        <v>6.1</v>
      </c>
      <c r="U14" s="86">
        <v>4.9000000000000004</v>
      </c>
      <c r="V14" s="31">
        <v>8.6999999999999993</v>
      </c>
      <c r="W14" s="31">
        <v>8.3000000000000007</v>
      </c>
      <c r="X14" s="31">
        <v>7.4</v>
      </c>
      <c r="Y14" s="31">
        <v>4.9000000000000004</v>
      </c>
      <c r="Z14" s="31">
        <v>7.6</v>
      </c>
      <c r="AA14" s="31">
        <v>6.8</v>
      </c>
      <c r="AB14" s="31">
        <v>8.1999999999999993</v>
      </c>
      <c r="AC14" s="31">
        <v>4.7</v>
      </c>
      <c r="AD14" s="31">
        <v>7.2</v>
      </c>
      <c r="AE14" s="31">
        <v>7.4</v>
      </c>
      <c r="AF14" s="31">
        <v>8.1999999999999993</v>
      </c>
      <c r="AG14" s="31">
        <v>7.5</v>
      </c>
      <c r="AH14" s="31">
        <v>8.1999999999999993</v>
      </c>
      <c r="AI14" s="31">
        <v>7.7</v>
      </c>
      <c r="AJ14" s="31">
        <v>10</v>
      </c>
      <c r="AK14" s="31">
        <v>9.9</v>
      </c>
      <c r="AL14" s="31">
        <v>6.8</v>
      </c>
      <c r="AM14" s="31">
        <v>7.9</v>
      </c>
      <c r="AN14" s="31">
        <v>9.1999999999999993</v>
      </c>
      <c r="AO14" s="31">
        <v>9</v>
      </c>
      <c r="AP14" s="31">
        <v>8.6</v>
      </c>
      <c r="AQ14" s="31">
        <v>6.6</v>
      </c>
      <c r="AR14" s="31">
        <v>7.8</v>
      </c>
      <c r="AS14" s="31">
        <v>7.9</v>
      </c>
      <c r="AT14" s="31">
        <v>8.3000000000000007</v>
      </c>
      <c r="AU14" s="31">
        <v>9.1</v>
      </c>
      <c r="AV14" s="31">
        <v>8.6</v>
      </c>
      <c r="AW14" s="31">
        <v>8.1999999999999993</v>
      </c>
      <c r="AX14" s="31">
        <v>8.6999999999999993</v>
      </c>
      <c r="AY14" s="31"/>
      <c r="AZ14" s="151">
        <f t="shared" si="0"/>
        <v>7.3</v>
      </c>
      <c r="BA14" s="85" t="s">
        <v>1464</v>
      </c>
      <c r="BB14" s="140"/>
      <c r="BC14" s="139">
        <v>10</v>
      </c>
      <c r="BD14" s="140" t="str">
        <f t="shared" si="1"/>
        <v>15D4021072</v>
      </c>
      <c r="BE14" s="140" t="str">
        <f t="shared" si="2"/>
        <v>Võ Thị Đức</v>
      </c>
      <c r="BF14" s="140" t="str">
        <f t="shared" si="3"/>
        <v>Kiều</v>
      </c>
      <c r="BG14" s="140" t="str">
        <f t="shared" si="4"/>
        <v>20/01/1997</v>
      </c>
      <c r="BH14" s="171">
        <f t="shared" si="5"/>
        <v>3</v>
      </c>
      <c r="BI14" s="171">
        <f t="shared" si="6"/>
        <v>2</v>
      </c>
      <c r="BJ14" s="171">
        <f t="shared" si="7"/>
        <v>1</v>
      </c>
      <c r="BK14" s="171">
        <f t="shared" si="8"/>
        <v>1</v>
      </c>
      <c r="BL14" s="171">
        <f t="shared" si="9"/>
        <v>2</v>
      </c>
      <c r="BM14" s="171">
        <f t="shared" si="10"/>
        <v>2</v>
      </c>
      <c r="BN14" s="171">
        <f t="shared" si="11"/>
        <v>1</v>
      </c>
      <c r="BO14" s="171">
        <f t="shared" si="12"/>
        <v>2</v>
      </c>
      <c r="BP14" s="171">
        <f t="shared" si="13"/>
        <v>4</v>
      </c>
      <c r="BQ14" s="171">
        <f t="shared" si="14"/>
        <v>1</v>
      </c>
      <c r="BR14" s="171">
        <f t="shared" si="15"/>
        <v>2</v>
      </c>
      <c r="BS14" s="171">
        <f t="shared" si="16"/>
        <v>3</v>
      </c>
      <c r="BT14" s="171">
        <f t="shared" si="17"/>
        <v>3</v>
      </c>
      <c r="BU14" s="171">
        <f t="shared" si="18"/>
        <v>2</v>
      </c>
      <c r="BV14" s="171">
        <f t="shared" si="19"/>
        <v>2</v>
      </c>
      <c r="BW14" s="171">
        <f t="shared" si="20"/>
        <v>1</v>
      </c>
      <c r="BX14" s="171">
        <f t="shared" si="21"/>
        <v>4</v>
      </c>
      <c r="BY14" s="171">
        <f t="shared" si="22"/>
        <v>3</v>
      </c>
      <c r="BZ14" s="171">
        <f t="shared" si="23"/>
        <v>3</v>
      </c>
      <c r="CA14" s="171">
        <f t="shared" si="24"/>
        <v>1</v>
      </c>
      <c r="CB14" s="171">
        <f t="shared" si="25"/>
        <v>3</v>
      </c>
      <c r="CC14" s="171">
        <f t="shared" si="26"/>
        <v>2</v>
      </c>
      <c r="CD14" s="171">
        <f t="shared" si="27"/>
        <v>3</v>
      </c>
      <c r="CE14" s="171">
        <f t="shared" si="28"/>
        <v>1</v>
      </c>
      <c r="CF14" s="171">
        <f t="shared" si="29"/>
        <v>3</v>
      </c>
      <c r="CG14" s="171">
        <f t="shared" si="30"/>
        <v>3</v>
      </c>
      <c r="CH14" s="171">
        <f t="shared" si="31"/>
        <v>3</v>
      </c>
      <c r="CI14" s="171">
        <f t="shared" si="32"/>
        <v>3</v>
      </c>
      <c r="CJ14" s="171">
        <f t="shared" si="33"/>
        <v>3</v>
      </c>
      <c r="CK14" s="171">
        <f t="shared" si="34"/>
        <v>3</v>
      </c>
      <c r="CL14" s="171">
        <f t="shared" si="35"/>
        <v>4</v>
      </c>
      <c r="CM14" s="171">
        <f t="shared" si="36"/>
        <v>4</v>
      </c>
      <c r="CN14" s="171">
        <f t="shared" si="37"/>
        <v>2</v>
      </c>
      <c r="CO14" s="171">
        <f t="shared" si="38"/>
        <v>3</v>
      </c>
      <c r="CP14" s="171">
        <f t="shared" si="39"/>
        <v>4</v>
      </c>
      <c r="CQ14" s="171">
        <f t="shared" si="40"/>
        <v>4</v>
      </c>
      <c r="CR14" s="171">
        <f t="shared" si="41"/>
        <v>4</v>
      </c>
      <c r="CS14" s="171">
        <f t="shared" si="42"/>
        <v>2</v>
      </c>
      <c r="CT14" s="171">
        <f t="shared" si="43"/>
        <v>3</v>
      </c>
      <c r="CU14" s="171">
        <f t="shared" si="44"/>
        <v>3</v>
      </c>
      <c r="CV14" s="171">
        <f t="shared" si="45"/>
        <v>3</v>
      </c>
      <c r="CW14" s="171">
        <f t="shared" si="46"/>
        <v>4</v>
      </c>
      <c r="CX14" s="171">
        <f t="shared" si="47"/>
        <v>4</v>
      </c>
      <c r="CY14" s="171">
        <f t="shared" si="48"/>
        <v>3</v>
      </c>
      <c r="CZ14" s="171">
        <f t="shared" si="49"/>
        <v>4</v>
      </c>
      <c r="DA14" s="171">
        <f t="shared" si="50"/>
        <v>0</v>
      </c>
      <c r="DB14" s="174">
        <f t="shared" si="51"/>
        <v>2.67</v>
      </c>
      <c r="DC14" s="135" t="str">
        <f t="shared" si="52"/>
        <v>Khá</v>
      </c>
      <c r="DE14" s="135"/>
      <c r="DF14" s="135"/>
      <c r="DG14" s="135"/>
      <c r="DH14" s="135"/>
      <c r="DI14" s="135"/>
      <c r="DJ14" s="135"/>
      <c r="DK14" s="135"/>
      <c r="DL14" s="135"/>
      <c r="DM14" s="135"/>
      <c r="DN14" s="251"/>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c r="FV14" s="135"/>
      <c r="FW14" s="135"/>
      <c r="FX14" s="135"/>
    </row>
    <row r="15" spans="1:180" s="142" customFormat="1" ht="15" x14ac:dyDescent="0.25">
      <c r="A15" s="139">
        <v>12</v>
      </c>
      <c r="B15" s="140" t="s">
        <v>1302</v>
      </c>
      <c r="C15" s="213" t="s">
        <v>1303</v>
      </c>
      <c r="D15" s="214" t="s">
        <v>308</v>
      </c>
      <c r="E15" s="218" t="s">
        <v>305</v>
      </c>
      <c r="F15" s="86">
        <v>5.0999999999999996</v>
      </c>
      <c r="G15" s="86">
        <v>5.8</v>
      </c>
      <c r="H15" s="86">
        <v>4.5999999999999996</v>
      </c>
      <c r="I15" s="87">
        <v>6.1</v>
      </c>
      <c r="J15" s="86">
        <v>6.3</v>
      </c>
      <c r="K15" s="86">
        <v>5.7</v>
      </c>
      <c r="L15" s="86">
        <v>4.8</v>
      </c>
      <c r="M15" s="87">
        <v>6</v>
      </c>
      <c r="N15" s="86">
        <v>6.4</v>
      </c>
      <c r="O15" s="86">
        <v>5.8</v>
      </c>
      <c r="P15" s="87">
        <v>6.3</v>
      </c>
      <c r="Q15" s="86">
        <v>8.1999999999999993</v>
      </c>
      <c r="R15" s="86">
        <v>8.8000000000000007</v>
      </c>
      <c r="S15" s="86">
        <v>6.8</v>
      </c>
      <c r="T15" s="86">
        <v>6.5</v>
      </c>
      <c r="U15" s="86">
        <v>6.3</v>
      </c>
      <c r="V15" s="31">
        <v>9.4</v>
      </c>
      <c r="W15" s="31">
        <v>9.6999999999999993</v>
      </c>
      <c r="X15" s="31">
        <v>8.3000000000000007</v>
      </c>
      <c r="Y15" s="31">
        <v>8.6999999999999993</v>
      </c>
      <c r="Z15" s="31">
        <v>8.3000000000000007</v>
      </c>
      <c r="AA15" s="31">
        <v>7.7</v>
      </c>
      <c r="AB15" s="31">
        <v>8.1999999999999993</v>
      </c>
      <c r="AC15" s="31">
        <v>8.3000000000000007</v>
      </c>
      <c r="AD15" s="31">
        <v>7.5</v>
      </c>
      <c r="AE15" s="31">
        <v>8.6</v>
      </c>
      <c r="AF15" s="31">
        <v>8.1999999999999993</v>
      </c>
      <c r="AG15" s="31">
        <v>9.1</v>
      </c>
      <c r="AH15" s="31">
        <v>8.8000000000000007</v>
      </c>
      <c r="AI15" s="31">
        <v>8.6</v>
      </c>
      <c r="AJ15" s="31">
        <v>10</v>
      </c>
      <c r="AK15" s="31">
        <v>9.6999999999999993</v>
      </c>
      <c r="AL15" s="31">
        <v>8.8000000000000007</v>
      </c>
      <c r="AM15" s="31">
        <v>8.4</v>
      </c>
      <c r="AN15" s="31">
        <v>9.1999999999999993</v>
      </c>
      <c r="AO15" s="31">
        <v>9</v>
      </c>
      <c r="AP15" s="31">
        <v>8.6</v>
      </c>
      <c r="AQ15" s="31">
        <v>7.3</v>
      </c>
      <c r="AR15" s="31">
        <v>9.4</v>
      </c>
      <c r="AS15" s="31">
        <v>6.5</v>
      </c>
      <c r="AT15" s="31">
        <v>8.4</v>
      </c>
      <c r="AU15" s="31">
        <v>9.6999999999999993</v>
      </c>
      <c r="AV15" s="31">
        <v>8.6999999999999993</v>
      </c>
      <c r="AW15" s="31"/>
      <c r="AX15" s="31"/>
      <c r="AY15" s="31">
        <v>9.8000000000000007</v>
      </c>
      <c r="AZ15" s="151">
        <f t="shared" si="0"/>
        <v>7.8</v>
      </c>
      <c r="BA15" s="85" t="s">
        <v>1465</v>
      </c>
      <c r="BB15" s="140"/>
      <c r="BC15" s="139">
        <v>12</v>
      </c>
      <c r="BD15" s="140" t="str">
        <f t="shared" si="1"/>
        <v>15D4021102</v>
      </c>
      <c r="BE15" s="140" t="str">
        <f t="shared" si="2"/>
        <v>Đặng Thị Hồng</v>
      </c>
      <c r="BF15" s="140" t="str">
        <f t="shared" si="3"/>
        <v>Nga</v>
      </c>
      <c r="BG15" s="140" t="str">
        <f t="shared" si="4"/>
        <v>11/06/1997</v>
      </c>
      <c r="BH15" s="171">
        <f t="shared" si="5"/>
        <v>1</v>
      </c>
      <c r="BI15" s="171">
        <f t="shared" si="6"/>
        <v>2</v>
      </c>
      <c r="BJ15" s="171">
        <f t="shared" si="7"/>
        <v>1</v>
      </c>
      <c r="BK15" s="171">
        <f t="shared" si="8"/>
        <v>2</v>
      </c>
      <c r="BL15" s="171">
        <f t="shared" si="9"/>
        <v>2</v>
      </c>
      <c r="BM15" s="171">
        <f t="shared" si="10"/>
        <v>2</v>
      </c>
      <c r="BN15" s="171">
        <f t="shared" si="11"/>
        <v>1</v>
      </c>
      <c r="BO15" s="171">
        <f t="shared" si="12"/>
        <v>2</v>
      </c>
      <c r="BP15" s="171">
        <f t="shared" si="13"/>
        <v>2</v>
      </c>
      <c r="BQ15" s="171">
        <f t="shared" si="14"/>
        <v>2</v>
      </c>
      <c r="BR15" s="171">
        <f t="shared" si="15"/>
        <v>2</v>
      </c>
      <c r="BS15" s="171">
        <f t="shared" si="16"/>
        <v>3</v>
      </c>
      <c r="BT15" s="171">
        <f t="shared" si="17"/>
        <v>4</v>
      </c>
      <c r="BU15" s="171">
        <f t="shared" si="18"/>
        <v>2</v>
      </c>
      <c r="BV15" s="171">
        <f t="shared" si="19"/>
        <v>2</v>
      </c>
      <c r="BW15" s="171">
        <f t="shared" si="20"/>
        <v>2</v>
      </c>
      <c r="BX15" s="171">
        <f t="shared" si="21"/>
        <v>4</v>
      </c>
      <c r="BY15" s="171">
        <f t="shared" si="22"/>
        <v>4</v>
      </c>
      <c r="BZ15" s="171">
        <f t="shared" si="23"/>
        <v>3</v>
      </c>
      <c r="CA15" s="171">
        <f t="shared" si="24"/>
        <v>4</v>
      </c>
      <c r="CB15" s="171">
        <f t="shared" si="25"/>
        <v>3</v>
      </c>
      <c r="CC15" s="171">
        <f t="shared" si="26"/>
        <v>3</v>
      </c>
      <c r="CD15" s="171">
        <f t="shared" si="27"/>
        <v>3</v>
      </c>
      <c r="CE15" s="171">
        <f t="shared" si="28"/>
        <v>3</v>
      </c>
      <c r="CF15" s="171">
        <f t="shared" si="29"/>
        <v>3</v>
      </c>
      <c r="CG15" s="171">
        <f t="shared" si="30"/>
        <v>4</v>
      </c>
      <c r="CH15" s="171">
        <f t="shared" si="31"/>
        <v>3</v>
      </c>
      <c r="CI15" s="171">
        <f t="shared" si="32"/>
        <v>4</v>
      </c>
      <c r="CJ15" s="171">
        <f t="shared" si="33"/>
        <v>4</v>
      </c>
      <c r="CK15" s="171">
        <f t="shared" si="34"/>
        <v>4</v>
      </c>
      <c r="CL15" s="171">
        <f t="shared" si="35"/>
        <v>4</v>
      </c>
      <c r="CM15" s="171">
        <f t="shared" si="36"/>
        <v>4</v>
      </c>
      <c r="CN15" s="171">
        <f t="shared" si="37"/>
        <v>4</v>
      </c>
      <c r="CO15" s="171">
        <f t="shared" si="38"/>
        <v>3</v>
      </c>
      <c r="CP15" s="171">
        <f t="shared" si="39"/>
        <v>4</v>
      </c>
      <c r="CQ15" s="171">
        <f t="shared" si="40"/>
        <v>4</v>
      </c>
      <c r="CR15" s="171">
        <f t="shared" si="41"/>
        <v>4</v>
      </c>
      <c r="CS15" s="171">
        <f t="shared" si="42"/>
        <v>3</v>
      </c>
      <c r="CT15" s="171">
        <f t="shared" si="43"/>
        <v>4</v>
      </c>
      <c r="CU15" s="171">
        <f t="shared" si="44"/>
        <v>2</v>
      </c>
      <c r="CV15" s="171">
        <f t="shared" si="45"/>
        <v>3</v>
      </c>
      <c r="CW15" s="171">
        <f t="shared" si="46"/>
        <v>4</v>
      </c>
      <c r="CX15" s="171">
        <f t="shared" si="47"/>
        <v>4</v>
      </c>
      <c r="CY15" s="171">
        <f t="shared" si="48"/>
        <v>0</v>
      </c>
      <c r="CZ15" s="171">
        <f t="shared" si="49"/>
        <v>0</v>
      </c>
      <c r="DA15" s="171">
        <f t="shared" si="50"/>
        <v>4</v>
      </c>
      <c r="DB15" s="174">
        <f t="shared" si="51"/>
        <v>3.03</v>
      </c>
      <c r="DC15" s="135" t="str">
        <f t="shared" si="52"/>
        <v>Khá</v>
      </c>
      <c r="DE15" s="135"/>
      <c r="DF15" s="135"/>
      <c r="DG15" s="135"/>
      <c r="DH15" s="135"/>
      <c r="DI15" s="135"/>
      <c r="DJ15" s="135"/>
      <c r="DK15" s="135"/>
      <c r="DL15" s="135"/>
      <c r="DM15" s="135"/>
      <c r="DN15" s="251"/>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row>
    <row r="16" spans="1:180" s="142" customFormat="1" ht="15" x14ac:dyDescent="0.25">
      <c r="A16" s="139">
        <v>13</v>
      </c>
      <c r="B16" s="140" t="s">
        <v>1304</v>
      </c>
      <c r="C16" s="213" t="s">
        <v>1305</v>
      </c>
      <c r="D16" s="214" t="s">
        <v>589</v>
      </c>
      <c r="E16" s="218" t="s">
        <v>1147</v>
      </c>
      <c r="F16" s="86">
        <v>5.8</v>
      </c>
      <c r="G16" s="86">
        <v>5.8</v>
      </c>
      <c r="H16" s="87">
        <v>4.9000000000000004</v>
      </c>
      <c r="I16" s="86">
        <v>4.5</v>
      </c>
      <c r="J16" s="86">
        <v>5.8</v>
      </c>
      <c r="K16" s="86">
        <v>5.7</v>
      </c>
      <c r="L16" s="86">
        <v>4.0999999999999996</v>
      </c>
      <c r="M16" s="87">
        <v>6.3</v>
      </c>
      <c r="N16" s="87">
        <v>8.4</v>
      </c>
      <c r="O16" s="86">
        <v>4.7</v>
      </c>
      <c r="P16" s="86">
        <v>4.5999999999999996</v>
      </c>
      <c r="Q16" s="86">
        <v>8.1999999999999993</v>
      </c>
      <c r="R16" s="86">
        <v>7.8</v>
      </c>
      <c r="S16" s="86">
        <v>5.9</v>
      </c>
      <c r="T16" s="86">
        <v>6.5</v>
      </c>
      <c r="U16" s="86">
        <v>5.7</v>
      </c>
      <c r="V16" s="31">
        <v>8.3000000000000007</v>
      </c>
      <c r="W16" s="31">
        <v>7.4</v>
      </c>
      <c r="X16" s="31">
        <v>8</v>
      </c>
      <c r="Y16" s="31">
        <v>8.3000000000000007</v>
      </c>
      <c r="Z16" s="31">
        <v>7.7</v>
      </c>
      <c r="AA16" s="31">
        <v>7.5</v>
      </c>
      <c r="AB16" s="31">
        <v>8.6</v>
      </c>
      <c r="AC16" s="31">
        <v>7.5</v>
      </c>
      <c r="AD16" s="31">
        <v>7.1</v>
      </c>
      <c r="AE16" s="31">
        <v>8.4</v>
      </c>
      <c r="AF16" s="31">
        <v>6.2</v>
      </c>
      <c r="AG16" s="31">
        <v>6.9</v>
      </c>
      <c r="AH16" s="31">
        <v>8.5</v>
      </c>
      <c r="AI16" s="31">
        <v>7.5</v>
      </c>
      <c r="AJ16" s="31">
        <v>8.5</v>
      </c>
      <c r="AK16" s="31">
        <v>7</v>
      </c>
      <c r="AL16" s="31">
        <v>6.4</v>
      </c>
      <c r="AM16" s="31">
        <v>8.4</v>
      </c>
      <c r="AN16" s="31">
        <v>9.1999999999999993</v>
      </c>
      <c r="AO16" s="31">
        <v>7.5</v>
      </c>
      <c r="AP16" s="31">
        <v>7.5</v>
      </c>
      <c r="AQ16" s="31">
        <v>6.3</v>
      </c>
      <c r="AR16" s="31">
        <v>8.3000000000000007</v>
      </c>
      <c r="AS16" s="31">
        <v>5.5</v>
      </c>
      <c r="AT16" s="31">
        <v>7.4</v>
      </c>
      <c r="AU16" s="31">
        <v>8.6</v>
      </c>
      <c r="AV16" s="31">
        <v>8.1</v>
      </c>
      <c r="AW16" s="31">
        <v>8.4</v>
      </c>
      <c r="AX16" s="31">
        <v>8.5</v>
      </c>
      <c r="AY16" s="31"/>
      <c r="AZ16" s="151">
        <f t="shared" si="0"/>
        <v>7.1</v>
      </c>
      <c r="BA16" s="85" t="s">
        <v>1464</v>
      </c>
      <c r="BB16" s="140"/>
      <c r="BC16" s="139">
        <v>13</v>
      </c>
      <c r="BD16" s="140" t="str">
        <f t="shared" si="1"/>
        <v>15D4021111</v>
      </c>
      <c r="BE16" s="140" t="str">
        <f t="shared" si="2"/>
        <v>Đặng Thị Mỹ</v>
      </c>
      <c r="BF16" s="140" t="str">
        <f t="shared" si="3"/>
        <v>Nguyệt</v>
      </c>
      <c r="BG16" s="140" t="str">
        <f t="shared" si="4"/>
        <v>23/01/1997</v>
      </c>
      <c r="BH16" s="171">
        <f t="shared" si="5"/>
        <v>2</v>
      </c>
      <c r="BI16" s="171">
        <f t="shared" si="6"/>
        <v>2</v>
      </c>
      <c r="BJ16" s="171">
        <f t="shared" si="7"/>
        <v>1</v>
      </c>
      <c r="BK16" s="171">
        <f t="shared" si="8"/>
        <v>1</v>
      </c>
      <c r="BL16" s="171">
        <f t="shared" si="9"/>
        <v>2</v>
      </c>
      <c r="BM16" s="171">
        <f t="shared" si="10"/>
        <v>2</v>
      </c>
      <c r="BN16" s="171">
        <f t="shared" si="11"/>
        <v>1</v>
      </c>
      <c r="BO16" s="171">
        <f t="shared" si="12"/>
        <v>2</v>
      </c>
      <c r="BP16" s="171">
        <f t="shared" si="13"/>
        <v>3</v>
      </c>
      <c r="BQ16" s="171">
        <f t="shared" si="14"/>
        <v>1</v>
      </c>
      <c r="BR16" s="171">
        <f t="shared" si="15"/>
        <v>1</v>
      </c>
      <c r="BS16" s="171">
        <f t="shared" si="16"/>
        <v>3</v>
      </c>
      <c r="BT16" s="171">
        <f t="shared" si="17"/>
        <v>3</v>
      </c>
      <c r="BU16" s="171">
        <f t="shared" si="18"/>
        <v>2</v>
      </c>
      <c r="BV16" s="171">
        <f t="shared" si="19"/>
        <v>2</v>
      </c>
      <c r="BW16" s="171">
        <f t="shared" si="20"/>
        <v>2</v>
      </c>
      <c r="BX16" s="171">
        <f t="shared" si="21"/>
        <v>3</v>
      </c>
      <c r="BY16" s="171">
        <f t="shared" si="22"/>
        <v>3</v>
      </c>
      <c r="BZ16" s="171">
        <f t="shared" si="23"/>
        <v>3</v>
      </c>
      <c r="CA16" s="171">
        <f t="shared" si="24"/>
        <v>3</v>
      </c>
      <c r="CB16" s="171">
        <f t="shared" si="25"/>
        <v>3</v>
      </c>
      <c r="CC16" s="171">
        <f t="shared" si="26"/>
        <v>3</v>
      </c>
      <c r="CD16" s="171">
        <f t="shared" si="27"/>
        <v>4</v>
      </c>
      <c r="CE16" s="171">
        <f t="shared" si="28"/>
        <v>3</v>
      </c>
      <c r="CF16" s="171">
        <f t="shared" si="29"/>
        <v>3</v>
      </c>
      <c r="CG16" s="171">
        <f t="shared" si="30"/>
        <v>3</v>
      </c>
      <c r="CH16" s="171">
        <f t="shared" si="31"/>
        <v>2</v>
      </c>
      <c r="CI16" s="171">
        <f t="shared" si="32"/>
        <v>2</v>
      </c>
      <c r="CJ16" s="171">
        <f t="shared" si="33"/>
        <v>4</v>
      </c>
      <c r="CK16" s="171">
        <f t="shared" si="34"/>
        <v>3</v>
      </c>
      <c r="CL16" s="171">
        <f t="shared" si="35"/>
        <v>4</v>
      </c>
      <c r="CM16" s="171">
        <f t="shared" si="36"/>
        <v>3</v>
      </c>
      <c r="CN16" s="171">
        <f t="shared" si="37"/>
        <v>2</v>
      </c>
      <c r="CO16" s="171">
        <f t="shared" si="38"/>
        <v>3</v>
      </c>
      <c r="CP16" s="171">
        <f t="shared" si="39"/>
        <v>4</v>
      </c>
      <c r="CQ16" s="171">
        <f t="shared" si="40"/>
        <v>3</v>
      </c>
      <c r="CR16" s="171">
        <f t="shared" si="41"/>
        <v>3</v>
      </c>
      <c r="CS16" s="171">
        <f t="shared" si="42"/>
        <v>2</v>
      </c>
      <c r="CT16" s="171">
        <f t="shared" si="43"/>
        <v>3</v>
      </c>
      <c r="CU16" s="171">
        <f t="shared" si="44"/>
        <v>2</v>
      </c>
      <c r="CV16" s="171">
        <f t="shared" si="45"/>
        <v>3</v>
      </c>
      <c r="CW16" s="171">
        <f t="shared" si="46"/>
        <v>4</v>
      </c>
      <c r="CX16" s="171">
        <f t="shared" si="47"/>
        <v>3</v>
      </c>
      <c r="CY16" s="171">
        <f t="shared" si="48"/>
        <v>3</v>
      </c>
      <c r="CZ16" s="171">
        <f t="shared" si="49"/>
        <v>4</v>
      </c>
      <c r="DA16" s="171">
        <f t="shared" si="50"/>
        <v>0</v>
      </c>
      <c r="DB16" s="174">
        <f t="shared" si="51"/>
        <v>2.65</v>
      </c>
      <c r="DC16" s="135" t="str">
        <f t="shared" si="52"/>
        <v>Khá</v>
      </c>
      <c r="DE16" s="135"/>
      <c r="DF16" s="135"/>
      <c r="DG16" s="135"/>
      <c r="DH16" s="135"/>
      <c r="DI16" s="135"/>
      <c r="DJ16" s="135"/>
      <c r="DK16" s="135"/>
      <c r="DL16" s="135"/>
      <c r="DM16" s="135"/>
      <c r="DN16" s="251"/>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row>
    <row r="17" spans="1:180" s="142" customFormat="1" ht="15" x14ac:dyDescent="0.25">
      <c r="A17" s="139">
        <v>14</v>
      </c>
      <c r="B17" s="140" t="s">
        <v>1306</v>
      </c>
      <c r="C17" s="213" t="s">
        <v>685</v>
      </c>
      <c r="D17" s="214" t="s">
        <v>34</v>
      </c>
      <c r="E17" s="218" t="s">
        <v>1307</v>
      </c>
      <c r="F17" s="86">
        <v>4.4000000000000004</v>
      </c>
      <c r="G17" s="86">
        <v>6.4</v>
      </c>
      <c r="H17" s="87">
        <v>5.4</v>
      </c>
      <c r="I17" s="86">
        <v>4.0999999999999996</v>
      </c>
      <c r="J17" s="86">
        <v>6.6</v>
      </c>
      <c r="K17" s="86">
        <v>4.7</v>
      </c>
      <c r="L17" s="86">
        <v>5.2</v>
      </c>
      <c r="M17" s="86">
        <v>4.4000000000000004</v>
      </c>
      <c r="N17" s="86">
        <v>7.4</v>
      </c>
      <c r="O17" s="86">
        <v>6.5</v>
      </c>
      <c r="P17" s="87">
        <v>6.3</v>
      </c>
      <c r="Q17" s="86">
        <v>6.7</v>
      </c>
      <c r="R17" s="86">
        <v>7.4</v>
      </c>
      <c r="S17" s="86">
        <v>6.5</v>
      </c>
      <c r="T17" s="86">
        <v>6.2</v>
      </c>
      <c r="U17" s="86">
        <v>5.4</v>
      </c>
      <c r="V17" s="31">
        <v>8.6999999999999993</v>
      </c>
      <c r="W17" s="31">
        <v>7.5</v>
      </c>
      <c r="X17" s="31">
        <v>7.9</v>
      </c>
      <c r="Y17" s="31">
        <v>8.6999999999999993</v>
      </c>
      <c r="Z17" s="31">
        <v>8.9</v>
      </c>
      <c r="AA17" s="31">
        <v>7.7</v>
      </c>
      <c r="AB17" s="31">
        <v>8.1999999999999993</v>
      </c>
      <c r="AC17" s="31">
        <v>8.1</v>
      </c>
      <c r="AD17" s="31">
        <v>7.3</v>
      </c>
      <c r="AE17" s="31">
        <v>8.8000000000000007</v>
      </c>
      <c r="AF17" s="31">
        <v>8.9</v>
      </c>
      <c r="AG17" s="31">
        <v>9.1999999999999993</v>
      </c>
      <c r="AH17" s="31">
        <v>9.1</v>
      </c>
      <c r="AI17" s="31">
        <v>7.4</v>
      </c>
      <c r="AJ17" s="31">
        <v>10</v>
      </c>
      <c r="AK17" s="31">
        <v>9.6999999999999993</v>
      </c>
      <c r="AL17" s="31">
        <v>9.1999999999999993</v>
      </c>
      <c r="AM17" s="31">
        <v>8.3000000000000007</v>
      </c>
      <c r="AN17" s="31">
        <v>8.9</v>
      </c>
      <c r="AO17" s="31">
        <v>8</v>
      </c>
      <c r="AP17" s="31">
        <v>8.5</v>
      </c>
      <c r="AQ17" s="31">
        <v>6.6</v>
      </c>
      <c r="AR17" s="31">
        <v>9.1999999999999993</v>
      </c>
      <c r="AS17" s="31">
        <v>7.2</v>
      </c>
      <c r="AT17" s="31">
        <v>7.7</v>
      </c>
      <c r="AU17" s="31">
        <v>9.1</v>
      </c>
      <c r="AV17" s="31">
        <v>8.4</v>
      </c>
      <c r="AW17" s="31">
        <v>8.8000000000000007</v>
      </c>
      <c r="AX17" s="31">
        <v>8.3000000000000007</v>
      </c>
      <c r="AY17" s="31"/>
      <c r="AZ17" s="151">
        <f t="shared" si="0"/>
        <v>7.5</v>
      </c>
      <c r="BA17" s="85" t="s">
        <v>1464</v>
      </c>
      <c r="BB17" s="140"/>
      <c r="BC17" s="139">
        <v>14</v>
      </c>
      <c r="BD17" s="140" t="str">
        <f t="shared" si="1"/>
        <v>15D4021123</v>
      </c>
      <c r="BE17" s="140" t="str">
        <f t="shared" si="2"/>
        <v>Trần Thị Mỹ</v>
      </c>
      <c r="BF17" s="140" t="str">
        <f t="shared" si="3"/>
        <v>Nhi</v>
      </c>
      <c r="BG17" s="140" t="str">
        <f t="shared" si="4"/>
        <v>03/12/1997</v>
      </c>
      <c r="BH17" s="171">
        <f t="shared" si="5"/>
        <v>1</v>
      </c>
      <c r="BI17" s="171">
        <f t="shared" si="6"/>
        <v>2</v>
      </c>
      <c r="BJ17" s="171">
        <f t="shared" si="7"/>
        <v>1</v>
      </c>
      <c r="BK17" s="171">
        <f t="shared" si="8"/>
        <v>1</v>
      </c>
      <c r="BL17" s="171">
        <f t="shared" si="9"/>
        <v>2</v>
      </c>
      <c r="BM17" s="171">
        <f t="shared" si="10"/>
        <v>1</v>
      </c>
      <c r="BN17" s="171">
        <f t="shared" si="11"/>
        <v>1</v>
      </c>
      <c r="BO17" s="171">
        <f t="shared" si="12"/>
        <v>1</v>
      </c>
      <c r="BP17" s="171">
        <f t="shared" si="13"/>
        <v>3</v>
      </c>
      <c r="BQ17" s="171">
        <f t="shared" si="14"/>
        <v>2</v>
      </c>
      <c r="BR17" s="171">
        <f t="shared" si="15"/>
        <v>2</v>
      </c>
      <c r="BS17" s="171">
        <f t="shared" si="16"/>
        <v>2</v>
      </c>
      <c r="BT17" s="171">
        <f t="shared" si="17"/>
        <v>3</v>
      </c>
      <c r="BU17" s="171">
        <f t="shared" si="18"/>
        <v>2</v>
      </c>
      <c r="BV17" s="171">
        <f t="shared" si="19"/>
        <v>2</v>
      </c>
      <c r="BW17" s="171">
        <f t="shared" si="20"/>
        <v>1</v>
      </c>
      <c r="BX17" s="171">
        <f t="shared" si="21"/>
        <v>4</v>
      </c>
      <c r="BY17" s="171">
        <f t="shared" si="22"/>
        <v>3</v>
      </c>
      <c r="BZ17" s="171">
        <f t="shared" si="23"/>
        <v>3</v>
      </c>
      <c r="CA17" s="171">
        <f t="shared" si="24"/>
        <v>4</v>
      </c>
      <c r="CB17" s="171">
        <f t="shared" si="25"/>
        <v>4</v>
      </c>
      <c r="CC17" s="171">
        <f t="shared" si="26"/>
        <v>3</v>
      </c>
      <c r="CD17" s="171">
        <f t="shared" si="27"/>
        <v>3</v>
      </c>
      <c r="CE17" s="171">
        <f t="shared" si="28"/>
        <v>3</v>
      </c>
      <c r="CF17" s="171">
        <f t="shared" si="29"/>
        <v>3</v>
      </c>
      <c r="CG17" s="171">
        <f t="shared" si="30"/>
        <v>4</v>
      </c>
      <c r="CH17" s="171">
        <f t="shared" si="31"/>
        <v>4</v>
      </c>
      <c r="CI17" s="171">
        <f t="shared" si="32"/>
        <v>4</v>
      </c>
      <c r="CJ17" s="171">
        <f t="shared" si="33"/>
        <v>4</v>
      </c>
      <c r="CK17" s="171">
        <f t="shared" si="34"/>
        <v>3</v>
      </c>
      <c r="CL17" s="171">
        <f t="shared" si="35"/>
        <v>4</v>
      </c>
      <c r="CM17" s="171">
        <f t="shared" si="36"/>
        <v>4</v>
      </c>
      <c r="CN17" s="171">
        <f t="shared" si="37"/>
        <v>4</v>
      </c>
      <c r="CO17" s="171">
        <f t="shared" si="38"/>
        <v>3</v>
      </c>
      <c r="CP17" s="171">
        <f t="shared" si="39"/>
        <v>4</v>
      </c>
      <c r="CQ17" s="171">
        <f t="shared" si="40"/>
        <v>3</v>
      </c>
      <c r="CR17" s="171">
        <f t="shared" si="41"/>
        <v>4</v>
      </c>
      <c r="CS17" s="171">
        <f t="shared" si="42"/>
        <v>2</v>
      </c>
      <c r="CT17" s="171">
        <f t="shared" si="43"/>
        <v>4</v>
      </c>
      <c r="CU17" s="171">
        <f t="shared" si="44"/>
        <v>3</v>
      </c>
      <c r="CV17" s="171">
        <f t="shared" si="45"/>
        <v>3</v>
      </c>
      <c r="CW17" s="171">
        <f t="shared" si="46"/>
        <v>4</v>
      </c>
      <c r="CX17" s="171">
        <f t="shared" si="47"/>
        <v>3</v>
      </c>
      <c r="CY17" s="171">
        <f t="shared" si="48"/>
        <v>4</v>
      </c>
      <c r="CZ17" s="171">
        <f t="shared" si="49"/>
        <v>3</v>
      </c>
      <c r="DA17" s="171">
        <f t="shared" si="50"/>
        <v>0</v>
      </c>
      <c r="DB17" s="174">
        <f t="shared" si="51"/>
        <v>2.83</v>
      </c>
      <c r="DC17" s="135" t="str">
        <f t="shared" si="52"/>
        <v>Khá</v>
      </c>
      <c r="DE17" s="135"/>
      <c r="DF17" s="135"/>
      <c r="DG17" s="135"/>
      <c r="DH17" s="135"/>
      <c r="DI17" s="135"/>
      <c r="DJ17" s="135"/>
      <c r="DK17" s="135"/>
      <c r="DL17" s="135"/>
      <c r="DM17" s="135"/>
      <c r="DN17" s="251"/>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row>
    <row r="18" spans="1:180" s="142" customFormat="1" ht="15" x14ac:dyDescent="0.25">
      <c r="A18" s="139">
        <v>15</v>
      </c>
      <c r="B18" s="140" t="s">
        <v>1308</v>
      </c>
      <c r="C18" s="213" t="s">
        <v>8</v>
      </c>
      <c r="D18" s="214" t="s">
        <v>591</v>
      </c>
      <c r="E18" s="218" t="s">
        <v>1258</v>
      </c>
      <c r="F18" s="86">
        <v>6.3</v>
      </c>
      <c r="G18" s="86">
        <v>4.8</v>
      </c>
      <c r="H18" s="86">
        <v>4.5999999999999996</v>
      </c>
      <c r="I18" s="86">
        <v>6</v>
      </c>
      <c r="J18" s="86">
        <v>4.8</v>
      </c>
      <c r="K18" s="86">
        <v>6.7</v>
      </c>
      <c r="L18" s="86">
        <v>5.4</v>
      </c>
      <c r="M18" s="86">
        <v>5</v>
      </c>
      <c r="N18" s="86">
        <v>4.5</v>
      </c>
      <c r="O18" s="86">
        <v>7.1</v>
      </c>
      <c r="P18" s="86">
        <v>5.7</v>
      </c>
      <c r="Q18" s="86">
        <v>8.5</v>
      </c>
      <c r="R18" s="86">
        <v>8.1</v>
      </c>
      <c r="S18" s="86">
        <v>7</v>
      </c>
      <c r="T18" s="86">
        <v>6.5</v>
      </c>
      <c r="U18" s="86">
        <v>6.3</v>
      </c>
      <c r="V18" s="31">
        <v>9.3000000000000007</v>
      </c>
      <c r="W18" s="31">
        <v>7.5</v>
      </c>
      <c r="X18" s="31">
        <v>7.5</v>
      </c>
      <c r="Y18" s="31">
        <v>7.7</v>
      </c>
      <c r="Z18" s="31">
        <v>8.1999999999999993</v>
      </c>
      <c r="AA18" s="31">
        <v>7.5</v>
      </c>
      <c r="AB18" s="31">
        <v>7.9</v>
      </c>
      <c r="AC18" s="31">
        <v>9.1</v>
      </c>
      <c r="AD18" s="31">
        <v>7</v>
      </c>
      <c r="AE18" s="31">
        <v>9.1999999999999993</v>
      </c>
      <c r="AF18" s="31">
        <v>8.4</v>
      </c>
      <c r="AG18" s="31">
        <v>7.9</v>
      </c>
      <c r="AH18" s="31">
        <v>8.5</v>
      </c>
      <c r="AI18" s="31">
        <v>7.5</v>
      </c>
      <c r="AJ18" s="31">
        <v>9</v>
      </c>
      <c r="AK18" s="31">
        <v>7.2</v>
      </c>
      <c r="AL18" s="31">
        <v>8.6</v>
      </c>
      <c r="AM18" s="31">
        <v>7.8</v>
      </c>
      <c r="AN18" s="31">
        <v>9.1999999999999993</v>
      </c>
      <c r="AO18" s="31">
        <v>8</v>
      </c>
      <c r="AP18" s="31">
        <v>8</v>
      </c>
      <c r="AQ18" s="31">
        <v>7.2</v>
      </c>
      <c r="AR18" s="31">
        <v>9.6</v>
      </c>
      <c r="AS18" s="31">
        <v>8.3000000000000007</v>
      </c>
      <c r="AT18" s="31">
        <v>8</v>
      </c>
      <c r="AU18" s="31">
        <v>8.6</v>
      </c>
      <c r="AV18" s="31">
        <v>8.6999999999999993</v>
      </c>
      <c r="AW18" s="31"/>
      <c r="AX18" s="31"/>
      <c r="AY18" s="31">
        <v>9</v>
      </c>
      <c r="AZ18" s="151">
        <f t="shared" si="0"/>
        <v>7.5</v>
      </c>
      <c r="BA18" s="85" t="s">
        <v>1465</v>
      </c>
      <c r="BB18" s="140"/>
      <c r="BC18" s="139">
        <v>15</v>
      </c>
      <c r="BD18" s="140" t="str">
        <f t="shared" si="1"/>
        <v>15D4021126</v>
      </c>
      <c r="BE18" s="140" t="str">
        <f t="shared" si="2"/>
        <v>Nguyễn Thị</v>
      </c>
      <c r="BF18" s="140" t="str">
        <f t="shared" si="3"/>
        <v>Nhớ</v>
      </c>
      <c r="BG18" s="140" t="str">
        <f t="shared" si="4"/>
        <v>17/09/1997</v>
      </c>
      <c r="BH18" s="171">
        <f t="shared" si="5"/>
        <v>2</v>
      </c>
      <c r="BI18" s="171">
        <f t="shared" si="6"/>
        <v>1</v>
      </c>
      <c r="BJ18" s="171">
        <f t="shared" si="7"/>
        <v>1</v>
      </c>
      <c r="BK18" s="171">
        <f t="shared" si="8"/>
        <v>2</v>
      </c>
      <c r="BL18" s="171">
        <f t="shared" si="9"/>
        <v>1</v>
      </c>
      <c r="BM18" s="171">
        <f t="shared" si="10"/>
        <v>2</v>
      </c>
      <c r="BN18" s="171">
        <f t="shared" si="11"/>
        <v>1</v>
      </c>
      <c r="BO18" s="171">
        <f t="shared" si="12"/>
        <v>1</v>
      </c>
      <c r="BP18" s="171">
        <f t="shared" si="13"/>
        <v>1</v>
      </c>
      <c r="BQ18" s="171">
        <f t="shared" si="14"/>
        <v>3</v>
      </c>
      <c r="BR18" s="171">
        <f t="shared" si="15"/>
        <v>2</v>
      </c>
      <c r="BS18" s="171">
        <f t="shared" si="16"/>
        <v>4</v>
      </c>
      <c r="BT18" s="171">
        <f t="shared" si="17"/>
        <v>3</v>
      </c>
      <c r="BU18" s="171">
        <f t="shared" si="18"/>
        <v>3</v>
      </c>
      <c r="BV18" s="171">
        <f t="shared" si="19"/>
        <v>2</v>
      </c>
      <c r="BW18" s="171">
        <f t="shared" si="20"/>
        <v>2</v>
      </c>
      <c r="BX18" s="171">
        <f t="shared" si="21"/>
        <v>4</v>
      </c>
      <c r="BY18" s="171">
        <f t="shared" si="22"/>
        <v>3</v>
      </c>
      <c r="BZ18" s="171">
        <f t="shared" si="23"/>
        <v>3</v>
      </c>
      <c r="CA18" s="171">
        <f t="shared" si="24"/>
        <v>3</v>
      </c>
      <c r="CB18" s="171">
        <f t="shared" si="25"/>
        <v>3</v>
      </c>
      <c r="CC18" s="171">
        <f t="shared" si="26"/>
        <v>3</v>
      </c>
      <c r="CD18" s="171">
        <f t="shared" si="27"/>
        <v>3</v>
      </c>
      <c r="CE18" s="171">
        <f t="shared" si="28"/>
        <v>4</v>
      </c>
      <c r="CF18" s="171">
        <f t="shared" si="29"/>
        <v>3</v>
      </c>
      <c r="CG18" s="171">
        <f t="shared" si="30"/>
        <v>4</v>
      </c>
      <c r="CH18" s="171">
        <f t="shared" si="31"/>
        <v>3</v>
      </c>
      <c r="CI18" s="171">
        <f t="shared" si="32"/>
        <v>3</v>
      </c>
      <c r="CJ18" s="171">
        <f t="shared" si="33"/>
        <v>4</v>
      </c>
      <c r="CK18" s="171">
        <f t="shared" si="34"/>
        <v>3</v>
      </c>
      <c r="CL18" s="171">
        <f t="shared" si="35"/>
        <v>4</v>
      </c>
      <c r="CM18" s="171">
        <f t="shared" si="36"/>
        <v>3</v>
      </c>
      <c r="CN18" s="171">
        <f t="shared" si="37"/>
        <v>4</v>
      </c>
      <c r="CO18" s="171">
        <f t="shared" si="38"/>
        <v>3</v>
      </c>
      <c r="CP18" s="171">
        <f t="shared" si="39"/>
        <v>4</v>
      </c>
      <c r="CQ18" s="171">
        <f t="shared" si="40"/>
        <v>3</v>
      </c>
      <c r="CR18" s="171">
        <f t="shared" si="41"/>
        <v>3</v>
      </c>
      <c r="CS18" s="171">
        <f t="shared" si="42"/>
        <v>3</v>
      </c>
      <c r="CT18" s="171">
        <f t="shared" si="43"/>
        <v>4</v>
      </c>
      <c r="CU18" s="171">
        <f t="shared" si="44"/>
        <v>3</v>
      </c>
      <c r="CV18" s="171">
        <f t="shared" si="45"/>
        <v>3</v>
      </c>
      <c r="CW18" s="171">
        <f t="shared" si="46"/>
        <v>4</v>
      </c>
      <c r="CX18" s="171">
        <f t="shared" si="47"/>
        <v>4</v>
      </c>
      <c r="CY18" s="171">
        <f t="shared" si="48"/>
        <v>0</v>
      </c>
      <c r="CZ18" s="171">
        <f t="shared" si="49"/>
        <v>0</v>
      </c>
      <c r="DA18" s="171">
        <f t="shared" si="50"/>
        <v>4</v>
      </c>
      <c r="DB18" s="174">
        <f t="shared" si="51"/>
        <v>2.91</v>
      </c>
      <c r="DC18" s="135" t="str">
        <f t="shared" si="52"/>
        <v>Khá</v>
      </c>
      <c r="DE18" s="135"/>
      <c r="DF18" s="135"/>
      <c r="DG18" s="135"/>
      <c r="DH18" s="135"/>
      <c r="DI18" s="135"/>
      <c r="DJ18" s="135"/>
      <c r="DK18" s="135"/>
      <c r="DL18" s="135"/>
      <c r="DM18" s="135"/>
      <c r="DN18" s="251"/>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row>
    <row r="19" spans="1:180" s="142" customFormat="1" ht="15" x14ac:dyDescent="0.25">
      <c r="A19" s="139">
        <v>18</v>
      </c>
      <c r="B19" s="140" t="s">
        <v>1313</v>
      </c>
      <c r="C19" s="213" t="s">
        <v>1314</v>
      </c>
      <c r="D19" s="214" t="s">
        <v>38</v>
      </c>
      <c r="E19" s="218" t="s">
        <v>482</v>
      </c>
      <c r="F19" s="86">
        <v>5.8</v>
      </c>
      <c r="G19" s="86">
        <v>5.5</v>
      </c>
      <c r="H19" s="87">
        <v>4.9000000000000004</v>
      </c>
      <c r="I19" s="87">
        <v>4</v>
      </c>
      <c r="J19" s="86">
        <v>6.6</v>
      </c>
      <c r="K19" s="86">
        <v>5.7</v>
      </c>
      <c r="L19" s="87">
        <v>8.1</v>
      </c>
      <c r="M19" s="87">
        <v>6</v>
      </c>
      <c r="N19" s="86">
        <v>4.3</v>
      </c>
      <c r="O19" s="87">
        <v>8.6</v>
      </c>
      <c r="P19" s="87">
        <v>5.4</v>
      </c>
      <c r="Q19" s="87">
        <v>5.0999999999999996</v>
      </c>
      <c r="R19" s="86">
        <v>7.1</v>
      </c>
      <c r="S19" s="86">
        <v>6.3</v>
      </c>
      <c r="T19" s="86">
        <v>5.7</v>
      </c>
      <c r="U19" s="86">
        <v>5.6</v>
      </c>
      <c r="V19" s="31">
        <v>8.3000000000000007</v>
      </c>
      <c r="W19" s="31">
        <v>9.1</v>
      </c>
      <c r="X19" s="31">
        <v>7.9</v>
      </c>
      <c r="Y19" s="31">
        <v>7.3</v>
      </c>
      <c r="Z19" s="31">
        <v>7.7</v>
      </c>
      <c r="AA19" s="31">
        <v>7.5</v>
      </c>
      <c r="AB19" s="31">
        <v>8.6</v>
      </c>
      <c r="AC19" s="31">
        <v>6.7</v>
      </c>
      <c r="AD19" s="31">
        <v>6.5</v>
      </c>
      <c r="AE19" s="37">
        <v>5.5</v>
      </c>
      <c r="AF19" s="31">
        <v>5.6</v>
      </c>
      <c r="AG19" s="31">
        <v>6.7</v>
      </c>
      <c r="AH19" s="31">
        <v>8.8000000000000007</v>
      </c>
      <c r="AI19" s="31">
        <v>7.4</v>
      </c>
      <c r="AJ19" s="31">
        <v>9</v>
      </c>
      <c r="AK19" s="31">
        <v>6.1</v>
      </c>
      <c r="AL19" s="31">
        <v>6.5</v>
      </c>
      <c r="AM19" s="31">
        <v>8.6</v>
      </c>
      <c r="AN19" s="31">
        <v>9.3000000000000007</v>
      </c>
      <c r="AO19" s="31">
        <v>9</v>
      </c>
      <c r="AP19" s="31">
        <v>8.4</v>
      </c>
      <c r="AQ19" s="31">
        <v>7.9</v>
      </c>
      <c r="AR19" s="31">
        <v>8.8000000000000007</v>
      </c>
      <c r="AS19" s="31">
        <v>5.8</v>
      </c>
      <c r="AT19" s="31">
        <v>8.5</v>
      </c>
      <c r="AU19" s="31">
        <v>8.8000000000000007</v>
      </c>
      <c r="AV19" s="31">
        <v>8.1</v>
      </c>
      <c r="AW19" s="31">
        <v>8.6999999999999993</v>
      </c>
      <c r="AX19" s="31">
        <v>8.6</v>
      </c>
      <c r="AY19" s="31"/>
      <c r="AZ19" s="151">
        <f t="shared" si="0"/>
        <v>7.1</v>
      </c>
      <c r="BA19" s="85" t="s">
        <v>1464</v>
      </c>
      <c r="BB19" s="140"/>
      <c r="BC19" s="139">
        <v>18</v>
      </c>
      <c r="BD19" s="140" t="str">
        <f t="shared" si="1"/>
        <v>15D4021147</v>
      </c>
      <c r="BE19" s="140" t="str">
        <f t="shared" si="2"/>
        <v>Trần Thị Minh</v>
      </c>
      <c r="BF19" s="140" t="str">
        <f t="shared" si="3"/>
        <v>Phương</v>
      </c>
      <c r="BG19" s="140" t="str">
        <f t="shared" si="4"/>
        <v>30/08/1997</v>
      </c>
      <c r="BH19" s="171">
        <f t="shared" si="5"/>
        <v>2</v>
      </c>
      <c r="BI19" s="171">
        <f t="shared" si="6"/>
        <v>2</v>
      </c>
      <c r="BJ19" s="171">
        <f t="shared" si="7"/>
        <v>1</v>
      </c>
      <c r="BK19" s="171">
        <f t="shared" si="8"/>
        <v>1</v>
      </c>
      <c r="BL19" s="171">
        <f t="shared" si="9"/>
        <v>2</v>
      </c>
      <c r="BM19" s="171">
        <f t="shared" si="10"/>
        <v>2</v>
      </c>
      <c r="BN19" s="171">
        <f t="shared" si="11"/>
        <v>3</v>
      </c>
      <c r="BO19" s="171">
        <f t="shared" si="12"/>
        <v>2</v>
      </c>
      <c r="BP19" s="171">
        <f t="shared" si="13"/>
        <v>1</v>
      </c>
      <c r="BQ19" s="171">
        <f t="shared" si="14"/>
        <v>4</v>
      </c>
      <c r="BR19" s="171">
        <f t="shared" si="15"/>
        <v>1</v>
      </c>
      <c r="BS19" s="171">
        <f t="shared" si="16"/>
        <v>1</v>
      </c>
      <c r="BT19" s="171">
        <f t="shared" si="17"/>
        <v>3</v>
      </c>
      <c r="BU19" s="171">
        <f t="shared" si="18"/>
        <v>2</v>
      </c>
      <c r="BV19" s="171">
        <f t="shared" si="19"/>
        <v>2</v>
      </c>
      <c r="BW19" s="171">
        <f t="shared" si="20"/>
        <v>2</v>
      </c>
      <c r="BX19" s="171">
        <f t="shared" si="21"/>
        <v>3</v>
      </c>
      <c r="BY19" s="171">
        <f t="shared" si="22"/>
        <v>4</v>
      </c>
      <c r="BZ19" s="171">
        <f t="shared" si="23"/>
        <v>3</v>
      </c>
      <c r="CA19" s="171">
        <f t="shared" si="24"/>
        <v>3</v>
      </c>
      <c r="CB19" s="171">
        <f t="shared" si="25"/>
        <v>3</v>
      </c>
      <c r="CC19" s="171">
        <f t="shared" si="26"/>
        <v>3</v>
      </c>
      <c r="CD19" s="171">
        <f t="shared" si="27"/>
        <v>4</v>
      </c>
      <c r="CE19" s="171">
        <f t="shared" si="28"/>
        <v>2</v>
      </c>
      <c r="CF19" s="171">
        <f t="shared" si="29"/>
        <v>2</v>
      </c>
      <c r="CG19" s="171">
        <f t="shared" si="30"/>
        <v>2</v>
      </c>
      <c r="CH19" s="171">
        <f t="shared" si="31"/>
        <v>2</v>
      </c>
      <c r="CI19" s="171">
        <f t="shared" si="32"/>
        <v>2</v>
      </c>
      <c r="CJ19" s="171">
        <f t="shared" si="33"/>
        <v>4</v>
      </c>
      <c r="CK19" s="171">
        <f t="shared" si="34"/>
        <v>3</v>
      </c>
      <c r="CL19" s="171">
        <f t="shared" si="35"/>
        <v>4</v>
      </c>
      <c r="CM19" s="171">
        <f t="shared" si="36"/>
        <v>2</v>
      </c>
      <c r="CN19" s="171">
        <f t="shared" si="37"/>
        <v>2</v>
      </c>
      <c r="CO19" s="171">
        <f t="shared" si="38"/>
        <v>4</v>
      </c>
      <c r="CP19" s="171">
        <f t="shared" si="39"/>
        <v>4</v>
      </c>
      <c r="CQ19" s="171">
        <f t="shared" si="40"/>
        <v>4</v>
      </c>
      <c r="CR19" s="171">
        <f t="shared" si="41"/>
        <v>3</v>
      </c>
      <c r="CS19" s="171">
        <f t="shared" si="42"/>
        <v>3</v>
      </c>
      <c r="CT19" s="171">
        <f t="shared" si="43"/>
        <v>4</v>
      </c>
      <c r="CU19" s="171">
        <f t="shared" si="44"/>
        <v>2</v>
      </c>
      <c r="CV19" s="171">
        <f t="shared" si="45"/>
        <v>4</v>
      </c>
      <c r="CW19" s="171">
        <f t="shared" si="46"/>
        <v>4</v>
      </c>
      <c r="CX19" s="171">
        <f t="shared" si="47"/>
        <v>3</v>
      </c>
      <c r="CY19" s="171">
        <f t="shared" si="48"/>
        <v>4</v>
      </c>
      <c r="CZ19" s="171">
        <f t="shared" si="49"/>
        <v>4</v>
      </c>
      <c r="DA19" s="171">
        <f t="shared" si="50"/>
        <v>0</v>
      </c>
      <c r="DB19" s="174">
        <f t="shared" si="51"/>
        <v>2.7</v>
      </c>
      <c r="DC19" s="135" t="str">
        <f t="shared" si="52"/>
        <v>Khá</v>
      </c>
      <c r="DE19" s="135"/>
      <c r="DF19" s="135"/>
      <c r="DG19" s="135"/>
      <c r="DH19" s="135"/>
      <c r="DI19" s="135"/>
      <c r="DJ19" s="135"/>
      <c r="DK19" s="135"/>
      <c r="DL19" s="135"/>
      <c r="DM19" s="135"/>
      <c r="DN19" s="251"/>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row>
    <row r="20" spans="1:180" s="142" customFormat="1" ht="15" x14ac:dyDescent="0.25">
      <c r="A20" s="139">
        <v>19</v>
      </c>
      <c r="B20" s="140" t="s">
        <v>1315</v>
      </c>
      <c r="C20" s="213" t="s">
        <v>1316</v>
      </c>
      <c r="D20" s="214" t="s">
        <v>184</v>
      </c>
      <c r="E20" s="218" t="s">
        <v>1317</v>
      </c>
      <c r="F20" s="87">
        <v>6.6</v>
      </c>
      <c r="G20" s="87">
        <v>7.6</v>
      </c>
      <c r="H20" s="87">
        <v>6.4</v>
      </c>
      <c r="I20" s="87">
        <v>7.8</v>
      </c>
      <c r="J20" s="86">
        <v>6.6</v>
      </c>
      <c r="K20" s="86">
        <v>7</v>
      </c>
      <c r="L20" s="87">
        <v>8.8000000000000007</v>
      </c>
      <c r="M20" s="86">
        <v>5.2</v>
      </c>
      <c r="N20" s="86">
        <v>4.2</v>
      </c>
      <c r="O20" s="86">
        <v>6</v>
      </c>
      <c r="P20" s="87">
        <v>4.2</v>
      </c>
      <c r="Q20" s="86">
        <v>7.5</v>
      </c>
      <c r="R20" s="86">
        <v>7.8</v>
      </c>
      <c r="S20" s="86">
        <v>6.5</v>
      </c>
      <c r="T20" s="86">
        <v>6.1</v>
      </c>
      <c r="U20" s="86">
        <v>4</v>
      </c>
      <c r="V20" s="31">
        <v>7.6</v>
      </c>
      <c r="W20" s="31">
        <v>7.4</v>
      </c>
      <c r="X20" s="31">
        <v>6.5</v>
      </c>
      <c r="Y20" s="31">
        <v>6.9</v>
      </c>
      <c r="Z20" s="31">
        <v>7.2</v>
      </c>
      <c r="AA20" s="31">
        <v>7.2</v>
      </c>
      <c r="AB20" s="31">
        <v>8.6</v>
      </c>
      <c r="AC20" s="31">
        <v>4.3</v>
      </c>
      <c r="AD20" s="31">
        <v>5.9</v>
      </c>
      <c r="AE20" s="37">
        <v>4.4000000000000004</v>
      </c>
      <c r="AF20" s="31">
        <v>6.2</v>
      </c>
      <c r="AG20" s="31">
        <v>6.7</v>
      </c>
      <c r="AH20" s="31">
        <v>7.6</v>
      </c>
      <c r="AI20" s="31">
        <v>6.2</v>
      </c>
      <c r="AJ20" s="31">
        <v>8.5</v>
      </c>
      <c r="AK20" s="31">
        <v>7.4</v>
      </c>
      <c r="AL20" s="31">
        <v>6.4</v>
      </c>
      <c r="AM20" s="31">
        <v>8</v>
      </c>
      <c r="AN20" s="31">
        <v>9.6</v>
      </c>
      <c r="AO20" s="31">
        <v>8.5</v>
      </c>
      <c r="AP20" s="31">
        <v>7.4</v>
      </c>
      <c r="AQ20" s="31">
        <v>5.8</v>
      </c>
      <c r="AR20" s="31">
        <v>9.1</v>
      </c>
      <c r="AS20" s="31">
        <v>6.2</v>
      </c>
      <c r="AT20" s="31">
        <v>7.5</v>
      </c>
      <c r="AU20" s="31">
        <v>8.6</v>
      </c>
      <c r="AV20" s="31">
        <v>7.8</v>
      </c>
      <c r="AW20" s="31">
        <v>8.6999999999999993</v>
      </c>
      <c r="AX20" s="31">
        <v>8.4</v>
      </c>
      <c r="AY20" s="31"/>
      <c r="AZ20" s="151">
        <f t="shared" si="0"/>
        <v>6.9</v>
      </c>
      <c r="BA20" s="85" t="s">
        <v>1464</v>
      </c>
      <c r="BB20" s="140"/>
      <c r="BC20" s="139">
        <v>19</v>
      </c>
      <c r="BD20" s="140" t="str">
        <f t="shared" si="1"/>
        <v>15D4021152</v>
      </c>
      <c r="BE20" s="140" t="str">
        <f t="shared" si="2"/>
        <v>Nguyễn Phước</v>
      </c>
      <c r="BF20" s="140" t="str">
        <f t="shared" si="3"/>
        <v>Quang</v>
      </c>
      <c r="BG20" s="140" t="str">
        <f t="shared" si="4"/>
        <v>24/04/1996</v>
      </c>
      <c r="BH20" s="171">
        <f t="shared" si="5"/>
        <v>2</v>
      </c>
      <c r="BI20" s="171">
        <f t="shared" si="6"/>
        <v>3</v>
      </c>
      <c r="BJ20" s="171">
        <f t="shared" si="7"/>
        <v>2</v>
      </c>
      <c r="BK20" s="171">
        <f t="shared" si="8"/>
        <v>3</v>
      </c>
      <c r="BL20" s="171">
        <f t="shared" si="9"/>
        <v>2</v>
      </c>
      <c r="BM20" s="171">
        <f t="shared" si="10"/>
        <v>3</v>
      </c>
      <c r="BN20" s="171">
        <f t="shared" si="11"/>
        <v>4</v>
      </c>
      <c r="BO20" s="171">
        <f t="shared" si="12"/>
        <v>1</v>
      </c>
      <c r="BP20" s="171">
        <f t="shared" si="13"/>
        <v>1</v>
      </c>
      <c r="BQ20" s="171">
        <f t="shared" si="14"/>
        <v>2</v>
      </c>
      <c r="BR20" s="171">
        <f t="shared" si="15"/>
        <v>1</v>
      </c>
      <c r="BS20" s="171">
        <f t="shared" si="16"/>
        <v>3</v>
      </c>
      <c r="BT20" s="171">
        <f t="shared" si="17"/>
        <v>3</v>
      </c>
      <c r="BU20" s="171">
        <f t="shared" si="18"/>
        <v>2</v>
      </c>
      <c r="BV20" s="171">
        <f t="shared" si="19"/>
        <v>2</v>
      </c>
      <c r="BW20" s="171">
        <f t="shared" si="20"/>
        <v>1</v>
      </c>
      <c r="BX20" s="171">
        <f t="shared" si="21"/>
        <v>3</v>
      </c>
      <c r="BY20" s="171">
        <f t="shared" si="22"/>
        <v>3</v>
      </c>
      <c r="BZ20" s="171">
        <f t="shared" si="23"/>
        <v>2</v>
      </c>
      <c r="CA20" s="171">
        <f t="shared" si="24"/>
        <v>2</v>
      </c>
      <c r="CB20" s="171">
        <f t="shared" si="25"/>
        <v>3</v>
      </c>
      <c r="CC20" s="171">
        <f t="shared" si="26"/>
        <v>3</v>
      </c>
      <c r="CD20" s="171">
        <f t="shared" si="27"/>
        <v>4</v>
      </c>
      <c r="CE20" s="171">
        <f t="shared" si="28"/>
        <v>1</v>
      </c>
      <c r="CF20" s="171">
        <f t="shared" si="29"/>
        <v>2</v>
      </c>
      <c r="CG20" s="171">
        <f t="shared" si="30"/>
        <v>1</v>
      </c>
      <c r="CH20" s="171">
        <f t="shared" si="31"/>
        <v>2</v>
      </c>
      <c r="CI20" s="171">
        <f t="shared" si="32"/>
        <v>2</v>
      </c>
      <c r="CJ20" s="171">
        <f t="shared" si="33"/>
        <v>3</v>
      </c>
      <c r="CK20" s="171">
        <f t="shared" si="34"/>
        <v>2</v>
      </c>
      <c r="CL20" s="171">
        <f t="shared" si="35"/>
        <v>4</v>
      </c>
      <c r="CM20" s="171">
        <f t="shared" si="36"/>
        <v>3</v>
      </c>
      <c r="CN20" s="171">
        <f t="shared" si="37"/>
        <v>2</v>
      </c>
      <c r="CO20" s="171">
        <f t="shared" si="38"/>
        <v>3</v>
      </c>
      <c r="CP20" s="171">
        <f t="shared" si="39"/>
        <v>4</v>
      </c>
      <c r="CQ20" s="171">
        <f t="shared" si="40"/>
        <v>4</v>
      </c>
      <c r="CR20" s="171">
        <f t="shared" si="41"/>
        <v>3</v>
      </c>
      <c r="CS20" s="171">
        <f t="shared" si="42"/>
        <v>2</v>
      </c>
      <c r="CT20" s="171">
        <f t="shared" si="43"/>
        <v>4</v>
      </c>
      <c r="CU20" s="171">
        <f t="shared" si="44"/>
        <v>2</v>
      </c>
      <c r="CV20" s="171">
        <f t="shared" si="45"/>
        <v>3</v>
      </c>
      <c r="CW20" s="171">
        <f t="shared" si="46"/>
        <v>4</v>
      </c>
      <c r="CX20" s="171">
        <f t="shared" si="47"/>
        <v>3</v>
      </c>
      <c r="CY20" s="171">
        <f t="shared" si="48"/>
        <v>4</v>
      </c>
      <c r="CZ20" s="171">
        <f t="shared" si="49"/>
        <v>3</v>
      </c>
      <c r="DA20" s="171">
        <f t="shared" si="50"/>
        <v>0</v>
      </c>
      <c r="DB20" s="174">
        <f t="shared" si="51"/>
        <v>2.5499999999999998</v>
      </c>
      <c r="DC20" s="135" t="str">
        <f t="shared" si="52"/>
        <v>Khá</v>
      </c>
      <c r="DE20" s="135"/>
      <c r="DF20" s="135"/>
      <c r="DG20" s="135"/>
      <c r="DH20" s="135"/>
      <c r="DI20" s="135"/>
      <c r="DJ20" s="135"/>
      <c r="DK20" s="135"/>
      <c r="DL20" s="135"/>
      <c r="DM20" s="135"/>
      <c r="DN20" s="251"/>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row>
    <row r="21" spans="1:180" s="142" customFormat="1" ht="15" x14ac:dyDescent="0.25">
      <c r="A21" s="139">
        <v>20</v>
      </c>
      <c r="B21" s="140" t="s">
        <v>1318</v>
      </c>
      <c r="C21" s="213" t="s">
        <v>1319</v>
      </c>
      <c r="D21" s="214" t="s">
        <v>187</v>
      </c>
      <c r="E21" s="218" t="s">
        <v>352</v>
      </c>
      <c r="F21" s="86">
        <v>7.5</v>
      </c>
      <c r="G21" s="86">
        <v>4.9000000000000004</v>
      </c>
      <c r="H21" s="86">
        <v>4.9000000000000004</v>
      </c>
      <c r="I21" s="86">
        <v>6.4</v>
      </c>
      <c r="J21" s="86">
        <v>6.7</v>
      </c>
      <c r="K21" s="87">
        <v>7.3</v>
      </c>
      <c r="L21" s="86">
        <v>6.7</v>
      </c>
      <c r="M21" s="86">
        <v>8.6999999999999993</v>
      </c>
      <c r="N21" s="86">
        <v>8.1999999999999993</v>
      </c>
      <c r="O21" s="86">
        <v>6.7</v>
      </c>
      <c r="P21" s="87">
        <v>4.0999999999999996</v>
      </c>
      <c r="Q21" s="86">
        <v>7.3</v>
      </c>
      <c r="R21" s="86">
        <v>9.1</v>
      </c>
      <c r="S21" s="86">
        <v>7.3</v>
      </c>
      <c r="T21" s="86">
        <v>7.1</v>
      </c>
      <c r="U21" s="86">
        <v>5.8</v>
      </c>
      <c r="V21" s="31">
        <v>8.3000000000000007</v>
      </c>
      <c r="W21" s="31">
        <v>7.8</v>
      </c>
      <c r="X21" s="31">
        <v>7.4</v>
      </c>
      <c r="Y21" s="31">
        <v>8</v>
      </c>
      <c r="Z21" s="31">
        <v>8.3000000000000007</v>
      </c>
      <c r="AA21" s="31">
        <v>7.9</v>
      </c>
      <c r="AB21" s="31">
        <v>8.6</v>
      </c>
      <c r="AC21" s="31">
        <v>5.8</v>
      </c>
      <c r="AD21" s="31">
        <v>6.8</v>
      </c>
      <c r="AE21" s="31">
        <v>6.6</v>
      </c>
      <c r="AF21" s="31">
        <v>8.4</v>
      </c>
      <c r="AG21" s="31">
        <v>7.6</v>
      </c>
      <c r="AH21" s="31">
        <v>8.8000000000000007</v>
      </c>
      <c r="AI21" s="31">
        <v>8.3000000000000007</v>
      </c>
      <c r="AJ21" s="31">
        <v>10</v>
      </c>
      <c r="AK21" s="31">
        <v>7.8</v>
      </c>
      <c r="AL21" s="31">
        <v>8.5</v>
      </c>
      <c r="AM21" s="31">
        <v>9.1</v>
      </c>
      <c r="AN21" s="31">
        <v>9.5</v>
      </c>
      <c r="AO21" s="31">
        <v>9</v>
      </c>
      <c r="AP21" s="31">
        <v>8.1999999999999993</v>
      </c>
      <c r="AQ21" s="31">
        <v>7.2</v>
      </c>
      <c r="AR21" s="31">
        <v>9.6999999999999993</v>
      </c>
      <c r="AS21" s="31">
        <v>6.9</v>
      </c>
      <c r="AT21" s="31">
        <v>8.6999999999999993</v>
      </c>
      <c r="AU21" s="31">
        <v>9.1</v>
      </c>
      <c r="AV21" s="31">
        <v>8.6999999999999993</v>
      </c>
      <c r="AW21" s="31"/>
      <c r="AX21" s="31"/>
      <c r="AY21" s="31">
        <v>8.3000000000000007</v>
      </c>
      <c r="AZ21" s="151">
        <f t="shared" si="0"/>
        <v>7.7</v>
      </c>
      <c r="BA21" s="85" t="s">
        <v>1465</v>
      </c>
      <c r="BB21" s="140"/>
      <c r="BC21" s="139">
        <v>20</v>
      </c>
      <c r="BD21" s="140" t="str">
        <f t="shared" si="1"/>
        <v>15D4021156</v>
      </c>
      <c r="BE21" s="140" t="str">
        <f t="shared" si="2"/>
        <v>Bảo Hoàng Minh</v>
      </c>
      <c r="BF21" s="140" t="str">
        <f t="shared" si="3"/>
        <v>Quý</v>
      </c>
      <c r="BG21" s="140" t="str">
        <f t="shared" si="4"/>
        <v>02/01/1997</v>
      </c>
      <c r="BH21" s="171">
        <f t="shared" si="5"/>
        <v>3</v>
      </c>
      <c r="BI21" s="171">
        <f t="shared" si="6"/>
        <v>1</v>
      </c>
      <c r="BJ21" s="171">
        <f t="shared" si="7"/>
        <v>1</v>
      </c>
      <c r="BK21" s="171">
        <f t="shared" si="8"/>
        <v>2</v>
      </c>
      <c r="BL21" s="171">
        <f t="shared" si="9"/>
        <v>2</v>
      </c>
      <c r="BM21" s="171">
        <f t="shared" si="10"/>
        <v>3</v>
      </c>
      <c r="BN21" s="171">
        <f t="shared" si="11"/>
        <v>2</v>
      </c>
      <c r="BO21" s="171">
        <f t="shared" si="12"/>
        <v>4</v>
      </c>
      <c r="BP21" s="171">
        <f t="shared" si="13"/>
        <v>3</v>
      </c>
      <c r="BQ21" s="171">
        <f t="shared" si="14"/>
        <v>2</v>
      </c>
      <c r="BR21" s="171">
        <f t="shared" si="15"/>
        <v>1</v>
      </c>
      <c r="BS21" s="171">
        <f t="shared" si="16"/>
        <v>3</v>
      </c>
      <c r="BT21" s="171">
        <f t="shared" si="17"/>
        <v>4</v>
      </c>
      <c r="BU21" s="171">
        <f t="shared" si="18"/>
        <v>3</v>
      </c>
      <c r="BV21" s="171">
        <f t="shared" si="19"/>
        <v>3</v>
      </c>
      <c r="BW21" s="171">
        <f t="shared" si="20"/>
        <v>2</v>
      </c>
      <c r="BX21" s="171">
        <f t="shared" si="21"/>
        <v>3</v>
      </c>
      <c r="BY21" s="171">
        <f t="shared" si="22"/>
        <v>3</v>
      </c>
      <c r="BZ21" s="171">
        <f t="shared" si="23"/>
        <v>3</v>
      </c>
      <c r="CA21" s="171">
        <f t="shared" si="24"/>
        <v>3</v>
      </c>
      <c r="CB21" s="171">
        <f t="shared" si="25"/>
        <v>3</v>
      </c>
      <c r="CC21" s="171">
        <f t="shared" si="26"/>
        <v>3</v>
      </c>
      <c r="CD21" s="171">
        <f t="shared" si="27"/>
        <v>4</v>
      </c>
      <c r="CE21" s="171">
        <f t="shared" si="28"/>
        <v>2</v>
      </c>
      <c r="CF21" s="171">
        <f t="shared" si="29"/>
        <v>2</v>
      </c>
      <c r="CG21" s="171">
        <f t="shared" si="30"/>
        <v>2</v>
      </c>
      <c r="CH21" s="171">
        <f t="shared" si="31"/>
        <v>3</v>
      </c>
      <c r="CI21" s="171">
        <f t="shared" si="32"/>
        <v>3</v>
      </c>
      <c r="CJ21" s="171">
        <f t="shared" si="33"/>
        <v>4</v>
      </c>
      <c r="CK21" s="171">
        <f t="shared" si="34"/>
        <v>3</v>
      </c>
      <c r="CL21" s="171">
        <f t="shared" si="35"/>
        <v>4</v>
      </c>
      <c r="CM21" s="171">
        <f t="shared" si="36"/>
        <v>3</v>
      </c>
      <c r="CN21" s="171">
        <f t="shared" si="37"/>
        <v>4</v>
      </c>
      <c r="CO21" s="171">
        <f t="shared" si="38"/>
        <v>4</v>
      </c>
      <c r="CP21" s="171">
        <f t="shared" si="39"/>
        <v>4</v>
      </c>
      <c r="CQ21" s="171">
        <f t="shared" si="40"/>
        <v>4</v>
      </c>
      <c r="CR21" s="171">
        <f t="shared" si="41"/>
        <v>3</v>
      </c>
      <c r="CS21" s="171">
        <f t="shared" si="42"/>
        <v>3</v>
      </c>
      <c r="CT21" s="171">
        <f t="shared" si="43"/>
        <v>4</v>
      </c>
      <c r="CU21" s="171">
        <f t="shared" si="44"/>
        <v>2</v>
      </c>
      <c r="CV21" s="171">
        <f t="shared" si="45"/>
        <v>4</v>
      </c>
      <c r="CW21" s="171">
        <f t="shared" si="46"/>
        <v>4</v>
      </c>
      <c r="CX21" s="171">
        <f t="shared" si="47"/>
        <v>4</v>
      </c>
      <c r="CY21" s="171">
        <f t="shared" si="48"/>
        <v>0</v>
      </c>
      <c r="CZ21" s="171">
        <f t="shared" si="49"/>
        <v>0</v>
      </c>
      <c r="DA21" s="171">
        <f t="shared" si="50"/>
        <v>3</v>
      </c>
      <c r="DB21" s="174">
        <f t="shared" si="51"/>
        <v>2.92</v>
      </c>
      <c r="DC21" s="135" t="str">
        <f t="shared" si="52"/>
        <v>Khá</v>
      </c>
      <c r="DE21" s="135"/>
      <c r="DF21" s="135"/>
      <c r="DG21" s="135"/>
      <c r="DH21" s="135"/>
      <c r="DI21" s="135"/>
      <c r="DJ21" s="135"/>
      <c r="DK21" s="135"/>
      <c r="DL21" s="135"/>
      <c r="DM21" s="135"/>
      <c r="DN21" s="251"/>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row>
    <row r="22" spans="1:180" s="142" customFormat="1" ht="15" x14ac:dyDescent="0.25">
      <c r="A22" s="139">
        <v>21</v>
      </c>
      <c r="B22" s="140" t="s">
        <v>1320</v>
      </c>
      <c r="C22" s="213" t="s">
        <v>53</v>
      </c>
      <c r="D22" s="214" t="s">
        <v>621</v>
      </c>
      <c r="E22" s="218" t="s">
        <v>1321</v>
      </c>
      <c r="F22" s="86">
        <v>5.3</v>
      </c>
      <c r="G22" s="86">
        <v>5.2</v>
      </c>
      <c r="H22" s="87">
        <v>6.7</v>
      </c>
      <c r="I22" s="87">
        <v>4.3</v>
      </c>
      <c r="J22" s="86">
        <v>8.1</v>
      </c>
      <c r="K22" s="86">
        <v>7.4</v>
      </c>
      <c r="L22" s="86">
        <v>5</v>
      </c>
      <c r="M22" s="86">
        <v>5.3</v>
      </c>
      <c r="N22" s="87">
        <v>8.6</v>
      </c>
      <c r="O22" s="87">
        <v>8.5</v>
      </c>
      <c r="P22" s="87">
        <v>4.2</v>
      </c>
      <c r="Q22" s="87">
        <v>8.6</v>
      </c>
      <c r="R22" s="86">
        <v>7.7</v>
      </c>
      <c r="S22" s="86">
        <v>6.2</v>
      </c>
      <c r="T22" s="86">
        <v>5.9</v>
      </c>
      <c r="U22" s="87">
        <v>8.1999999999999993</v>
      </c>
      <c r="V22" s="31">
        <v>7.7</v>
      </c>
      <c r="W22" s="31">
        <v>7.6</v>
      </c>
      <c r="X22" s="31">
        <v>5.5</v>
      </c>
      <c r="Y22" s="31">
        <v>7.6</v>
      </c>
      <c r="Z22" s="31">
        <v>7.5</v>
      </c>
      <c r="AA22" s="31">
        <v>7.5</v>
      </c>
      <c r="AB22" s="31">
        <v>7.9</v>
      </c>
      <c r="AC22" s="31">
        <v>4.5999999999999996</v>
      </c>
      <c r="AD22" s="31">
        <v>6.3</v>
      </c>
      <c r="AE22" s="31">
        <v>8.5</v>
      </c>
      <c r="AF22" s="31">
        <v>7.7</v>
      </c>
      <c r="AG22" s="31">
        <v>9</v>
      </c>
      <c r="AH22" s="31">
        <v>7.3</v>
      </c>
      <c r="AI22" s="31">
        <v>7.1</v>
      </c>
      <c r="AJ22" s="31">
        <v>10</v>
      </c>
      <c r="AK22" s="31">
        <v>8.5</v>
      </c>
      <c r="AL22" s="31">
        <v>7.1</v>
      </c>
      <c r="AM22" s="31">
        <v>8.1999999999999993</v>
      </c>
      <c r="AN22" s="31">
        <v>9.1999999999999993</v>
      </c>
      <c r="AO22" s="31">
        <v>9</v>
      </c>
      <c r="AP22" s="31">
        <v>8.1</v>
      </c>
      <c r="AQ22" s="31">
        <v>6.9</v>
      </c>
      <c r="AR22" s="31">
        <v>7.7</v>
      </c>
      <c r="AS22" s="31">
        <v>5.5</v>
      </c>
      <c r="AT22" s="31">
        <v>7.3</v>
      </c>
      <c r="AU22" s="31">
        <v>8.4</v>
      </c>
      <c r="AV22" s="31">
        <v>8.1</v>
      </c>
      <c r="AW22" s="31"/>
      <c r="AX22" s="31"/>
      <c r="AY22" s="31">
        <v>9.1</v>
      </c>
      <c r="AZ22" s="151">
        <f t="shared" si="0"/>
        <v>7.3</v>
      </c>
      <c r="BA22" s="85" t="s">
        <v>1465</v>
      </c>
      <c r="BB22" s="140"/>
      <c r="BC22" s="139">
        <v>21</v>
      </c>
      <c r="BD22" s="140" t="str">
        <f t="shared" si="1"/>
        <v>15D4021163</v>
      </c>
      <c r="BE22" s="140" t="str">
        <f t="shared" si="2"/>
        <v>Hồ Thị Thanh</v>
      </c>
      <c r="BF22" s="140" t="str">
        <f t="shared" si="3"/>
        <v>Thanh</v>
      </c>
      <c r="BG22" s="140" t="str">
        <f t="shared" si="4"/>
        <v>06/09/1997</v>
      </c>
      <c r="BH22" s="171">
        <f t="shared" si="5"/>
        <v>1</v>
      </c>
      <c r="BI22" s="171">
        <f t="shared" si="6"/>
        <v>1</v>
      </c>
      <c r="BJ22" s="171">
        <f t="shared" si="7"/>
        <v>2</v>
      </c>
      <c r="BK22" s="171">
        <f t="shared" si="8"/>
        <v>1</v>
      </c>
      <c r="BL22" s="171">
        <f t="shared" si="9"/>
        <v>3</v>
      </c>
      <c r="BM22" s="171">
        <f t="shared" si="10"/>
        <v>3</v>
      </c>
      <c r="BN22" s="171">
        <f t="shared" si="11"/>
        <v>1</v>
      </c>
      <c r="BO22" s="171">
        <f t="shared" si="12"/>
        <v>1</v>
      </c>
      <c r="BP22" s="171">
        <f t="shared" si="13"/>
        <v>4</v>
      </c>
      <c r="BQ22" s="171">
        <f t="shared" si="14"/>
        <v>4</v>
      </c>
      <c r="BR22" s="171">
        <f t="shared" si="15"/>
        <v>1</v>
      </c>
      <c r="BS22" s="171">
        <f t="shared" si="16"/>
        <v>4</v>
      </c>
      <c r="BT22" s="171">
        <f t="shared" si="17"/>
        <v>3</v>
      </c>
      <c r="BU22" s="171">
        <f t="shared" si="18"/>
        <v>2</v>
      </c>
      <c r="BV22" s="171">
        <f t="shared" si="19"/>
        <v>2</v>
      </c>
      <c r="BW22" s="171">
        <f t="shared" si="20"/>
        <v>3</v>
      </c>
      <c r="BX22" s="171">
        <f t="shared" si="21"/>
        <v>3</v>
      </c>
      <c r="BY22" s="171">
        <f t="shared" si="22"/>
        <v>3</v>
      </c>
      <c r="BZ22" s="171">
        <f t="shared" si="23"/>
        <v>2</v>
      </c>
      <c r="CA22" s="171">
        <f t="shared" si="24"/>
        <v>3</v>
      </c>
      <c r="CB22" s="171">
        <f t="shared" si="25"/>
        <v>3</v>
      </c>
      <c r="CC22" s="171">
        <f t="shared" si="26"/>
        <v>3</v>
      </c>
      <c r="CD22" s="171">
        <f t="shared" si="27"/>
        <v>3</v>
      </c>
      <c r="CE22" s="171">
        <f t="shared" si="28"/>
        <v>1</v>
      </c>
      <c r="CF22" s="171">
        <f t="shared" si="29"/>
        <v>2</v>
      </c>
      <c r="CG22" s="171">
        <f t="shared" si="30"/>
        <v>4</v>
      </c>
      <c r="CH22" s="171">
        <f t="shared" si="31"/>
        <v>3</v>
      </c>
      <c r="CI22" s="171">
        <f t="shared" si="32"/>
        <v>4</v>
      </c>
      <c r="CJ22" s="171">
        <f t="shared" si="33"/>
        <v>3</v>
      </c>
      <c r="CK22" s="171">
        <f t="shared" si="34"/>
        <v>3</v>
      </c>
      <c r="CL22" s="171">
        <f t="shared" si="35"/>
        <v>4</v>
      </c>
      <c r="CM22" s="171">
        <f t="shared" si="36"/>
        <v>4</v>
      </c>
      <c r="CN22" s="171">
        <f t="shared" si="37"/>
        <v>3</v>
      </c>
      <c r="CO22" s="171">
        <f t="shared" si="38"/>
        <v>3</v>
      </c>
      <c r="CP22" s="171">
        <f t="shared" si="39"/>
        <v>4</v>
      </c>
      <c r="CQ22" s="171">
        <f t="shared" si="40"/>
        <v>4</v>
      </c>
      <c r="CR22" s="171">
        <f t="shared" si="41"/>
        <v>3</v>
      </c>
      <c r="CS22" s="171">
        <f t="shared" si="42"/>
        <v>2</v>
      </c>
      <c r="CT22" s="171">
        <f t="shared" si="43"/>
        <v>3</v>
      </c>
      <c r="CU22" s="171">
        <f t="shared" si="44"/>
        <v>2</v>
      </c>
      <c r="CV22" s="171">
        <f t="shared" si="45"/>
        <v>3</v>
      </c>
      <c r="CW22" s="171">
        <f t="shared" si="46"/>
        <v>3</v>
      </c>
      <c r="CX22" s="171">
        <f t="shared" si="47"/>
        <v>3</v>
      </c>
      <c r="CY22" s="171">
        <f t="shared" si="48"/>
        <v>0</v>
      </c>
      <c r="CZ22" s="171">
        <f t="shared" si="49"/>
        <v>0</v>
      </c>
      <c r="DA22" s="171">
        <f t="shared" si="50"/>
        <v>4</v>
      </c>
      <c r="DB22" s="174">
        <f t="shared" si="51"/>
        <v>2.78</v>
      </c>
      <c r="DC22" s="135" t="str">
        <f t="shared" si="52"/>
        <v>Khá</v>
      </c>
      <c r="DE22" s="135"/>
      <c r="DF22" s="135"/>
      <c r="DG22" s="135"/>
      <c r="DH22" s="135"/>
      <c r="DI22" s="135"/>
      <c r="DJ22" s="135"/>
      <c r="DK22" s="135"/>
      <c r="DL22" s="135"/>
      <c r="DM22" s="135"/>
      <c r="DN22" s="251"/>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row>
    <row r="23" spans="1:180" s="142" customFormat="1" ht="15" x14ac:dyDescent="0.25">
      <c r="A23" s="139">
        <v>23</v>
      </c>
      <c r="B23" s="140" t="s">
        <v>1323</v>
      </c>
      <c r="C23" s="213" t="s">
        <v>1324</v>
      </c>
      <c r="D23" s="214" t="s">
        <v>1325</v>
      </c>
      <c r="E23" s="218" t="s">
        <v>1125</v>
      </c>
      <c r="F23" s="86">
        <v>5.6</v>
      </c>
      <c r="G23" s="86">
        <v>4.9000000000000004</v>
      </c>
      <c r="H23" s="86">
        <v>7.4</v>
      </c>
      <c r="I23" s="87">
        <v>4.7</v>
      </c>
      <c r="J23" s="86">
        <v>6.5</v>
      </c>
      <c r="K23" s="86">
        <v>4.9000000000000004</v>
      </c>
      <c r="L23" s="87">
        <v>6.4</v>
      </c>
      <c r="M23" s="86">
        <v>6.9</v>
      </c>
      <c r="N23" s="87">
        <v>8</v>
      </c>
      <c r="O23" s="86">
        <v>4.2</v>
      </c>
      <c r="P23" s="87">
        <v>4.5999999999999996</v>
      </c>
      <c r="Q23" s="86">
        <v>5.8</v>
      </c>
      <c r="R23" s="86">
        <v>7</v>
      </c>
      <c r="S23" s="86">
        <v>5.9</v>
      </c>
      <c r="T23" s="86">
        <v>5</v>
      </c>
      <c r="U23" s="86">
        <v>5.5</v>
      </c>
      <c r="V23" s="31">
        <v>8.1</v>
      </c>
      <c r="W23" s="31">
        <v>4.4000000000000004</v>
      </c>
      <c r="X23" s="114">
        <v>6.5</v>
      </c>
      <c r="Y23" s="31">
        <v>6.2</v>
      </c>
      <c r="Z23" s="31">
        <v>7.7</v>
      </c>
      <c r="AA23" s="31">
        <v>7.2</v>
      </c>
      <c r="AB23" s="31">
        <v>8.6</v>
      </c>
      <c r="AC23" s="31">
        <v>5.6</v>
      </c>
      <c r="AD23" s="31">
        <v>6.2</v>
      </c>
      <c r="AE23" s="37">
        <v>5.5</v>
      </c>
      <c r="AF23" s="31">
        <v>4.3</v>
      </c>
      <c r="AG23" s="31">
        <v>6.4</v>
      </c>
      <c r="AH23" s="31">
        <v>7</v>
      </c>
      <c r="AI23" s="31">
        <v>6.9</v>
      </c>
      <c r="AJ23" s="31">
        <v>8.5</v>
      </c>
      <c r="AK23" s="31">
        <v>7.4</v>
      </c>
      <c r="AL23" s="31">
        <v>6.8</v>
      </c>
      <c r="AM23" s="31">
        <v>8.5</v>
      </c>
      <c r="AN23" s="31">
        <v>8.9</v>
      </c>
      <c r="AO23" s="31">
        <v>9</v>
      </c>
      <c r="AP23" s="31">
        <v>7.3</v>
      </c>
      <c r="AQ23" s="31">
        <v>4.9000000000000004</v>
      </c>
      <c r="AR23" s="31">
        <v>7.7</v>
      </c>
      <c r="AS23" s="31">
        <v>5.2</v>
      </c>
      <c r="AT23" s="31">
        <v>7.1</v>
      </c>
      <c r="AU23" s="31">
        <v>8.6</v>
      </c>
      <c r="AV23" s="31">
        <v>7.8</v>
      </c>
      <c r="AW23" s="31">
        <v>8.4</v>
      </c>
      <c r="AX23" s="31">
        <v>8.5</v>
      </c>
      <c r="AY23" s="31"/>
      <c r="AZ23" s="151">
        <f t="shared" si="0"/>
        <v>6.6</v>
      </c>
      <c r="BA23" s="85" t="s">
        <v>1464</v>
      </c>
      <c r="BB23" s="140"/>
      <c r="BC23" s="139">
        <v>23</v>
      </c>
      <c r="BD23" s="140" t="str">
        <f t="shared" si="1"/>
        <v>15D4021167</v>
      </c>
      <c r="BE23" s="140" t="str">
        <f t="shared" si="2"/>
        <v>Hoàng Nhật</v>
      </c>
      <c r="BF23" s="140" t="str">
        <f t="shared" si="3"/>
        <v>Thái</v>
      </c>
      <c r="BG23" s="140" t="str">
        <f t="shared" si="4"/>
        <v>13/05/1997</v>
      </c>
      <c r="BH23" s="171">
        <f t="shared" si="5"/>
        <v>2</v>
      </c>
      <c r="BI23" s="171">
        <f t="shared" si="6"/>
        <v>1</v>
      </c>
      <c r="BJ23" s="171">
        <f t="shared" si="7"/>
        <v>3</v>
      </c>
      <c r="BK23" s="171">
        <f t="shared" si="8"/>
        <v>1</v>
      </c>
      <c r="BL23" s="171">
        <f t="shared" si="9"/>
        <v>2</v>
      </c>
      <c r="BM23" s="171">
        <f t="shared" si="10"/>
        <v>1</v>
      </c>
      <c r="BN23" s="171">
        <f t="shared" si="11"/>
        <v>2</v>
      </c>
      <c r="BO23" s="171">
        <f t="shared" si="12"/>
        <v>2</v>
      </c>
      <c r="BP23" s="171">
        <f t="shared" si="13"/>
        <v>3</v>
      </c>
      <c r="BQ23" s="171">
        <f t="shared" si="14"/>
        <v>1</v>
      </c>
      <c r="BR23" s="171">
        <f t="shared" si="15"/>
        <v>1</v>
      </c>
      <c r="BS23" s="171">
        <f t="shared" si="16"/>
        <v>2</v>
      </c>
      <c r="BT23" s="171">
        <f t="shared" si="17"/>
        <v>3</v>
      </c>
      <c r="BU23" s="171">
        <f t="shared" si="18"/>
        <v>2</v>
      </c>
      <c r="BV23" s="171">
        <f t="shared" si="19"/>
        <v>1</v>
      </c>
      <c r="BW23" s="171">
        <f t="shared" si="20"/>
        <v>2</v>
      </c>
      <c r="BX23" s="171">
        <f t="shared" si="21"/>
        <v>3</v>
      </c>
      <c r="BY23" s="171">
        <f t="shared" si="22"/>
        <v>1</v>
      </c>
      <c r="BZ23" s="171">
        <f t="shared" si="23"/>
        <v>2</v>
      </c>
      <c r="CA23" s="171">
        <f t="shared" si="24"/>
        <v>2</v>
      </c>
      <c r="CB23" s="171">
        <f t="shared" si="25"/>
        <v>3</v>
      </c>
      <c r="CC23" s="171">
        <f t="shared" si="26"/>
        <v>3</v>
      </c>
      <c r="CD23" s="171">
        <f t="shared" si="27"/>
        <v>4</v>
      </c>
      <c r="CE23" s="171">
        <f t="shared" si="28"/>
        <v>2</v>
      </c>
      <c r="CF23" s="171">
        <f t="shared" si="29"/>
        <v>2</v>
      </c>
      <c r="CG23" s="171">
        <f t="shared" si="30"/>
        <v>2</v>
      </c>
      <c r="CH23" s="171">
        <f t="shared" si="31"/>
        <v>1</v>
      </c>
      <c r="CI23" s="171">
        <f t="shared" si="32"/>
        <v>2</v>
      </c>
      <c r="CJ23" s="171">
        <f t="shared" si="33"/>
        <v>3</v>
      </c>
      <c r="CK23" s="171">
        <f t="shared" si="34"/>
        <v>2</v>
      </c>
      <c r="CL23" s="171">
        <f t="shared" si="35"/>
        <v>4</v>
      </c>
      <c r="CM23" s="171">
        <f t="shared" si="36"/>
        <v>3</v>
      </c>
      <c r="CN23" s="171">
        <f t="shared" si="37"/>
        <v>2</v>
      </c>
      <c r="CO23" s="171">
        <f t="shared" si="38"/>
        <v>4</v>
      </c>
      <c r="CP23" s="171">
        <f t="shared" si="39"/>
        <v>4</v>
      </c>
      <c r="CQ23" s="171">
        <f t="shared" si="40"/>
        <v>4</v>
      </c>
      <c r="CR23" s="171">
        <f t="shared" si="41"/>
        <v>3</v>
      </c>
      <c r="CS23" s="171">
        <f t="shared" si="42"/>
        <v>1</v>
      </c>
      <c r="CT23" s="171">
        <f t="shared" si="43"/>
        <v>3</v>
      </c>
      <c r="CU23" s="171">
        <f t="shared" si="44"/>
        <v>1</v>
      </c>
      <c r="CV23" s="171">
        <f t="shared" si="45"/>
        <v>3</v>
      </c>
      <c r="CW23" s="171">
        <f t="shared" si="46"/>
        <v>4</v>
      </c>
      <c r="CX23" s="171">
        <f t="shared" si="47"/>
        <v>3</v>
      </c>
      <c r="CY23" s="171">
        <f t="shared" si="48"/>
        <v>3</v>
      </c>
      <c r="CZ23" s="171">
        <f t="shared" si="49"/>
        <v>4</v>
      </c>
      <c r="DA23" s="171">
        <f t="shared" si="50"/>
        <v>0</v>
      </c>
      <c r="DB23" s="174">
        <f t="shared" si="51"/>
        <v>2.38</v>
      </c>
      <c r="DC23" s="135" t="str">
        <f t="shared" si="52"/>
        <v>Trung bình</v>
      </c>
      <c r="DE23" s="135"/>
      <c r="DF23" s="135"/>
      <c r="DG23" s="135"/>
      <c r="DH23" s="135"/>
      <c r="DI23" s="135"/>
      <c r="DJ23" s="135"/>
      <c r="DK23" s="135"/>
      <c r="DL23" s="135"/>
      <c r="DM23" s="135"/>
      <c r="DN23" s="251"/>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c r="FX23" s="135"/>
    </row>
    <row r="24" spans="1:180" s="142" customFormat="1" ht="15" x14ac:dyDescent="0.25">
      <c r="A24" s="139">
        <v>24</v>
      </c>
      <c r="B24" s="140" t="s">
        <v>1326</v>
      </c>
      <c r="C24" s="213" t="s">
        <v>1248</v>
      </c>
      <c r="D24" s="214" t="s">
        <v>380</v>
      </c>
      <c r="E24" s="218" t="s">
        <v>616</v>
      </c>
      <c r="F24" s="86">
        <v>6.8</v>
      </c>
      <c r="G24" s="87">
        <v>6.7</v>
      </c>
      <c r="H24" s="86">
        <v>5.6</v>
      </c>
      <c r="I24" s="86">
        <v>6.1</v>
      </c>
      <c r="J24" s="86">
        <v>5.3</v>
      </c>
      <c r="K24" s="87">
        <v>7</v>
      </c>
      <c r="L24" s="86">
        <v>4.4000000000000004</v>
      </c>
      <c r="M24" s="86">
        <v>4.3</v>
      </c>
      <c r="N24" s="86">
        <v>7.5</v>
      </c>
      <c r="O24" s="86">
        <v>4.9000000000000004</v>
      </c>
      <c r="P24" s="87">
        <v>4.4000000000000004</v>
      </c>
      <c r="Q24" s="87">
        <v>8.3000000000000007</v>
      </c>
      <c r="R24" s="86">
        <v>8.9</v>
      </c>
      <c r="S24" s="86">
        <v>6</v>
      </c>
      <c r="T24" s="86">
        <v>7.1</v>
      </c>
      <c r="U24" s="87">
        <v>6.3</v>
      </c>
      <c r="V24" s="31">
        <v>8.4</v>
      </c>
      <c r="W24" s="31">
        <v>9.3000000000000007</v>
      </c>
      <c r="X24" s="31">
        <v>5.6</v>
      </c>
      <c r="Y24" s="31">
        <v>6.3</v>
      </c>
      <c r="Z24" s="31">
        <v>7.5</v>
      </c>
      <c r="AA24" s="31">
        <v>7.2</v>
      </c>
      <c r="AB24" s="31">
        <v>8.9</v>
      </c>
      <c r="AC24" s="31">
        <v>5.8</v>
      </c>
      <c r="AD24" s="31">
        <v>6.5</v>
      </c>
      <c r="AE24" s="31">
        <v>9.1</v>
      </c>
      <c r="AF24" s="31">
        <v>6.3</v>
      </c>
      <c r="AG24" s="31">
        <v>7.6</v>
      </c>
      <c r="AH24" s="31">
        <v>8.5</v>
      </c>
      <c r="AI24" s="31">
        <v>6.5</v>
      </c>
      <c r="AJ24" s="31">
        <v>10</v>
      </c>
      <c r="AK24" s="31">
        <v>6.5</v>
      </c>
      <c r="AL24" s="31">
        <v>8.9</v>
      </c>
      <c r="AM24" s="31">
        <v>8</v>
      </c>
      <c r="AN24" s="31">
        <v>8.9</v>
      </c>
      <c r="AO24" s="31">
        <v>8.5</v>
      </c>
      <c r="AP24" s="31">
        <v>8.6</v>
      </c>
      <c r="AQ24" s="31">
        <v>6.9</v>
      </c>
      <c r="AR24" s="31">
        <v>9.1</v>
      </c>
      <c r="AS24" s="31">
        <v>7.2</v>
      </c>
      <c r="AT24" s="31">
        <v>8.4</v>
      </c>
      <c r="AU24" s="31">
        <v>8.9</v>
      </c>
      <c r="AV24" s="31">
        <v>8.6999999999999993</v>
      </c>
      <c r="AW24" s="31">
        <v>8.1999999999999993</v>
      </c>
      <c r="AX24" s="31">
        <v>8.8000000000000007</v>
      </c>
      <c r="AY24" s="31"/>
      <c r="AZ24" s="151">
        <f t="shared" si="0"/>
        <v>7.3</v>
      </c>
      <c r="BA24" s="85" t="s">
        <v>1464</v>
      </c>
      <c r="BB24" s="140"/>
      <c r="BC24" s="139">
        <v>24</v>
      </c>
      <c r="BD24" s="140" t="str">
        <f t="shared" si="1"/>
        <v>15D4021184</v>
      </c>
      <c r="BE24" s="140" t="str">
        <f t="shared" si="2"/>
        <v>Ngô Thị</v>
      </c>
      <c r="BF24" s="140" t="str">
        <f t="shared" si="3"/>
        <v>Thư</v>
      </c>
      <c r="BG24" s="140" t="str">
        <f t="shared" si="4"/>
        <v>21/02/1997</v>
      </c>
      <c r="BH24" s="171">
        <f t="shared" si="5"/>
        <v>2</v>
      </c>
      <c r="BI24" s="171">
        <f t="shared" si="6"/>
        <v>2</v>
      </c>
      <c r="BJ24" s="171">
        <f t="shared" si="7"/>
        <v>2</v>
      </c>
      <c r="BK24" s="171">
        <f t="shared" si="8"/>
        <v>2</v>
      </c>
      <c r="BL24" s="171">
        <f t="shared" si="9"/>
        <v>1</v>
      </c>
      <c r="BM24" s="171">
        <f t="shared" si="10"/>
        <v>3</v>
      </c>
      <c r="BN24" s="171">
        <f t="shared" si="11"/>
        <v>1</v>
      </c>
      <c r="BO24" s="171">
        <f t="shared" si="12"/>
        <v>1</v>
      </c>
      <c r="BP24" s="171">
        <f t="shared" si="13"/>
        <v>3</v>
      </c>
      <c r="BQ24" s="171">
        <f t="shared" si="14"/>
        <v>1</v>
      </c>
      <c r="BR24" s="171">
        <f t="shared" si="15"/>
        <v>1</v>
      </c>
      <c r="BS24" s="171">
        <f t="shared" si="16"/>
        <v>3</v>
      </c>
      <c r="BT24" s="171">
        <f t="shared" si="17"/>
        <v>4</v>
      </c>
      <c r="BU24" s="171">
        <f t="shared" si="18"/>
        <v>2</v>
      </c>
      <c r="BV24" s="171">
        <f t="shared" si="19"/>
        <v>3</v>
      </c>
      <c r="BW24" s="171">
        <f t="shared" si="20"/>
        <v>2</v>
      </c>
      <c r="BX24" s="171">
        <f t="shared" si="21"/>
        <v>3</v>
      </c>
      <c r="BY24" s="171">
        <f t="shared" si="22"/>
        <v>4</v>
      </c>
      <c r="BZ24" s="171">
        <f t="shared" si="23"/>
        <v>2</v>
      </c>
      <c r="CA24" s="171">
        <f t="shared" si="24"/>
        <v>2</v>
      </c>
      <c r="CB24" s="171">
        <f t="shared" si="25"/>
        <v>3</v>
      </c>
      <c r="CC24" s="171">
        <f t="shared" si="26"/>
        <v>3</v>
      </c>
      <c r="CD24" s="171">
        <f t="shared" si="27"/>
        <v>4</v>
      </c>
      <c r="CE24" s="171">
        <f t="shared" si="28"/>
        <v>2</v>
      </c>
      <c r="CF24" s="171">
        <f t="shared" si="29"/>
        <v>2</v>
      </c>
      <c r="CG24" s="171">
        <f t="shared" si="30"/>
        <v>4</v>
      </c>
      <c r="CH24" s="171">
        <f t="shared" si="31"/>
        <v>2</v>
      </c>
      <c r="CI24" s="171">
        <f t="shared" si="32"/>
        <v>3</v>
      </c>
      <c r="CJ24" s="171">
        <f t="shared" si="33"/>
        <v>4</v>
      </c>
      <c r="CK24" s="171">
        <f t="shared" si="34"/>
        <v>2</v>
      </c>
      <c r="CL24" s="171">
        <f t="shared" si="35"/>
        <v>4</v>
      </c>
      <c r="CM24" s="171">
        <f t="shared" si="36"/>
        <v>2</v>
      </c>
      <c r="CN24" s="171">
        <f t="shared" si="37"/>
        <v>4</v>
      </c>
      <c r="CO24" s="171">
        <f t="shared" si="38"/>
        <v>3</v>
      </c>
      <c r="CP24" s="171">
        <f t="shared" si="39"/>
        <v>4</v>
      </c>
      <c r="CQ24" s="171">
        <f t="shared" si="40"/>
        <v>4</v>
      </c>
      <c r="CR24" s="171">
        <f t="shared" si="41"/>
        <v>4</v>
      </c>
      <c r="CS24" s="171">
        <f t="shared" si="42"/>
        <v>2</v>
      </c>
      <c r="CT24" s="171">
        <f t="shared" si="43"/>
        <v>4</v>
      </c>
      <c r="CU24" s="171">
        <f t="shared" si="44"/>
        <v>3</v>
      </c>
      <c r="CV24" s="171">
        <f t="shared" si="45"/>
        <v>3</v>
      </c>
      <c r="CW24" s="171">
        <f t="shared" si="46"/>
        <v>4</v>
      </c>
      <c r="CX24" s="171">
        <f t="shared" si="47"/>
        <v>4</v>
      </c>
      <c r="CY24" s="171">
        <f t="shared" si="48"/>
        <v>3</v>
      </c>
      <c r="CZ24" s="171">
        <f t="shared" si="49"/>
        <v>4</v>
      </c>
      <c r="DA24" s="171">
        <f t="shared" si="50"/>
        <v>0</v>
      </c>
      <c r="DB24" s="174">
        <f t="shared" si="51"/>
        <v>2.76</v>
      </c>
      <c r="DC24" s="135" t="str">
        <f t="shared" si="52"/>
        <v>Khá</v>
      </c>
      <c r="DE24" s="135"/>
      <c r="DF24" s="135"/>
      <c r="DG24" s="135"/>
      <c r="DH24" s="135"/>
      <c r="DI24" s="135"/>
      <c r="DJ24" s="135"/>
      <c r="DK24" s="135"/>
      <c r="DL24" s="135"/>
      <c r="DM24" s="135"/>
      <c r="DN24" s="251"/>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c r="FV24" s="135"/>
      <c r="FW24" s="135"/>
      <c r="FX24" s="135"/>
    </row>
    <row r="25" spans="1:180" s="142" customFormat="1" ht="15" x14ac:dyDescent="0.25">
      <c r="A25" s="139">
        <v>25</v>
      </c>
      <c r="B25" s="140" t="s">
        <v>1327</v>
      </c>
      <c r="C25" s="213" t="s">
        <v>1328</v>
      </c>
      <c r="D25" s="214" t="s">
        <v>928</v>
      </c>
      <c r="E25" s="218" t="s">
        <v>1329</v>
      </c>
      <c r="F25" s="86">
        <v>5.9</v>
      </c>
      <c r="G25" s="87">
        <v>6.1</v>
      </c>
      <c r="H25" s="86">
        <v>4.0999999999999996</v>
      </c>
      <c r="I25" s="86">
        <v>4.4000000000000004</v>
      </c>
      <c r="J25" s="87">
        <v>6.6</v>
      </c>
      <c r="K25" s="86">
        <v>6.4</v>
      </c>
      <c r="L25" s="87">
        <v>8.3000000000000007</v>
      </c>
      <c r="M25" s="87">
        <v>6</v>
      </c>
      <c r="N25" s="87">
        <v>7.3</v>
      </c>
      <c r="O25" s="87">
        <v>7.1</v>
      </c>
      <c r="P25" s="86">
        <v>4.4000000000000004</v>
      </c>
      <c r="Q25" s="86">
        <v>5</v>
      </c>
      <c r="R25" s="86">
        <v>8.4</v>
      </c>
      <c r="S25" s="86">
        <v>6.8</v>
      </c>
      <c r="T25" s="86">
        <v>6.7</v>
      </c>
      <c r="U25" s="87">
        <v>4.9000000000000004</v>
      </c>
      <c r="V25" s="31">
        <v>9.1</v>
      </c>
      <c r="W25" s="31">
        <v>7.2</v>
      </c>
      <c r="X25" s="31">
        <v>5.5</v>
      </c>
      <c r="Y25" s="31">
        <v>5.5</v>
      </c>
      <c r="Z25" s="31">
        <v>8.3000000000000007</v>
      </c>
      <c r="AA25" s="31">
        <v>7.2</v>
      </c>
      <c r="AB25" s="31">
        <v>7.9</v>
      </c>
      <c r="AC25" s="31">
        <v>5.8</v>
      </c>
      <c r="AD25" s="31">
        <v>6.6</v>
      </c>
      <c r="AE25" s="31">
        <v>8.4</v>
      </c>
      <c r="AF25" s="31">
        <v>5.6</v>
      </c>
      <c r="AG25" s="31">
        <v>6.4</v>
      </c>
      <c r="AH25" s="31">
        <v>8.8000000000000007</v>
      </c>
      <c r="AI25" s="31">
        <v>7.7</v>
      </c>
      <c r="AJ25" s="31">
        <v>10</v>
      </c>
      <c r="AK25" s="31">
        <v>5.8</v>
      </c>
      <c r="AL25" s="31">
        <v>9.1999999999999993</v>
      </c>
      <c r="AM25" s="31">
        <v>7.8</v>
      </c>
      <c r="AN25" s="31">
        <v>9</v>
      </c>
      <c r="AO25" s="31">
        <v>10</v>
      </c>
      <c r="AP25" s="31">
        <v>8.6999999999999993</v>
      </c>
      <c r="AQ25" s="31">
        <v>7.2</v>
      </c>
      <c r="AR25" s="31">
        <v>7.5</v>
      </c>
      <c r="AS25" s="31">
        <v>7.2</v>
      </c>
      <c r="AT25" s="31">
        <v>7.7</v>
      </c>
      <c r="AU25" s="31">
        <v>9.1</v>
      </c>
      <c r="AV25" s="31">
        <v>8.4</v>
      </c>
      <c r="AW25" s="31">
        <v>8.3000000000000007</v>
      </c>
      <c r="AX25" s="31">
        <v>8.5</v>
      </c>
      <c r="AY25" s="31"/>
      <c r="AZ25" s="151">
        <f t="shared" si="0"/>
        <v>7.1</v>
      </c>
      <c r="BA25" s="85" t="s">
        <v>1464</v>
      </c>
      <c r="BB25" s="140"/>
      <c r="BC25" s="139">
        <v>25</v>
      </c>
      <c r="BD25" s="140" t="str">
        <f t="shared" si="1"/>
        <v>15D4021188</v>
      </c>
      <c r="BE25" s="140" t="str">
        <f t="shared" si="2"/>
        <v>Cảnh Vân Tôn Nữ Anh</v>
      </c>
      <c r="BF25" s="140" t="str">
        <f t="shared" si="3"/>
        <v>Thy</v>
      </c>
      <c r="BG25" s="140" t="str">
        <f t="shared" si="4"/>
        <v>02/10/1996</v>
      </c>
      <c r="BH25" s="171">
        <f t="shared" si="5"/>
        <v>2</v>
      </c>
      <c r="BI25" s="171">
        <f t="shared" si="6"/>
        <v>2</v>
      </c>
      <c r="BJ25" s="171">
        <f t="shared" si="7"/>
        <v>1</v>
      </c>
      <c r="BK25" s="171">
        <f t="shared" si="8"/>
        <v>1</v>
      </c>
      <c r="BL25" s="171">
        <f t="shared" si="9"/>
        <v>2</v>
      </c>
      <c r="BM25" s="171">
        <f t="shared" si="10"/>
        <v>2</v>
      </c>
      <c r="BN25" s="171">
        <f t="shared" si="11"/>
        <v>3</v>
      </c>
      <c r="BO25" s="171">
        <f t="shared" si="12"/>
        <v>2</v>
      </c>
      <c r="BP25" s="171">
        <f t="shared" si="13"/>
        <v>3</v>
      </c>
      <c r="BQ25" s="171">
        <f t="shared" si="14"/>
        <v>3</v>
      </c>
      <c r="BR25" s="171">
        <f t="shared" si="15"/>
        <v>1</v>
      </c>
      <c r="BS25" s="171">
        <f t="shared" si="16"/>
        <v>1</v>
      </c>
      <c r="BT25" s="171">
        <f t="shared" si="17"/>
        <v>3</v>
      </c>
      <c r="BU25" s="171">
        <f t="shared" si="18"/>
        <v>2</v>
      </c>
      <c r="BV25" s="171">
        <f t="shared" si="19"/>
        <v>2</v>
      </c>
      <c r="BW25" s="171">
        <f t="shared" si="20"/>
        <v>1</v>
      </c>
      <c r="BX25" s="171">
        <f t="shared" si="21"/>
        <v>4</v>
      </c>
      <c r="BY25" s="171">
        <f t="shared" si="22"/>
        <v>3</v>
      </c>
      <c r="BZ25" s="171">
        <f t="shared" si="23"/>
        <v>2</v>
      </c>
      <c r="CA25" s="171">
        <f t="shared" si="24"/>
        <v>2</v>
      </c>
      <c r="CB25" s="171">
        <f t="shared" si="25"/>
        <v>3</v>
      </c>
      <c r="CC25" s="171">
        <f t="shared" si="26"/>
        <v>3</v>
      </c>
      <c r="CD25" s="171">
        <f t="shared" si="27"/>
        <v>3</v>
      </c>
      <c r="CE25" s="171">
        <f t="shared" si="28"/>
        <v>2</v>
      </c>
      <c r="CF25" s="171">
        <f t="shared" si="29"/>
        <v>2</v>
      </c>
      <c r="CG25" s="171">
        <f t="shared" si="30"/>
        <v>3</v>
      </c>
      <c r="CH25" s="171">
        <f t="shared" si="31"/>
        <v>2</v>
      </c>
      <c r="CI25" s="171">
        <f t="shared" si="32"/>
        <v>2</v>
      </c>
      <c r="CJ25" s="171">
        <f t="shared" si="33"/>
        <v>4</v>
      </c>
      <c r="CK25" s="171">
        <f t="shared" si="34"/>
        <v>3</v>
      </c>
      <c r="CL25" s="171">
        <f t="shared" si="35"/>
        <v>4</v>
      </c>
      <c r="CM25" s="171">
        <f t="shared" si="36"/>
        <v>2</v>
      </c>
      <c r="CN25" s="171">
        <f t="shared" si="37"/>
        <v>4</v>
      </c>
      <c r="CO25" s="171">
        <f t="shared" si="38"/>
        <v>3</v>
      </c>
      <c r="CP25" s="171">
        <f t="shared" si="39"/>
        <v>4</v>
      </c>
      <c r="CQ25" s="171">
        <f t="shared" si="40"/>
        <v>4</v>
      </c>
      <c r="CR25" s="171">
        <f t="shared" si="41"/>
        <v>4</v>
      </c>
      <c r="CS25" s="171">
        <f t="shared" si="42"/>
        <v>3</v>
      </c>
      <c r="CT25" s="171">
        <f t="shared" si="43"/>
        <v>3</v>
      </c>
      <c r="CU25" s="171">
        <f t="shared" si="44"/>
        <v>3</v>
      </c>
      <c r="CV25" s="171">
        <f t="shared" si="45"/>
        <v>3</v>
      </c>
      <c r="CW25" s="171">
        <f t="shared" si="46"/>
        <v>4</v>
      </c>
      <c r="CX25" s="171">
        <f t="shared" si="47"/>
        <v>3</v>
      </c>
      <c r="CY25" s="171">
        <f t="shared" si="48"/>
        <v>3</v>
      </c>
      <c r="CZ25" s="171">
        <f t="shared" si="49"/>
        <v>4</v>
      </c>
      <c r="DA25" s="171">
        <f t="shared" si="50"/>
        <v>0</v>
      </c>
      <c r="DB25" s="174">
        <f t="shared" si="51"/>
        <v>2.64</v>
      </c>
      <c r="DC25" s="135" t="str">
        <f t="shared" si="52"/>
        <v>Khá</v>
      </c>
      <c r="DE25" s="135"/>
      <c r="DF25" s="135"/>
      <c r="DG25" s="135"/>
      <c r="DH25" s="135"/>
      <c r="DI25" s="135"/>
      <c r="DJ25" s="135"/>
      <c r="DK25" s="135"/>
      <c r="DL25" s="135"/>
      <c r="DM25" s="135"/>
      <c r="DN25" s="251"/>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row>
    <row r="26" spans="1:180" s="142" customFormat="1" ht="15" x14ac:dyDescent="0.25">
      <c r="A26" s="139">
        <v>26</v>
      </c>
      <c r="B26" s="140" t="s">
        <v>1330</v>
      </c>
      <c r="C26" s="213" t="s">
        <v>47</v>
      </c>
      <c r="D26" s="214" t="s">
        <v>1331</v>
      </c>
      <c r="E26" s="218" t="s">
        <v>323</v>
      </c>
      <c r="F26" s="86">
        <v>7.5</v>
      </c>
      <c r="G26" s="86">
        <v>7.6</v>
      </c>
      <c r="H26" s="86">
        <v>4.7</v>
      </c>
      <c r="I26" s="86">
        <v>5.8</v>
      </c>
      <c r="J26" s="86">
        <v>5</v>
      </c>
      <c r="K26" s="86">
        <v>7.7</v>
      </c>
      <c r="L26" s="86">
        <v>8.3000000000000007</v>
      </c>
      <c r="M26" s="86">
        <v>6.5</v>
      </c>
      <c r="N26" s="86">
        <v>7.3</v>
      </c>
      <c r="O26" s="86">
        <v>8</v>
      </c>
      <c r="P26" s="87">
        <v>6.5</v>
      </c>
      <c r="Q26" s="86">
        <v>9.1</v>
      </c>
      <c r="R26" s="86">
        <v>9.1</v>
      </c>
      <c r="S26" s="86">
        <v>6.8</v>
      </c>
      <c r="T26" s="86">
        <v>7.2</v>
      </c>
      <c r="U26" s="86">
        <v>8.4</v>
      </c>
      <c r="V26" s="31">
        <v>8.6999999999999993</v>
      </c>
      <c r="W26" s="31">
        <v>7.3</v>
      </c>
      <c r="X26" s="114">
        <v>7.9</v>
      </c>
      <c r="Y26" s="31">
        <v>8.6999999999999993</v>
      </c>
      <c r="Z26" s="31">
        <v>9.6</v>
      </c>
      <c r="AA26" s="31">
        <v>7.5</v>
      </c>
      <c r="AB26" s="31">
        <v>8.1999999999999993</v>
      </c>
      <c r="AC26" s="31">
        <v>9.6999999999999993</v>
      </c>
      <c r="AD26" s="31">
        <v>6.5</v>
      </c>
      <c r="AE26" s="31">
        <v>9.4</v>
      </c>
      <c r="AF26" s="31">
        <v>8.6</v>
      </c>
      <c r="AG26" s="31">
        <v>8.6</v>
      </c>
      <c r="AH26" s="31">
        <v>9.1</v>
      </c>
      <c r="AI26" s="31">
        <v>7.5</v>
      </c>
      <c r="AJ26" s="31">
        <v>10</v>
      </c>
      <c r="AK26" s="31">
        <v>10</v>
      </c>
      <c r="AL26" s="31">
        <v>9.1999999999999993</v>
      </c>
      <c r="AM26" s="31">
        <v>8.1999999999999993</v>
      </c>
      <c r="AN26" s="31">
        <v>9.1</v>
      </c>
      <c r="AO26" s="31">
        <v>9</v>
      </c>
      <c r="AP26" s="31">
        <v>7.3</v>
      </c>
      <c r="AQ26" s="31">
        <v>6</v>
      </c>
      <c r="AR26" s="31">
        <v>9.6</v>
      </c>
      <c r="AS26" s="31">
        <v>8.6</v>
      </c>
      <c r="AT26" s="31">
        <v>8.5</v>
      </c>
      <c r="AU26" s="31">
        <v>9.1</v>
      </c>
      <c r="AV26" s="31">
        <v>8.4</v>
      </c>
      <c r="AW26" s="31"/>
      <c r="AX26" s="31"/>
      <c r="AY26" s="31">
        <v>9.3000000000000007</v>
      </c>
      <c r="AZ26" s="151">
        <f t="shared" si="0"/>
        <v>8.1</v>
      </c>
      <c r="BA26" s="85" t="s">
        <v>1465</v>
      </c>
      <c r="BB26" s="140"/>
      <c r="BC26" s="139">
        <v>26</v>
      </c>
      <c r="BD26" s="140" t="str">
        <f t="shared" si="1"/>
        <v>15D4021190</v>
      </c>
      <c r="BE26" s="140" t="str">
        <f t="shared" si="2"/>
        <v>Nguyễn Thị Ngọc</v>
      </c>
      <c r="BF26" s="140" t="str">
        <f t="shared" si="3"/>
        <v>Tiếp</v>
      </c>
      <c r="BG26" s="140" t="str">
        <f t="shared" si="4"/>
        <v>28/07/1997</v>
      </c>
      <c r="BH26" s="171">
        <f t="shared" si="5"/>
        <v>3</v>
      </c>
      <c r="BI26" s="171">
        <f t="shared" si="6"/>
        <v>3</v>
      </c>
      <c r="BJ26" s="171">
        <f t="shared" si="7"/>
        <v>1</v>
      </c>
      <c r="BK26" s="171">
        <f t="shared" si="8"/>
        <v>2</v>
      </c>
      <c r="BL26" s="171">
        <f t="shared" si="9"/>
        <v>1</v>
      </c>
      <c r="BM26" s="171">
        <f t="shared" si="10"/>
        <v>3</v>
      </c>
      <c r="BN26" s="171">
        <f t="shared" si="11"/>
        <v>3</v>
      </c>
      <c r="BO26" s="171">
        <f t="shared" si="12"/>
        <v>2</v>
      </c>
      <c r="BP26" s="171">
        <f t="shared" si="13"/>
        <v>3</v>
      </c>
      <c r="BQ26" s="171">
        <f t="shared" si="14"/>
        <v>3</v>
      </c>
      <c r="BR26" s="171">
        <f t="shared" si="15"/>
        <v>2</v>
      </c>
      <c r="BS26" s="171">
        <f t="shared" si="16"/>
        <v>4</v>
      </c>
      <c r="BT26" s="171">
        <f t="shared" si="17"/>
        <v>4</v>
      </c>
      <c r="BU26" s="171">
        <f t="shared" si="18"/>
        <v>2</v>
      </c>
      <c r="BV26" s="171">
        <f t="shared" si="19"/>
        <v>3</v>
      </c>
      <c r="BW26" s="171">
        <f t="shared" si="20"/>
        <v>3</v>
      </c>
      <c r="BX26" s="171">
        <f t="shared" si="21"/>
        <v>4</v>
      </c>
      <c r="BY26" s="171">
        <f t="shared" si="22"/>
        <v>3</v>
      </c>
      <c r="BZ26" s="171">
        <f t="shared" si="23"/>
        <v>3</v>
      </c>
      <c r="CA26" s="171">
        <f t="shared" si="24"/>
        <v>4</v>
      </c>
      <c r="CB26" s="171">
        <f t="shared" si="25"/>
        <v>4</v>
      </c>
      <c r="CC26" s="171">
        <f t="shared" si="26"/>
        <v>3</v>
      </c>
      <c r="CD26" s="171">
        <f t="shared" si="27"/>
        <v>3</v>
      </c>
      <c r="CE26" s="171">
        <f t="shared" si="28"/>
        <v>4</v>
      </c>
      <c r="CF26" s="171">
        <f t="shared" si="29"/>
        <v>2</v>
      </c>
      <c r="CG26" s="171">
        <f t="shared" si="30"/>
        <v>4</v>
      </c>
      <c r="CH26" s="171">
        <f t="shared" si="31"/>
        <v>4</v>
      </c>
      <c r="CI26" s="171">
        <f t="shared" si="32"/>
        <v>4</v>
      </c>
      <c r="CJ26" s="171">
        <f t="shared" si="33"/>
        <v>4</v>
      </c>
      <c r="CK26" s="171">
        <f t="shared" si="34"/>
        <v>3</v>
      </c>
      <c r="CL26" s="171">
        <f t="shared" si="35"/>
        <v>4</v>
      </c>
      <c r="CM26" s="171">
        <f t="shared" si="36"/>
        <v>4</v>
      </c>
      <c r="CN26" s="171">
        <f t="shared" si="37"/>
        <v>4</v>
      </c>
      <c r="CO26" s="171">
        <f t="shared" si="38"/>
        <v>3</v>
      </c>
      <c r="CP26" s="171">
        <f t="shared" si="39"/>
        <v>4</v>
      </c>
      <c r="CQ26" s="171">
        <f t="shared" si="40"/>
        <v>4</v>
      </c>
      <c r="CR26" s="171">
        <f t="shared" si="41"/>
        <v>3</v>
      </c>
      <c r="CS26" s="171">
        <f t="shared" si="42"/>
        <v>2</v>
      </c>
      <c r="CT26" s="171">
        <f t="shared" si="43"/>
        <v>4</v>
      </c>
      <c r="CU26" s="171">
        <f t="shared" si="44"/>
        <v>4</v>
      </c>
      <c r="CV26" s="171">
        <f t="shared" si="45"/>
        <v>4</v>
      </c>
      <c r="CW26" s="171">
        <f t="shared" si="46"/>
        <v>4</v>
      </c>
      <c r="CX26" s="171">
        <f t="shared" si="47"/>
        <v>3</v>
      </c>
      <c r="CY26" s="171">
        <f t="shared" si="48"/>
        <v>0</v>
      </c>
      <c r="CZ26" s="171">
        <f t="shared" si="49"/>
        <v>0</v>
      </c>
      <c r="DA26" s="171">
        <f t="shared" si="50"/>
        <v>4</v>
      </c>
      <c r="DB26" s="174">
        <f t="shared" si="51"/>
        <v>3.25</v>
      </c>
      <c r="DC26" s="135" t="str">
        <f t="shared" si="52"/>
        <v>Giỏi</v>
      </c>
      <c r="DE26" s="135"/>
      <c r="DF26" s="135"/>
      <c r="DG26" s="135"/>
      <c r="DH26" s="135"/>
      <c r="DI26" s="135"/>
      <c r="DJ26" s="135"/>
      <c r="DK26" s="135"/>
      <c r="DL26" s="135"/>
      <c r="DM26" s="135"/>
      <c r="DN26" s="251"/>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row>
    <row r="27" spans="1:180" s="142" customFormat="1" ht="15" x14ac:dyDescent="0.25">
      <c r="A27" s="139">
        <v>27</v>
      </c>
      <c r="B27" s="140" t="s">
        <v>1332</v>
      </c>
      <c r="C27" s="213" t="s">
        <v>307</v>
      </c>
      <c r="D27" s="214" t="s">
        <v>384</v>
      </c>
      <c r="E27" s="218" t="s">
        <v>1073</v>
      </c>
      <c r="F27" s="86">
        <v>6.1</v>
      </c>
      <c r="G27" s="87">
        <v>7.9</v>
      </c>
      <c r="H27" s="87">
        <v>7.3</v>
      </c>
      <c r="I27" s="86">
        <v>5.7</v>
      </c>
      <c r="J27" s="86">
        <v>5.9</v>
      </c>
      <c r="K27" s="86">
        <v>7.7</v>
      </c>
      <c r="L27" s="86">
        <v>4.7</v>
      </c>
      <c r="M27" s="86">
        <v>4.5999999999999996</v>
      </c>
      <c r="N27" s="87">
        <v>8.3000000000000007</v>
      </c>
      <c r="O27" s="86">
        <v>5.5</v>
      </c>
      <c r="P27" s="86">
        <v>5</v>
      </c>
      <c r="Q27" s="86">
        <v>6.4</v>
      </c>
      <c r="R27" s="86">
        <v>7.4</v>
      </c>
      <c r="S27" s="86">
        <v>6.6</v>
      </c>
      <c r="T27" s="86">
        <v>7.1</v>
      </c>
      <c r="U27" s="86">
        <v>5</v>
      </c>
      <c r="V27" s="31">
        <v>9.4</v>
      </c>
      <c r="W27" s="31">
        <v>7</v>
      </c>
      <c r="X27" s="31">
        <v>7.7</v>
      </c>
      <c r="Y27" s="31">
        <v>8</v>
      </c>
      <c r="Z27" s="31">
        <v>9.6</v>
      </c>
      <c r="AA27" s="31">
        <v>7.5</v>
      </c>
      <c r="AB27" s="31">
        <v>7.9</v>
      </c>
      <c r="AC27" s="31">
        <v>7.9</v>
      </c>
      <c r="AD27" s="31">
        <v>6.6</v>
      </c>
      <c r="AE27" s="31">
        <v>8.6999999999999993</v>
      </c>
      <c r="AF27" s="31">
        <v>8.4</v>
      </c>
      <c r="AG27" s="31">
        <v>7.9</v>
      </c>
      <c r="AH27" s="31">
        <v>8.1999999999999993</v>
      </c>
      <c r="AI27" s="31">
        <v>6.9</v>
      </c>
      <c r="AJ27" s="31">
        <v>10</v>
      </c>
      <c r="AK27" s="31">
        <v>6.8</v>
      </c>
      <c r="AL27" s="31">
        <v>9.6</v>
      </c>
      <c r="AM27" s="31">
        <v>8.1999999999999993</v>
      </c>
      <c r="AN27" s="31">
        <v>9.1999999999999993</v>
      </c>
      <c r="AO27" s="31">
        <v>8.5</v>
      </c>
      <c r="AP27" s="31">
        <v>8</v>
      </c>
      <c r="AQ27" s="31">
        <v>6.6</v>
      </c>
      <c r="AR27" s="31">
        <v>9.3000000000000007</v>
      </c>
      <c r="AS27" s="31">
        <v>7.2</v>
      </c>
      <c r="AT27" s="31">
        <v>8.1999999999999993</v>
      </c>
      <c r="AU27" s="31">
        <v>8.8000000000000007</v>
      </c>
      <c r="AV27" s="31">
        <v>8.4</v>
      </c>
      <c r="AW27" s="31"/>
      <c r="AX27" s="31"/>
      <c r="AY27" s="31">
        <v>9</v>
      </c>
      <c r="AZ27" s="151">
        <f t="shared" si="0"/>
        <v>7.5</v>
      </c>
      <c r="BA27" s="85" t="s">
        <v>1465</v>
      </c>
      <c r="BB27" s="140"/>
      <c r="BC27" s="139">
        <v>27</v>
      </c>
      <c r="BD27" s="140" t="str">
        <f t="shared" si="1"/>
        <v>15D4021193</v>
      </c>
      <c r="BE27" s="140" t="str">
        <f t="shared" si="2"/>
        <v>Lê Thị Minh</v>
      </c>
      <c r="BF27" s="140" t="str">
        <f t="shared" si="3"/>
        <v>Trang</v>
      </c>
      <c r="BG27" s="140" t="str">
        <f t="shared" si="4"/>
        <v>24/12/1997</v>
      </c>
      <c r="BH27" s="171">
        <f t="shared" si="5"/>
        <v>2</v>
      </c>
      <c r="BI27" s="171">
        <f t="shared" si="6"/>
        <v>3</v>
      </c>
      <c r="BJ27" s="171">
        <f t="shared" si="7"/>
        <v>3</v>
      </c>
      <c r="BK27" s="171">
        <f t="shared" si="8"/>
        <v>2</v>
      </c>
      <c r="BL27" s="171">
        <f t="shared" si="9"/>
        <v>2</v>
      </c>
      <c r="BM27" s="171">
        <f t="shared" si="10"/>
        <v>3</v>
      </c>
      <c r="BN27" s="171">
        <f t="shared" si="11"/>
        <v>1</v>
      </c>
      <c r="BO27" s="171">
        <f t="shared" si="12"/>
        <v>1</v>
      </c>
      <c r="BP27" s="171">
        <f t="shared" si="13"/>
        <v>3</v>
      </c>
      <c r="BQ27" s="171">
        <f t="shared" si="14"/>
        <v>2</v>
      </c>
      <c r="BR27" s="171">
        <f t="shared" si="15"/>
        <v>1</v>
      </c>
      <c r="BS27" s="171">
        <f t="shared" si="16"/>
        <v>2</v>
      </c>
      <c r="BT27" s="171">
        <f t="shared" si="17"/>
        <v>3</v>
      </c>
      <c r="BU27" s="171">
        <f t="shared" si="18"/>
        <v>2</v>
      </c>
      <c r="BV27" s="171">
        <f t="shared" si="19"/>
        <v>3</v>
      </c>
      <c r="BW27" s="171">
        <f t="shared" si="20"/>
        <v>1</v>
      </c>
      <c r="BX27" s="171">
        <f t="shared" si="21"/>
        <v>4</v>
      </c>
      <c r="BY27" s="171">
        <f t="shared" si="22"/>
        <v>3</v>
      </c>
      <c r="BZ27" s="171">
        <f t="shared" si="23"/>
        <v>3</v>
      </c>
      <c r="CA27" s="171">
        <f t="shared" si="24"/>
        <v>3</v>
      </c>
      <c r="CB27" s="171">
        <f t="shared" si="25"/>
        <v>4</v>
      </c>
      <c r="CC27" s="171">
        <f t="shared" si="26"/>
        <v>3</v>
      </c>
      <c r="CD27" s="171">
        <f t="shared" si="27"/>
        <v>3</v>
      </c>
      <c r="CE27" s="171">
        <f t="shared" si="28"/>
        <v>3</v>
      </c>
      <c r="CF27" s="171">
        <f t="shared" si="29"/>
        <v>2</v>
      </c>
      <c r="CG27" s="171">
        <f t="shared" si="30"/>
        <v>4</v>
      </c>
      <c r="CH27" s="171">
        <f t="shared" si="31"/>
        <v>3</v>
      </c>
      <c r="CI27" s="171">
        <f t="shared" si="32"/>
        <v>3</v>
      </c>
      <c r="CJ27" s="171">
        <f t="shared" si="33"/>
        <v>3</v>
      </c>
      <c r="CK27" s="171">
        <f t="shared" si="34"/>
        <v>2</v>
      </c>
      <c r="CL27" s="171">
        <f t="shared" si="35"/>
        <v>4</v>
      </c>
      <c r="CM27" s="171">
        <f t="shared" si="36"/>
        <v>2</v>
      </c>
      <c r="CN27" s="171">
        <f t="shared" si="37"/>
        <v>4</v>
      </c>
      <c r="CO27" s="171">
        <f t="shared" si="38"/>
        <v>3</v>
      </c>
      <c r="CP27" s="171">
        <f t="shared" si="39"/>
        <v>4</v>
      </c>
      <c r="CQ27" s="171">
        <f t="shared" si="40"/>
        <v>4</v>
      </c>
      <c r="CR27" s="171">
        <f t="shared" si="41"/>
        <v>3</v>
      </c>
      <c r="CS27" s="171">
        <f t="shared" si="42"/>
        <v>2</v>
      </c>
      <c r="CT27" s="171">
        <f t="shared" si="43"/>
        <v>4</v>
      </c>
      <c r="CU27" s="171">
        <f t="shared" si="44"/>
        <v>3</v>
      </c>
      <c r="CV27" s="171">
        <f t="shared" si="45"/>
        <v>3</v>
      </c>
      <c r="CW27" s="171">
        <f t="shared" si="46"/>
        <v>4</v>
      </c>
      <c r="CX27" s="171">
        <f t="shared" si="47"/>
        <v>3</v>
      </c>
      <c r="CY27" s="171">
        <f t="shared" si="48"/>
        <v>0</v>
      </c>
      <c r="CZ27" s="171">
        <f t="shared" si="49"/>
        <v>0</v>
      </c>
      <c r="DA27" s="171">
        <f t="shared" si="50"/>
        <v>4</v>
      </c>
      <c r="DB27" s="174">
        <f t="shared" si="51"/>
        <v>2.84</v>
      </c>
      <c r="DC27" s="135" t="str">
        <f t="shared" si="52"/>
        <v>Khá</v>
      </c>
      <c r="DE27" s="135"/>
      <c r="DF27" s="135"/>
      <c r="DG27" s="135"/>
      <c r="DH27" s="135"/>
      <c r="DI27" s="135"/>
      <c r="DJ27" s="135"/>
      <c r="DK27" s="135"/>
      <c r="DL27" s="135"/>
      <c r="DM27" s="135"/>
      <c r="DN27" s="251"/>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c r="FX27" s="135"/>
    </row>
    <row r="28" spans="1:180" s="142" customFormat="1" ht="15" x14ac:dyDescent="0.25">
      <c r="A28" s="139">
        <v>28</v>
      </c>
      <c r="B28" s="140" t="s">
        <v>1333</v>
      </c>
      <c r="C28" s="213" t="s">
        <v>307</v>
      </c>
      <c r="D28" s="214" t="s">
        <v>384</v>
      </c>
      <c r="E28" s="218" t="s">
        <v>1334</v>
      </c>
      <c r="F28" s="87">
        <v>7.7</v>
      </c>
      <c r="G28" s="87">
        <v>6.1</v>
      </c>
      <c r="H28" s="86">
        <v>4.2</v>
      </c>
      <c r="I28" s="86">
        <v>4.7</v>
      </c>
      <c r="J28" s="86">
        <v>6</v>
      </c>
      <c r="K28" s="87">
        <v>6.7</v>
      </c>
      <c r="L28" s="86">
        <v>4.2</v>
      </c>
      <c r="M28" s="86">
        <v>5.0999999999999996</v>
      </c>
      <c r="N28" s="86">
        <v>7.5</v>
      </c>
      <c r="O28" s="86">
        <v>4.7</v>
      </c>
      <c r="P28" s="87">
        <v>4</v>
      </c>
      <c r="Q28" s="86">
        <v>7.1</v>
      </c>
      <c r="R28" s="86">
        <v>8.8000000000000007</v>
      </c>
      <c r="S28" s="86">
        <v>6.2</v>
      </c>
      <c r="T28" s="86">
        <v>5.8</v>
      </c>
      <c r="U28" s="87">
        <v>5.0999999999999996</v>
      </c>
      <c r="V28" s="31">
        <v>9.8000000000000007</v>
      </c>
      <c r="W28" s="31">
        <v>9.1</v>
      </c>
      <c r="X28" s="31">
        <v>8.1999999999999993</v>
      </c>
      <c r="Y28" s="31">
        <v>4.5999999999999996</v>
      </c>
      <c r="Z28" s="31">
        <v>8.6999999999999993</v>
      </c>
      <c r="AA28" s="31">
        <v>7.2</v>
      </c>
      <c r="AB28" s="31">
        <v>7.9</v>
      </c>
      <c r="AC28" s="31">
        <v>7.4</v>
      </c>
      <c r="AD28" s="31">
        <v>5.4</v>
      </c>
      <c r="AE28" s="31">
        <v>6.6</v>
      </c>
      <c r="AF28" s="31">
        <v>7</v>
      </c>
      <c r="AG28" s="31">
        <v>8.6</v>
      </c>
      <c r="AH28" s="31">
        <v>7</v>
      </c>
      <c r="AI28" s="31">
        <v>5.7</v>
      </c>
      <c r="AJ28" s="31">
        <v>10</v>
      </c>
      <c r="AK28" s="31">
        <v>5.8</v>
      </c>
      <c r="AL28" s="31">
        <v>8.9</v>
      </c>
      <c r="AM28" s="31">
        <v>8.1</v>
      </c>
      <c r="AN28" s="31">
        <v>9</v>
      </c>
      <c r="AO28" s="31">
        <v>8</v>
      </c>
      <c r="AP28" s="31">
        <v>8</v>
      </c>
      <c r="AQ28" s="31">
        <v>6.2</v>
      </c>
      <c r="AR28" s="31">
        <v>8.4</v>
      </c>
      <c r="AS28" s="31">
        <v>4.8</v>
      </c>
      <c r="AT28" s="31">
        <v>9.1</v>
      </c>
      <c r="AU28" s="31">
        <v>9.6999999999999993</v>
      </c>
      <c r="AV28" s="31">
        <v>8.3000000000000007</v>
      </c>
      <c r="AW28" s="31">
        <v>8.1999999999999993</v>
      </c>
      <c r="AX28" s="31">
        <v>8.6999999999999993</v>
      </c>
      <c r="AY28" s="31"/>
      <c r="AZ28" s="151">
        <f t="shared" si="0"/>
        <v>7</v>
      </c>
      <c r="BA28" s="85" t="s">
        <v>1464</v>
      </c>
      <c r="BB28" s="140"/>
      <c r="BC28" s="139">
        <v>28</v>
      </c>
      <c r="BD28" s="140" t="str">
        <f t="shared" si="1"/>
        <v>15D4021194</v>
      </c>
      <c r="BE28" s="140" t="str">
        <f t="shared" si="2"/>
        <v>Lê Thị Minh</v>
      </c>
      <c r="BF28" s="140" t="str">
        <f t="shared" si="3"/>
        <v>Trang</v>
      </c>
      <c r="BG28" s="140" t="str">
        <f t="shared" si="4"/>
        <v>05/06/1996</v>
      </c>
      <c r="BH28" s="171">
        <f t="shared" si="5"/>
        <v>3</v>
      </c>
      <c r="BI28" s="171">
        <f t="shared" si="6"/>
        <v>2</v>
      </c>
      <c r="BJ28" s="171">
        <f t="shared" si="7"/>
        <v>1</v>
      </c>
      <c r="BK28" s="171">
        <f t="shared" si="8"/>
        <v>1</v>
      </c>
      <c r="BL28" s="171">
        <f t="shared" si="9"/>
        <v>2</v>
      </c>
      <c r="BM28" s="171">
        <f t="shared" si="10"/>
        <v>2</v>
      </c>
      <c r="BN28" s="171">
        <f t="shared" si="11"/>
        <v>1</v>
      </c>
      <c r="BO28" s="171">
        <f t="shared" si="12"/>
        <v>1</v>
      </c>
      <c r="BP28" s="171">
        <f t="shared" si="13"/>
        <v>3</v>
      </c>
      <c r="BQ28" s="171">
        <f t="shared" si="14"/>
        <v>1</v>
      </c>
      <c r="BR28" s="171">
        <f t="shared" si="15"/>
        <v>1</v>
      </c>
      <c r="BS28" s="171">
        <f t="shared" si="16"/>
        <v>3</v>
      </c>
      <c r="BT28" s="171">
        <f t="shared" si="17"/>
        <v>4</v>
      </c>
      <c r="BU28" s="171">
        <f t="shared" si="18"/>
        <v>2</v>
      </c>
      <c r="BV28" s="171">
        <f t="shared" si="19"/>
        <v>2</v>
      </c>
      <c r="BW28" s="171">
        <f t="shared" si="20"/>
        <v>1</v>
      </c>
      <c r="BX28" s="171">
        <f t="shared" si="21"/>
        <v>4</v>
      </c>
      <c r="BY28" s="171">
        <f t="shared" si="22"/>
        <v>4</v>
      </c>
      <c r="BZ28" s="171">
        <f t="shared" si="23"/>
        <v>3</v>
      </c>
      <c r="CA28" s="171">
        <f t="shared" si="24"/>
        <v>1</v>
      </c>
      <c r="CB28" s="171">
        <f t="shared" si="25"/>
        <v>4</v>
      </c>
      <c r="CC28" s="171">
        <f t="shared" si="26"/>
        <v>3</v>
      </c>
      <c r="CD28" s="171">
        <f t="shared" si="27"/>
        <v>3</v>
      </c>
      <c r="CE28" s="171">
        <f t="shared" si="28"/>
        <v>3</v>
      </c>
      <c r="CF28" s="171">
        <f t="shared" si="29"/>
        <v>1</v>
      </c>
      <c r="CG28" s="171">
        <f t="shared" si="30"/>
        <v>2</v>
      </c>
      <c r="CH28" s="171">
        <f t="shared" si="31"/>
        <v>3</v>
      </c>
      <c r="CI28" s="171">
        <f t="shared" si="32"/>
        <v>4</v>
      </c>
      <c r="CJ28" s="171">
        <f t="shared" si="33"/>
        <v>3</v>
      </c>
      <c r="CK28" s="171">
        <f t="shared" si="34"/>
        <v>2</v>
      </c>
      <c r="CL28" s="171">
        <f t="shared" si="35"/>
        <v>4</v>
      </c>
      <c r="CM28" s="171">
        <f t="shared" si="36"/>
        <v>2</v>
      </c>
      <c r="CN28" s="171">
        <f t="shared" si="37"/>
        <v>4</v>
      </c>
      <c r="CO28" s="171">
        <f t="shared" si="38"/>
        <v>3</v>
      </c>
      <c r="CP28" s="171">
        <f t="shared" si="39"/>
        <v>4</v>
      </c>
      <c r="CQ28" s="171">
        <f t="shared" si="40"/>
        <v>3</v>
      </c>
      <c r="CR28" s="171">
        <f t="shared" si="41"/>
        <v>3</v>
      </c>
      <c r="CS28" s="171">
        <f t="shared" si="42"/>
        <v>2</v>
      </c>
      <c r="CT28" s="171">
        <f t="shared" si="43"/>
        <v>3</v>
      </c>
      <c r="CU28" s="171">
        <f t="shared" si="44"/>
        <v>1</v>
      </c>
      <c r="CV28" s="171">
        <f t="shared" si="45"/>
        <v>4</v>
      </c>
      <c r="CW28" s="171">
        <f t="shared" si="46"/>
        <v>4</v>
      </c>
      <c r="CX28" s="171">
        <f t="shared" si="47"/>
        <v>3</v>
      </c>
      <c r="CY28" s="171">
        <f t="shared" si="48"/>
        <v>3</v>
      </c>
      <c r="CZ28" s="171">
        <f t="shared" si="49"/>
        <v>4</v>
      </c>
      <c r="DA28" s="171">
        <f t="shared" si="50"/>
        <v>0</v>
      </c>
      <c r="DB28" s="174">
        <f t="shared" si="51"/>
        <v>2.6</v>
      </c>
      <c r="DC28" s="135" t="str">
        <f t="shared" si="52"/>
        <v>Khá</v>
      </c>
      <c r="DE28" s="135"/>
      <c r="DF28" s="135"/>
      <c r="DG28" s="135"/>
      <c r="DH28" s="135"/>
      <c r="DI28" s="135"/>
      <c r="DJ28" s="135"/>
      <c r="DK28" s="135"/>
      <c r="DL28" s="135"/>
      <c r="DM28" s="135"/>
      <c r="DN28" s="251"/>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c r="FV28" s="135"/>
      <c r="FW28" s="135"/>
      <c r="FX28" s="135"/>
    </row>
    <row r="29" spans="1:180" s="142" customFormat="1" ht="15" x14ac:dyDescent="0.25">
      <c r="A29" s="139">
        <v>29</v>
      </c>
      <c r="B29" s="140" t="s">
        <v>1335</v>
      </c>
      <c r="C29" s="213" t="s">
        <v>1336</v>
      </c>
      <c r="D29" s="214" t="s">
        <v>384</v>
      </c>
      <c r="E29" s="218" t="s">
        <v>673</v>
      </c>
      <c r="F29" s="86">
        <v>4.7</v>
      </c>
      <c r="G29" s="86">
        <v>4.0999999999999996</v>
      </c>
      <c r="H29" s="86">
        <v>5</v>
      </c>
      <c r="I29" s="86">
        <v>5.8</v>
      </c>
      <c r="J29" s="86">
        <v>4.4000000000000004</v>
      </c>
      <c r="K29" s="87">
        <v>6.9</v>
      </c>
      <c r="L29" s="86">
        <v>6.8</v>
      </c>
      <c r="M29" s="87">
        <v>6.8</v>
      </c>
      <c r="N29" s="86">
        <v>8.1</v>
      </c>
      <c r="O29" s="86">
        <v>7</v>
      </c>
      <c r="P29" s="87">
        <v>4.2</v>
      </c>
      <c r="Q29" s="86">
        <v>6.6</v>
      </c>
      <c r="R29" s="86">
        <v>6.8</v>
      </c>
      <c r="S29" s="86">
        <v>6.3</v>
      </c>
      <c r="T29" s="86">
        <v>6.7</v>
      </c>
      <c r="U29" s="87">
        <v>8.1999999999999993</v>
      </c>
      <c r="V29" s="31">
        <v>8.1</v>
      </c>
      <c r="W29" s="31">
        <v>4.2</v>
      </c>
      <c r="X29" s="31">
        <v>4.7</v>
      </c>
      <c r="Y29" s="31">
        <v>5.4</v>
      </c>
      <c r="Z29" s="31">
        <v>7.7</v>
      </c>
      <c r="AA29" s="31">
        <v>6.1</v>
      </c>
      <c r="AB29" s="31">
        <v>7.9</v>
      </c>
      <c r="AC29" s="31">
        <v>6.5</v>
      </c>
      <c r="AD29" s="31">
        <v>5.6</v>
      </c>
      <c r="AE29" s="31">
        <v>6.1</v>
      </c>
      <c r="AF29" s="31">
        <v>7.1</v>
      </c>
      <c r="AG29" s="31">
        <v>6.1</v>
      </c>
      <c r="AH29" s="31">
        <v>7.3</v>
      </c>
      <c r="AI29" s="31">
        <v>6.5</v>
      </c>
      <c r="AJ29" s="31">
        <v>9</v>
      </c>
      <c r="AK29" s="31">
        <v>6.5</v>
      </c>
      <c r="AL29" s="31">
        <v>6.7</v>
      </c>
      <c r="AM29" s="31">
        <v>6.7</v>
      </c>
      <c r="AN29" s="31">
        <v>9.1999999999999993</v>
      </c>
      <c r="AO29" s="31">
        <v>8.6999999999999993</v>
      </c>
      <c r="AP29" s="31">
        <v>7.4</v>
      </c>
      <c r="AQ29" s="31">
        <v>5.6</v>
      </c>
      <c r="AR29" s="31">
        <v>8.6999999999999993</v>
      </c>
      <c r="AS29" s="31">
        <v>6.2</v>
      </c>
      <c r="AT29" s="31">
        <v>7.8</v>
      </c>
      <c r="AU29" s="31">
        <v>9.1</v>
      </c>
      <c r="AV29" s="31">
        <v>8.6</v>
      </c>
      <c r="AW29" s="31">
        <v>8.9</v>
      </c>
      <c r="AX29" s="31">
        <v>8.9</v>
      </c>
      <c r="AY29" s="31"/>
      <c r="AZ29" s="151">
        <f t="shared" si="0"/>
        <v>6.8</v>
      </c>
      <c r="BA29" s="85"/>
      <c r="BB29" s="140"/>
      <c r="BC29" s="139">
        <v>29</v>
      </c>
      <c r="BD29" s="140" t="str">
        <f t="shared" si="1"/>
        <v>15D4021196</v>
      </c>
      <c r="BE29" s="140" t="str">
        <f t="shared" si="2"/>
        <v>Lê Thị Thùy</v>
      </c>
      <c r="BF29" s="140" t="str">
        <f t="shared" si="3"/>
        <v>Trang</v>
      </c>
      <c r="BG29" s="140" t="str">
        <f t="shared" si="4"/>
        <v>27/08/1997</v>
      </c>
      <c r="BH29" s="171">
        <f t="shared" si="5"/>
        <v>1</v>
      </c>
      <c r="BI29" s="171">
        <f t="shared" si="6"/>
        <v>1</v>
      </c>
      <c r="BJ29" s="171">
        <f t="shared" si="7"/>
        <v>1</v>
      </c>
      <c r="BK29" s="171">
        <f t="shared" si="8"/>
        <v>2</v>
      </c>
      <c r="BL29" s="171">
        <f t="shared" si="9"/>
        <v>1</v>
      </c>
      <c r="BM29" s="171">
        <f t="shared" si="10"/>
        <v>2</v>
      </c>
      <c r="BN29" s="171">
        <f t="shared" si="11"/>
        <v>2</v>
      </c>
      <c r="BO29" s="171">
        <f t="shared" si="12"/>
        <v>2</v>
      </c>
      <c r="BP29" s="171">
        <f t="shared" si="13"/>
        <v>3</v>
      </c>
      <c r="BQ29" s="171">
        <f t="shared" si="14"/>
        <v>3</v>
      </c>
      <c r="BR29" s="171">
        <f t="shared" si="15"/>
        <v>1</v>
      </c>
      <c r="BS29" s="171">
        <f t="shared" si="16"/>
        <v>2</v>
      </c>
      <c r="BT29" s="171">
        <f t="shared" si="17"/>
        <v>2</v>
      </c>
      <c r="BU29" s="171">
        <f t="shared" si="18"/>
        <v>2</v>
      </c>
      <c r="BV29" s="171">
        <f t="shared" si="19"/>
        <v>2</v>
      </c>
      <c r="BW29" s="171">
        <f t="shared" si="20"/>
        <v>3</v>
      </c>
      <c r="BX29" s="171">
        <f t="shared" si="21"/>
        <v>3</v>
      </c>
      <c r="BY29" s="171">
        <f t="shared" si="22"/>
        <v>1</v>
      </c>
      <c r="BZ29" s="171">
        <f t="shared" si="23"/>
        <v>1</v>
      </c>
      <c r="CA29" s="171">
        <f t="shared" si="24"/>
        <v>1</v>
      </c>
      <c r="CB29" s="171">
        <f t="shared" si="25"/>
        <v>3</v>
      </c>
      <c r="CC29" s="171">
        <f t="shared" si="26"/>
        <v>2</v>
      </c>
      <c r="CD29" s="171">
        <f t="shared" si="27"/>
        <v>3</v>
      </c>
      <c r="CE29" s="171">
        <f t="shared" si="28"/>
        <v>2</v>
      </c>
      <c r="CF29" s="171">
        <f t="shared" si="29"/>
        <v>2</v>
      </c>
      <c r="CG29" s="171">
        <f t="shared" si="30"/>
        <v>2</v>
      </c>
      <c r="CH29" s="171">
        <f t="shared" si="31"/>
        <v>3</v>
      </c>
      <c r="CI29" s="171">
        <f t="shared" si="32"/>
        <v>2</v>
      </c>
      <c r="CJ29" s="171">
        <f t="shared" si="33"/>
        <v>3</v>
      </c>
      <c r="CK29" s="171">
        <f t="shared" si="34"/>
        <v>2</v>
      </c>
      <c r="CL29" s="171">
        <f t="shared" si="35"/>
        <v>4</v>
      </c>
      <c r="CM29" s="171">
        <f t="shared" si="36"/>
        <v>2</v>
      </c>
      <c r="CN29" s="171">
        <f t="shared" si="37"/>
        <v>2</v>
      </c>
      <c r="CO29" s="171">
        <f t="shared" si="38"/>
        <v>2</v>
      </c>
      <c r="CP29" s="171">
        <f t="shared" si="39"/>
        <v>4</v>
      </c>
      <c r="CQ29" s="171">
        <f t="shared" si="40"/>
        <v>4</v>
      </c>
      <c r="CR29" s="171">
        <f t="shared" si="41"/>
        <v>3</v>
      </c>
      <c r="CS29" s="171">
        <f t="shared" si="42"/>
        <v>2</v>
      </c>
      <c r="CT29" s="171">
        <f t="shared" si="43"/>
        <v>4</v>
      </c>
      <c r="CU29" s="171">
        <f t="shared" si="44"/>
        <v>2</v>
      </c>
      <c r="CV29" s="171">
        <f t="shared" si="45"/>
        <v>3</v>
      </c>
      <c r="CW29" s="171">
        <f t="shared" si="46"/>
        <v>4</v>
      </c>
      <c r="CX29" s="171">
        <f t="shared" si="47"/>
        <v>4</v>
      </c>
      <c r="CY29" s="171">
        <f t="shared" si="48"/>
        <v>4</v>
      </c>
      <c r="CZ29" s="171">
        <f t="shared" si="49"/>
        <v>4</v>
      </c>
      <c r="DA29" s="171">
        <f t="shared" si="50"/>
        <v>0</v>
      </c>
      <c r="DB29" s="174">
        <f t="shared" si="51"/>
        <v>2.39</v>
      </c>
      <c r="DC29" s="135" t="str">
        <f t="shared" si="52"/>
        <v>Trung bình</v>
      </c>
      <c r="DE29" s="135"/>
      <c r="DF29" s="135"/>
      <c r="DG29" s="135"/>
      <c r="DH29" s="135"/>
      <c r="DI29" s="135"/>
      <c r="DJ29" s="135"/>
      <c r="DK29" s="135"/>
      <c r="DL29" s="135"/>
      <c r="DM29" s="135"/>
      <c r="DN29" s="251"/>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row>
    <row r="30" spans="1:180" s="142" customFormat="1" ht="15" x14ac:dyDescent="0.25">
      <c r="A30" s="139">
        <v>30</v>
      </c>
      <c r="B30" s="140" t="s">
        <v>1337</v>
      </c>
      <c r="C30" s="213" t="s">
        <v>1338</v>
      </c>
      <c r="D30" s="214" t="s">
        <v>384</v>
      </c>
      <c r="E30" s="218" t="s">
        <v>349</v>
      </c>
      <c r="F30" s="86">
        <v>4.9000000000000004</v>
      </c>
      <c r="G30" s="86">
        <v>6.1</v>
      </c>
      <c r="H30" s="86">
        <v>4.9000000000000004</v>
      </c>
      <c r="I30" s="86">
        <v>4.8</v>
      </c>
      <c r="J30" s="86">
        <v>7.9</v>
      </c>
      <c r="K30" s="86">
        <v>6</v>
      </c>
      <c r="L30" s="86">
        <v>4.5</v>
      </c>
      <c r="M30" s="86">
        <v>4.7</v>
      </c>
      <c r="N30" s="86">
        <v>4.8</v>
      </c>
      <c r="O30" s="86">
        <v>4.5999999999999996</v>
      </c>
      <c r="P30" s="87">
        <v>6.7</v>
      </c>
      <c r="Q30" s="86">
        <v>5.3</v>
      </c>
      <c r="R30" s="86">
        <v>8.5</v>
      </c>
      <c r="S30" s="86">
        <v>6.8</v>
      </c>
      <c r="T30" s="86">
        <v>6.4</v>
      </c>
      <c r="U30" s="86">
        <v>4.7</v>
      </c>
      <c r="V30" s="31">
        <v>8.1</v>
      </c>
      <c r="W30" s="31">
        <v>9.1</v>
      </c>
      <c r="X30" s="31">
        <v>7.5</v>
      </c>
      <c r="Y30" s="31">
        <v>8.6</v>
      </c>
      <c r="Z30" s="31">
        <v>8.5</v>
      </c>
      <c r="AA30" s="31">
        <v>7.5</v>
      </c>
      <c r="AB30" s="31">
        <v>8.1999999999999993</v>
      </c>
      <c r="AC30" s="31">
        <v>6</v>
      </c>
      <c r="AD30" s="31">
        <v>6.1</v>
      </c>
      <c r="AE30" s="31">
        <v>6.5</v>
      </c>
      <c r="AF30" s="31">
        <v>7</v>
      </c>
      <c r="AG30" s="31">
        <v>7.1</v>
      </c>
      <c r="AH30" s="31">
        <v>7.6</v>
      </c>
      <c r="AI30" s="31">
        <v>7</v>
      </c>
      <c r="AJ30" s="31">
        <v>8.5</v>
      </c>
      <c r="AK30" s="31">
        <v>9.6999999999999993</v>
      </c>
      <c r="AL30" s="31">
        <v>8.9</v>
      </c>
      <c r="AM30" s="31">
        <v>7.9</v>
      </c>
      <c r="AN30" s="31">
        <v>9.1999999999999993</v>
      </c>
      <c r="AO30" s="31">
        <v>8.8000000000000007</v>
      </c>
      <c r="AP30" s="31">
        <v>8.5</v>
      </c>
      <c r="AQ30" s="31">
        <v>6.5</v>
      </c>
      <c r="AR30" s="31">
        <v>9.3000000000000007</v>
      </c>
      <c r="AS30" s="31">
        <v>8.3000000000000007</v>
      </c>
      <c r="AT30" s="31">
        <v>7.4</v>
      </c>
      <c r="AU30" s="31">
        <v>8.8000000000000007</v>
      </c>
      <c r="AV30" s="31">
        <v>8.1</v>
      </c>
      <c r="AW30" s="31">
        <v>9.1</v>
      </c>
      <c r="AX30" s="31">
        <v>8.4</v>
      </c>
      <c r="AY30" s="31"/>
      <c r="AZ30" s="151">
        <f t="shared" si="0"/>
        <v>7.2</v>
      </c>
      <c r="BA30" s="85" t="s">
        <v>1464</v>
      </c>
      <c r="BB30" s="140"/>
      <c r="BC30" s="139">
        <v>30</v>
      </c>
      <c r="BD30" s="140" t="str">
        <f t="shared" si="1"/>
        <v>15D4021202</v>
      </c>
      <c r="BE30" s="140" t="str">
        <f t="shared" si="2"/>
        <v>Trần Thị Bảo</v>
      </c>
      <c r="BF30" s="140" t="str">
        <f t="shared" si="3"/>
        <v>Trang</v>
      </c>
      <c r="BG30" s="140" t="str">
        <f t="shared" si="4"/>
        <v>25/04/1997</v>
      </c>
      <c r="BH30" s="171">
        <f t="shared" si="5"/>
        <v>1</v>
      </c>
      <c r="BI30" s="171">
        <f t="shared" si="6"/>
        <v>2</v>
      </c>
      <c r="BJ30" s="171">
        <f t="shared" si="7"/>
        <v>1</v>
      </c>
      <c r="BK30" s="171">
        <f t="shared" si="8"/>
        <v>1</v>
      </c>
      <c r="BL30" s="171">
        <f t="shared" si="9"/>
        <v>3</v>
      </c>
      <c r="BM30" s="171">
        <f t="shared" si="10"/>
        <v>2</v>
      </c>
      <c r="BN30" s="171">
        <f t="shared" si="11"/>
        <v>1</v>
      </c>
      <c r="BO30" s="171">
        <f t="shared" si="12"/>
        <v>1</v>
      </c>
      <c r="BP30" s="171">
        <f t="shared" si="13"/>
        <v>1</v>
      </c>
      <c r="BQ30" s="171">
        <f t="shared" si="14"/>
        <v>1</v>
      </c>
      <c r="BR30" s="171">
        <f t="shared" si="15"/>
        <v>2</v>
      </c>
      <c r="BS30" s="171">
        <f t="shared" si="16"/>
        <v>1</v>
      </c>
      <c r="BT30" s="171">
        <f t="shared" si="17"/>
        <v>4</v>
      </c>
      <c r="BU30" s="171">
        <f t="shared" si="18"/>
        <v>2</v>
      </c>
      <c r="BV30" s="171">
        <f t="shared" si="19"/>
        <v>2</v>
      </c>
      <c r="BW30" s="171">
        <f t="shared" si="20"/>
        <v>1</v>
      </c>
      <c r="BX30" s="171">
        <f t="shared" si="21"/>
        <v>3</v>
      </c>
      <c r="BY30" s="171">
        <f t="shared" si="22"/>
        <v>4</v>
      </c>
      <c r="BZ30" s="171">
        <f t="shared" si="23"/>
        <v>3</v>
      </c>
      <c r="CA30" s="171">
        <f t="shared" si="24"/>
        <v>4</v>
      </c>
      <c r="CB30" s="171">
        <f t="shared" si="25"/>
        <v>4</v>
      </c>
      <c r="CC30" s="171">
        <f t="shared" si="26"/>
        <v>3</v>
      </c>
      <c r="CD30" s="171">
        <f t="shared" si="27"/>
        <v>3</v>
      </c>
      <c r="CE30" s="171">
        <f t="shared" si="28"/>
        <v>2</v>
      </c>
      <c r="CF30" s="171">
        <f t="shared" si="29"/>
        <v>2</v>
      </c>
      <c r="CG30" s="171">
        <f t="shared" si="30"/>
        <v>2</v>
      </c>
      <c r="CH30" s="171">
        <f t="shared" si="31"/>
        <v>3</v>
      </c>
      <c r="CI30" s="171">
        <f t="shared" si="32"/>
        <v>3</v>
      </c>
      <c r="CJ30" s="171">
        <f t="shared" si="33"/>
        <v>3</v>
      </c>
      <c r="CK30" s="171">
        <f t="shared" si="34"/>
        <v>3</v>
      </c>
      <c r="CL30" s="171">
        <f t="shared" si="35"/>
        <v>4</v>
      </c>
      <c r="CM30" s="171">
        <f t="shared" si="36"/>
        <v>4</v>
      </c>
      <c r="CN30" s="171">
        <f t="shared" si="37"/>
        <v>4</v>
      </c>
      <c r="CO30" s="171">
        <f t="shared" si="38"/>
        <v>3</v>
      </c>
      <c r="CP30" s="171">
        <f t="shared" si="39"/>
        <v>4</v>
      </c>
      <c r="CQ30" s="171">
        <f t="shared" si="40"/>
        <v>4</v>
      </c>
      <c r="CR30" s="171">
        <f t="shared" si="41"/>
        <v>4</v>
      </c>
      <c r="CS30" s="171">
        <f t="shared" si="42"/>
        <v>2</v>
      </c>
      <c r="CT30" s="171">
        <f t="shared" si="43"/>
        <v>4</v>
      </c>
      <c r="CU30" s="171">
        <f t="shared" si="44"/>
        <v>3</v>
      </c>
      <c r="CV30" s="171">
        <f t="shared" si="45"/>
        <v>3</v>
      </c>
      <c r="CW30" s="171">
        <f t="shared" si="46"/>
        <v>4</v>
      </c>
      <c r="CX30" s="171">
        <f t="shared" si="47"/>
        <v>3</v>
      </c>
      <c r="CY30" s="171">
        <f t="shared" si="48"/>
        <v>4</v>
      </c>
      <c r="CZ30" s="171">
        <f t="shared" si="49"/>
        <v>3</v>
      </c>
      <c r="DA30" s="171">
        <f t="shared" si="50"/>
        <v>0</v>
      </c>
      <c r="DB30" s="174">
        <f t="shared" si="51"/>
        <v>2.68</v>
      </c>
      <c r="DC30" s="135" t="str">
        <f t="shared" si="52"/>
        <v>Khá</v>
      </c>
      <c r="DE30" s="135"/>
      <c r="DF30" s="135"/>
      <c r="DG30" s="135"/>
      <c r="DH30" s="135"/>
      <c r="DI30" s="135"/>
      <c r="DJ30" s="135"/>
      <c r="DK30" s="135"/>
      <c r="DL30" s="135"/>
      <c r="DM30" s="135"/>
      <c r="DN30" s="251"/>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row>
    <row r="31" spans="1:180" s="142" customFormat="1" ht="15" x14ac:dyDescent="0.25">
      <c r="A31" s="139">
        <v>32</v>
      </c>
      <c r="B31" s="140" t="s">
        <v>1342</v>
      </c>
      <c r="C31" s="213" t="s">
        <v>1343</v>
      </c>
      <c r="D31" s="214" t="s">
        <v>1344</v>
      </c>
      <c r="E31" s="218" t="s">
        <v>760</v>
      </c>
      <c r="F31" s="86">
        <v>6.1</v>
      </c>
      <c r="G31" s="86">
        <v>4.9000000000000004</v>
      </c>
      <c r="H31" s="86">
        <v>5</v>
      </c>
      <c r="I31" s="86">
        <v>7.1</v>
      </c>
      <c r="J31" s="86">
        <v>4.9000000000000004</v>
      </c>
      <c r="K31" s="87">
        <v>6.6</v>
      </c>
      <c r="L31" s="87">
        <v>9</v>
      </c>
      <c r="M31" s="86">
        <v>7.5</v>
      </c>
      <c r="N31" s="86">
        <v>7.9</v>
      </c>
      <c r="O31" s="86">
        <v>5.3</v>
      </c>
      <c r="P31" s="87">
        <v>4</v>
      </c>
      <c r="Q31" s="86">
        <v>6.9</v>
      </c>
      <c r="R31" s="86">
        <v>7.7</v>
      </c>
      <c r="S31" s="86">
        <v>6.9</v>
      </c>
      <c r="T31" s="86">
        <v>7.2</v>
      </c>
      <c r="U31" s="86">
        <v>4.3</v>
      </c>
      <c r="V31" s="31">
        <v>9.3000000000000007</v>
      </c>
      <c r="W31" s="31">
        <v>7.4</v>
      </c>
      <c r="X31" s="31">
        <v>7.8</v>
      </c>
      <c r="Y31" s="31">
        <v>5.4</v>
      </c>
      <c r="Z31" s="31">
        <v>8.4</v>
      </c>
      <c r="AA31" s="31">
        <v>7.2</v>
      </c>
      <c r="AB31" s="31">
        <v>7.9</v>
      </c>
      <c r="AC31" s="31">
        <v>7.9</v>
      </c>
      <c r="AD31" s="31">
        <v>5.0999999999999996</v>
      </c>
      <c r="AE31" s="31">
        <v>7.6</v>
      </c>
      <c r="AF31" s="37">
        <v>7.2</v>
      </c>
      <c r="AG31" s="31">
        <v>8.1</v>
      </c>
      <c r="AH31" s="31">
        <v>7</v>
      </c>
      <c r="AI31" s="31">
        <v>7.3</v>
      </c>
      <c r="AJ31" s="31">
        <v>8.5</v>
      </c>
      <c r="AK31" s="31">
        <v>7.4</v>
      </c>
      <c r="AL31" s="31">
        <v>9.1999999999999993</v>
      </c>
      <c r="AM31" s="31">
        <v>8</v>
      </c>
      <c r="AN31" s="31">
        <v>9.1999999999999993</v>
      </c>
      <c r="AO31" s="31">
        <v>9</v>
      </c>
      <c r="AP31" s="31">
        <v>8.3000000000000007</v>
      </c>
      <c r="AQ31" s="31">
        <v>6.3</v>
      </c>
      <c r="AR31" s="31">
        <v>8.6999999999999993</v>
      </c>
      <c r="AS31" s="31">
        <v>6.6</v>
      </c>
      <c r="AT31" s="31">
        <v>7.3</v>
      </c>
      <c r="AU31" s="31">
        <v>9.1999999999999993</v>
      </c>
      <c r="AV31" s="31">
        <v>8.3000000000000007</v>
      </c>
      <c r="AW31" s="31">
        <v>8.3000000000000007</v>
      </c>
      <c r="AX31" s="31">
        <v>8.5</v>
      </c>
      <c r="AY31" s="31"/>
      <c r="AZ31" s="151">
        <f t="shared" si="0"/>
        <v>7.3</v>
      </c>
      <c r="BA31" s="85" t="s">
        <v>1464</v>
      </c>
      <c r="BB31" s="140"/>
      <c r="BC31" s="139">
        <v>32</v>
      </c>
      <c r="BD31" s="140" t="str">
        <f t="shared" si="1"/>
        <v>15D4021206</v>
      </c>
      <c r="BE31" s="140" t="str">
        <f t="shared" si="2"/>
        <v>Nguyễn Thị Bảo</v>
      </c>
      <c r="BF31" s="140" t="str">
        <f t="shared" si="3"/>
        <v>Trân</v>
      </c>
      <c r="BG31" s="140" t="str">
        <f t="shared" si="4"/>
        <v>02/12/1997</v>
      </c>
      <c r="BH31" s="171">
        <f t="shared" si="5"/>
        <v>2</v>
      </c>
      <c r="BI31" s="171">
        <f t="shared" si="6"/>
        <v>1</v>
      </c>
      <c r="BJ31" s="171">
        <f t="shared" si="7"/>
        <v>1</v>
      </c>
      <c r="BK31" s="171">
        <f t="shared" si="8"/>
        <v>3</v>
      </c>
      <c r="BL31" s="171">
        <f t="shared" si="9"/>
        <v>1</v>
      </c>
      <c r="BM31" s="171">
        <f t="shared" si="10"/>
        <v>2</v>
      </c>
      <c r="BN31" s="171">
        <f t="shared" si="11"/>
        <v>4</v>
      </c>
      <c r="BO31" s="171">
        <f t="shared" si="12"/>
        <v>3</v>
      </c>
      <c r="BP31" s="171">
        <f t="shared" si="13"/>
        <v>3</v>
      </c>
      <c r="BQ31" s="171">
        <f t="shared" si="14"/>
        <v>1</v>
      </c>
      <c r="BR31" s="171">
        <f t="shared" si="15"/>
        <v>1</v>
      </c>
      <c r="BS31" s="171">
        <f t="shared" si="16"/>
        <v>2</v>
      </c>
      <c r="BT31" s="171">
        <f t="shared" si="17"/>
        <v>3</v>
      </c>
      <c r="BU31" s="171">
        <f t="shared" si="18"/>
        <v>2</v>
      </c>
      <c r="BV31" s="171">
        <f t="shared" si="19"/>
        <v>3</v>
      </c>
      <c r="BW31" s="171">
        <f t="shared" si="20"/>
        <v>1</v>
      </c>
      <c r="BX31" s="171">
        <f t="shared" si="21"/>
        <v>4</v>
      </c>
      <c r="BY31" s="171">
        <f t="shared" si="22"/>
        <v>3</v>
      </c>
      <c r="BZ31" s="171">
        <f t="shared" si="23"/>
        <v>3</v>
      </c>
      <c r="CA31" s="171">
        <f t="shared" si="24"/>
        <v>1</v>
      </c>
      <c r="CB31" s="171">
        <f t="shared" si="25"/>
        <v>3</v>
      </c>
      <c r="CC31" s="171">
        <f t="shared" si="26"/>
        <v>3</v>
      </c>
      <c r="CD31" s="171">
        <f t="shared" si="27"/>
        <v>3</v>
      </c>
      <c r="CE31" s="171">
        <f t="shared" si="28"/>
        <v>3</v>
      </c>
      <c r="CF31" s="171">
        <f t="shared" si="29"/>
        <v>1</v>
      </c>
      <c r="CG31" s="171">
        <f t="shared" si="30"/>
        <v>3</v>
      </c>
      <c r="CH31" s="171">
        <f t="shared" si="31"/>
        <v>3</v>
      </c>
      <c r="CI31" s="171">
        <f t="shared" si="32"/>
        <v>3</v>
      </c>
      <c r="CJ31" s="171">
        <f t="shared" si="33"/>
        <v>3</v>
      </c>
      <c r="CK31" s="171">
        <f t="shared" si="34"/>
        <v>3</v>
      </c>
      <c r="CL31" s="171">
        <f t="shared" si="35"/>
        <v>4</v>
      </c>
      <c r="CM31" s="171">
        <f t="shared" si="36"/>
        <v>3</v>
      </c>
      <c r="CN31" s="171">
        <f t="shared" si="37"/>
        <v>4</v>
      </c>
      <c r="CO31" s="171">
        <f t="shared" si="38"/>
        <v>3</v>
      </c>
      <c r="CP31" s="171">
        <f t="shared" si="39"/>
        <v>4</v>
      </c>
      <c r="CQ31" s="171">
        <f t="shared" si="40"/>
        <v>4</v>
      </c>
      <c r="CR31" s="171">
        <f t="shared" si="41"/>
        <v>3</v>
      </c>
      <c r="CS31" s="171">
        <f t="shared" si="42"/>
        <v>2</v>
      </c>
      <c r="CT31" s="171">
        <f t="shared" si="43"/>
        <v>4</v>
      </c>
      <c r="CU31" s="171">
        <f t="shared" si="44"/>
        <v>2</v>
      </c>
      <c r="CV31" s="171">
        <f t="shared" si="45"/>
        <v>3</v>
      </c>
      <c r="CW31" s="171">
        <f t="shared" si="46"/>
        <v>4</v>
      </c>
      <c r="CX31" s="171">
        <f t="shared" si="47"/>
        <v>3</v>
      </c>
      <c r="CY31" s="171">
        <f t="shared" si="48"/>
        <v>3</v>
      </c>
      <c r="CZ31" s="171">
        <f t="shared" si="49"/>
        <v>4</v>
      </c>
      <c r="DA31" s="171">
        <f t="shared" si="50"/>
        <v>0</v>
      </c>
      <c r="DB31" s="174">
        <f t="shared" si="51"/>
        <v>2.71</v>
      </c>
      <c r="DC31" s="135" t="str">
        <f t="shared" si="52"/>
        <v>Khá</v>
      </c>
      <c r="DE31" s="135"/>
      <c r="DF31" s="135"/>
      <c r="DG31" s="135"/>
      <c r="DH31" s="135"/>
      <c r="DI31" s="135"/>
      <c r="DJ31" s="135"/>
      <c r="DK31" s="135"/>
      <c r="DL31" s="135"/>
      <c r="DM31" s="135"/>
      <c r="DN31" s="251"/>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row>
    <row r="32" spans="1:180" s="142" customFormat="1" ht="15" x14ac:dyDescent="0.25">
      <c r="A32" s="139">
        <v>33</v>
      </c>
      <c r="B32" s="140" t="s">
        <v>1345</v>
      </c>
      <c r="C32" s="213" t="s">
        <v>1346</v>
      </c>
      <c r="D32" s="214" t="s">
        <v>1344</v>
      </c>
      <c r="E32" s="218" t="s">
        <v>857</v>
      </c>
      <c r="F32" s="86">
        <v>6.8</v>
      </c>
      <c r="G32" s="87">
        <v>9.1</v>
      </c>
      <c r="H32" s="86">
        <v>7</v>
      </c>
      <c r="I32" s="86">
        <v>5.7</v>
      </c>
      <c r="J32" s="86">
        <v>7.4</v>
      </c>
      <c r="K32" s="87">
        <v>8</v>
      </c>
      <c r="L32" s="87">
        <v>8.8000000000000007</v>
      </c>
      <c r="M32" s="86">
        <v>6.7</v>
      </c>
      <c r="N32" s="86">
        <v>7.5</v>
      </c>
      <c r="O32" s="87">
        <v>7.4</v>
      </c>
      <c r="P32" s="86">
        <v>6.2</v>
      </c>
      <c r="Q32" s="86">
        <v>5.8</v>
      </c>
      <c r="R32" s="86">
        <v>8.8000000000000007</v>
      </c>
      <c r="S32" s="86">
        <v>6.7</v>
      </c>
      <c r="T32" s="86">
        <v>7.4</v>
      </c>
      <c r="U32" s="87">
        <v>7.3</v>
      </c>
      <c r="V32" s="37">
        <v>8.6999999999999993</v>
      </c>
      <c r="W32" s="31">
        <v>7.2</v>
      </c>
      <c r="X32" s="31">
        <v>6.5</v>
      </c>
      <c r="Y32" s="31">
        <v>8.6999999999999993</v>
      </c>
      <c r="Z32" s="31">
        <v>8.6</v>
      </c>
      <c r="AA32" s="31">
        <v>8.1999999999999993</v>
      </c>
      <c r="AB32" s="37">
        <v>8.9</v>
      </c>
      <c r="AC32" s="31">
        <v>5.8</v>
      </c>
      <c r="AD32" s="31">
        <v>6.5</v>
      </c>
      <c r="AE32" s="31">
        <v>8.9</v>
      </c>
      <c r="AF32" s="31">
        <v>7</v>
      </c>
      <c r="AG32" s="31">
        <v>8</v>
      </c>
      <c r="AH32" s="37">
        <v>9.1</v>
      </c>
      <c r="AI32" s="31">
        <v>8.3000000000000007</v>
      </c>
      <c r="AJ32" s="31">
        <v>10</v>
      </c>
      <c r="AK32" s="31">
        <v>8.9</v>
      </c>
      <c r="AL32" s="31">
        <v>9.6</v>
      </c>
      <c r="AM32" s="31">
        <v>7.4</v>
      </c>
      <c r="AN32" s="31">
        <v>9.1</v>
      </c>
      <c r="AO32" s="31">
        <v>8.6999999999999993</v>
      </c>
      <c r="AP32" s="37">
        <v>8.9</v>
      </c>
      <c r="AQ32" s="31">
        <v>8</v>
      </c>
      <c r="AR32" s="31">
        <v>9.1999999999999993</v>
      </c>
      <c r="AS32" s="31">
        <v>8.3000000000000007</v>
      </c>
      <c r="AT32" s="31">
        <v>8.9</v>
      </c>
      <c r="AU32" s="31">
        <v>8.9</v>
      </c>
      <c r="AV32" s="31">
        <v>8.4</v>
      </c>
      <c r="AW32" s="31"/>
      <c r="AX32" s="31"/>
      <c r="AY32" s="31">
        <v>9.6</v>
      </c>
      <c r="AZ32" s="151">
        <f t="shared" si="0"/>
        <v>8</v>
      </c>
      <c r="BA32" s="85" t="s">
        <v>1465</v>
      </c>
      <c r="BB32" s="140"/>
      <c r="BC32" s="139">
        <v>33</v>
      </c>
      <c r="BD32" s="140" t="str">
        <f t="shared" si="1"/>
        <v>15D4021207</v>
      </c>
      <c r="BE32" s="140" t="str">
        <f t="shared" si="2"/>
        <v>Nguyễn Trần Tú</v>
      </c>
      <c r="BF32" s="140" t="str">
        <f t="shared" si="3"/>
        <v>Trân</v>
      </c>
      <c r="BG32" s="140" t="str">
        <f t="shared" si="4"/>
        <v>07/10/1997</v>
      </c>
      <c r="BH32" s="171">
        <f t="shared" si="5"/>
        <v>2</v>
      </c>
      <c r="BI32" s="171">
        <f t="shared" si="6"/>
        <v>4</v>
      </c>
      <c r="BJ32" s="171">
        <f t="shared" si="7"/>
        <v>3</v>
      </c>
      <c r="BK32" s="171">
        <f t="shared" si="8"/>
        <v>2</v>
      </c>
      <c r="BL32" s="171">
        <f t="shared" si="9"/>
        <v>3</v>
      </c>
      <c r="BM32" s="171">
        <f t="shared" si="10"/>
        <v>3</v>
      </c>
      <c r="BN32" s="171">
        <f t="shared" si="11"/>
        <v>4</v>
      </c>
      <c r="BO32" s="171">
        <f t="shared" si="12"/>
        <v>2</v>
      </c>
      <c r="BP32" s="171">
        <f t="shared" si="13"/>
        <v>3</v>
      </c>
      <c r="BQ32" s="171">
        <f t="shared" si="14"/>
        <v>3</v>
      </c>
      <c r="BR32" s="171">
        <f t="shared" si="15"/>
        <v>2</v>
      </c>
      <c r="BS32" s="171">
        <f t="shared" si="16"/>
        <v>2</v>
      </c>
      <c r="BT32" s="171">
        <f t="shared" si="17"/>
        <v>4</v>
      </c>
      <c r="BU32" s="171">
        <f t="shared" si="18"/>
        <v>2</v>
      </c>
      <c r="BV32" s="171">
        <f t="shared" si="19"/>
        <v>3</v>
      </c>
      <c r="BW32" s="171">
        <f t="shared" si="20"/>
        <v>3</v>
      </c>
      <c r="BX32" s="171">
        <f t="shared" si="21"/>
        <v>4</v>
      </c>
      <c r="BY32" s="171">
        <f t="shared" si="22"/>
        <v>3</v>
      </c>
      <c r="BZ32" s="171">
        <f t="shared" si="23"/>
        <v>2</v>
      </c>
      <c r="CA32" s="171">
        <f t="shared" si="24"/>
        <v>4</v>
      </c>
      <c r="CB32" s="171">
        <f t="shared" si="25"/>
        <v>4</v>
      </c>
      <c r="CC32" s="171">
        <f t="shared" si="26"/>
        <v>3</v>
      </c>
      <c r="CD32" s="171">
        <f t="shared" si="27"/>
        <v>4</v>
      </c>
      <c r="CE32" s="171">
        <f t="shared" si="28"/>
        <v>2</v>
      </c>
      <c r="CF32" s="171">
        <f t="shared" si="29"/>
        <v>2</v>
      </c>
      <c r="CG32" s="171">
        <f t="shared" si="30"/>
        <v>4</v>
      </c>
      <c r="CH32" s="171">
        <f t="shared" si="31"/>
        <v>3</v>
      </c>
      <c r="CI32" s="171">
        <f t="shared" si="32"/>
        <v>3</v>
      </c>
      <c r="CJ32" s="171">
        <f t="shared" si="33"/>
        <v>4</v>
      </c>
      <c r="CK32" s="171">
        <f t="shared" si="34"/>
        <v>3</v>
      </c>
      <c r="CL32" s="171">
        <f t="shared" si="35"/>
        <v>4</v>
      </c>
      <c r="CM32" s="171">
        <f t="shared" si="36"/>
        <v>4</v>
      </c>
      <c r="CN32" s="171">
        <f t="shared" si="37"/>
        <v>4</v>
      </c>
      <c r="CO32" s="171">
        <f t="shared" si="38"/>
        <v>3</v>
      </c>
      <c r="CP32" s="171">
        <f t="shared" si="39"/>
        <v>4</v>
      </c>
      <c r="CQ32" s="171">
        <f t="shared" si="40"/>
        <v>4</v>
      </c>
      <c r="CR32" s="171">
        <f t="shared" si="41"/>
        <v>4</v>
      </c>
      <c r="CS32" s="171">
        <f t="shared" si="42"/>
        <v>3</v>
      </c>
      <c r="CT32" s="171">
        <f t="shared" si="43"/>
        <v>4</v>
      </c>
      <c r="CU32" s="171">
        <f t="shared" si="44"/>
        <v>3</v>
      </c>
      <c r="CV32" s="171">
        <f t="shared" si="45"/>
        <v>4</v>
      </c>
      <c r="CW32" s="171">
        <f t="shared" si="46"/>
        <v>4</v>
      </c>
      <c r="CX32" s="171">
        <f t="shared" si="47"/>
        <v>3</v>
      </c>
      <c r="CY32" s="171">
        <f t="shared" si="48"/>
        <v>0</v>
      </c>
      <c r="CZ32" s="171">
        <f t="shared" si="49"/>
        <v>0</v>
      </c>
      <c r="DA32" s="171">
        <f t="shared" si="50"/>
        <v>4</v>
      </c>
      <c r="DB32" s="174">
        <f t="shared" si="51"/>
        <v>3.24</v>
      </c>
      <c r="DC32" s="135" t="str">
        <f t="shared" si="52"/>
        <v>Giỏi</v>
      </c>
      <c r="DE32" s="135"/>
      <c r="DF32" s="135"/>
      <c r="DG32" s="135"/>
      <c r="DH32" s="135"/>
      <c r="DI32" s="135"/>
      <c r="DJ32" s="135"/>
      <c r="DK32" s="135"/>
      <c r="DL32" s="135"/>
      <c r="DM32" s="135"/>
      <c r="DN32" s="251"/>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row>
    <row r="33" spans="1:180" s="221" customFormat="1" ht="15" x14ac:dyDescent="0.25">
      <c r="A33" s="139">
        <v>35</v>
      </c>
      <c r="B33" s="140" t="s">
        <v>1351</v>
      </c>
      <c r="C33" s="213" t="s">
        <v>830</v>
      </c>
      <c r="D33" s="214" t="s">
        <v>1352</v>
      </c>
      <c r="E33" s="218" t="s">
        <v>594</v>
      </c>
      <c r="F33" s="86">
        <v>6.7</v>
      </c>
      <c r="G33" s="87">
        <v>5.8</v>
      </c>
      <c r="H33" s="86">
        <v>4.2</v>
      </c>
      <c r="I33" s="87">
        <v>4.5999999999999996</v>
      </c>
      <c r="J33" s="86">
        <v>5.8</v>
      </c>
      <c r="K33" s="87">
        <v>6.8</v>
      </c>
      <c r="L33" s="87">
        <v>9</v>
      </c>
      <c r="M33" s="87">
        <v>5.6</v>
      </c>
      <c r="N33" s="86">
        <v>8.1999999999999993</v>
      </c>
      <c r="O33" s="86">
        <v>5.8</v>
      </c>
      <c r="P33" s="87">
        <v>4.7</v>
      </c>
      <c r="Q33" s="87">
        <v>8.6</v>
      </c>
      <c r="R33" s="86">
        <v>8.8000000000000007</v>
      </c>
      <c r="S33" s="86">
        <v>6.7</v>
      </c>
      <c r="T33" s="86">
        <v>6.4</v>
      </c>
      <c r="U33" s="87">
        <v>6.2</v>
      </c>
      <c r="V33" s="31">
        <v>7.8</v>
      </c>
      <c r="W33" s="37">
        <v>7.5</v>
      </c>
      <c r="X33" s="31">
        <v>4.5</v>
      </c>
      <c r="Y33" s="31">
        <v>6.2</v>
      </c>
      <c r="Z33" s="31">
        <v>7.3</v>
      </c>
      <c r="AA33" s="31">
        <v>6.6</v>
      </c>
      <c r="AB33" s="31">
        <v>8.9</v>
      </c>
      <c r="AC33" s="31">
        <v>5.8</v>
      </c>
      <c r="AD33" s="31">
        <v>6.1</v>
      </c>
      <c r="AE33" s="31">
        <v>7.9</v>
      </c>
      <c r="AF33" s="31">
        <v>7.2</v>
      </c>
      <c r="AG33" s="31">
        <v>7</v>
      </c>
      <c r="AH33" s="31">
        <v>6.4</v>
      </c>
      <c r="AI33" s="31">
        <v>6.6</v>
      </c>
      <c r="AJ33" s="31">
        <v>8.5</v>
      </c>
      <c r="AK33" s="31">
        <v>8.1999999999999993</v>
      </c>
      <c r="AL33" s="31">
        <v>7.8</v>
      </c>
      <c r="AM33" s="31">
        <v>7.9</v>
      </c>
      <c r="AN33" s="31">
        <v>9.1</v>
      </c>
      <c r="AO33" s="31">
        <v>9</v>
      </c>
      <c r="AP33" s="31">
        <v>7.5</v>
      </c>
      <c r="AQ33" s="31">
        <v>7</v>
      </c>
      <c r="AR33" s="31">
        <v>7</v>
      </c>
      <c r="AS33" s="31">
        <v>6.9</v>
      </c>
      <c r="AT33" s="31">
        <v>8</v>
      </c>
      <c r="AU33" s="31">
        <v>8.8000000000000007</v>
      </c>
      <c r="AV33" s="31">
        <v>8.1</v>
      </c>
      <c r="AW33" s="31">
        <v>8</v>
      </c>
      <c r="AX33" s="31">
        <v>8.6</v>
      </c>
      <c r="AY33" s="31"/>
      <c r="AZ33" s="151">
        <f t="shared" si="0"/>
        <v>7.1</v>
      </c>
      <c r="BA33" s="85" t="s">
        <v>1464</v>
      </c>
      <c r="BB33" s="140"/>
      <c r="BC33" s="139">
        <v>35</v>
      </c>
      <c r="BD33" s="140" t="str">
        <f t="shared" si="1"/>
        <v>15D4021216</v>
      </c>
      <c r="BE33" s="140" t="str">
        <f t="shared" si="2"/>
        <v>Lê Thị Kim</v>
      </c>
      <c r="BF33" s="140" t="str">
        <f t="shared" si="3"/>
        <v>Tuyến</v>
      </c>
      <c r="BG33" s="140" t="str">
        <f t="shared" si="4"/>
        <v>15/05/1997</v>
      </c>
      <c r="BH33" s="171">
        <f t="shared" si="5"/>
        <v>2</v>
      </c>
      <c r="BI33" s="171">
        <f t="shared" si="6"/>
        <v>2</v>
      </c>
      <c r="BJ33" s="171">
        <f t="shared" si="7"/>
        <v>1</v>
      </c>
      <c r="BK33" s="171">
        <f t="shared" si="8"/>
        <v>1</v>
      </c>
      <c r="BL33" s="171">
        <f t="shared" si="9"/>
        <v>2</v>
      </c>
      <c r="BM33" s="171">
        <f t="shared" si="10"/>
        <v>2</v>
      </c>
      <c r="BN33" s="171">
        <f t="shared" si="11"/>
        <v>4</v>
      </c>
      <c r="BO33" s="171">
        <f t="shared" si="12"/>
        <v>2</v>
      </c>
      <c r="BP33" s="171">
        <f t="shared" si="13"/>
        <v>3</v>
      </c>
      <c r="BQ33" s="171">
        <f t="shared" si="14"/>
        <v>2</v>
      </c>
      <c r="BR33" s="171">
        <f t="shared" si="15"/>
        <v>1</v>
      </c>
      <c r="BS33" s="171">
        <f t="shared" si="16"/>
        <v>4</v>
      </c>
      <c r="BT33" s="171">
        <f t="shared" si="17"/>
        <v>4</v>
      </c>
      <c r="BU33" s="171">
        <f t="shared" si="18"/>
        <v>2</v>
      </c>
      <c r="BV33" s="171">
        <f t="shared" si="19"/>
        <v>2</v>
      </c>
      <c r="BW33" s="171">
        <f t="shared" si="20"/>
        <v>2</v>
      </c>
      <c r="BX33" s="171">
        <f t="shared" si="21"/>
        <v>3</v>
      </c>
      <c r="BY33" s="171">
        <f t="shared" si="22"/>
        <v>3</v>
      </c>
      <c r="BZ33" s="171">
        <f t="shared" si="23"/>
        <v>1</v>
      </c>
      <c r="CA33" s="171">
        <f t="shared" si="24"/>
        <v>2</v>
      </c>
      <c r="CB33" s="171">
        <f t="shared" si="25"/>
        <v>3</v>
      </c>
      <c r="CC33" s="171">
        <f t="shared" si="26"/>
        <v>2</v>
      </c>
      <c r="CD33" s="171">
        <f t="shared" si="27"/>
        <v>4</v>
      </c>
      <c r="CE33" s="171">
        <f t="shared" si="28"/>
        <v>2</v>
      </c>
      <c r="CF33" s="171">
        <f t="shared" si="29"/>
        <v>2</v>
      </c>
      <c r="CG33" s="171">
        <f t="shared" si="30"/>
        <v>3</v>
      </c>
      <c r="CH33" s="171">
        <f t="shared" si="31"/>
        <v>3</v>
      </c>
      <c r="CI33" s="171">
        <f t="shared" si="32"/>
        <v>3</v>
      </c>
      <c r="CJ33" s="171">
        <f t="shared" si="33"/>
        <v>2</v>
      </c>
      <c r="CK33" s="171">
        <f t="shared" si="34"/>
        <v>2</v>
      </c>
      <c r="CL33" s="171">
        <f t="shared" si="35"/>
        <v>4</v>
      </c>
      <c r="CM33" s="171">
        <f t="shared" si="36"/>
        <v>3</v>
      </c>
      <c r="CN33" s="171">
        <f t="shared" si="37"/>
        <v>3</v>
      </c>
      <c r="CO33" s="171">
        <f t="shared" si="38"/>
        <v>3</v>
      </c>
      <c r="CP33" s="171">
        <f t="shared" si="39"/>
        <v>4</v>
      </c>
      <c r="CQ33" s="171">
        <f t="shared" si="40"/>
        <v>4</v>
      </c>
      <c r="CR33" s="171">
        <f t="shared" si="41"/>
        <v>3</v>
      </c>
      <c r="CS33" s="171">
        <f t="shared" si="42"/>
        <v>3</v>
      </c>
      <c r="CT33" s="171">
        <f t="shared" si="43"/>
        <v>3</v>
      </c>
      <c r="CU33" s="171">
        <f t="shared" si="44"/>
        <v>2</v>
      </c>
      <c r="CV33" s="171">
        <f t="shared" si="45"/>
        <v>3</v>
      </c>
      <c r="CW33" s="171">
        <f t="shared" si="46"/>
        <v>4</v>
      </c>
      <c r="CX33" s="171">
        <f t="shared" si="47"/>
        <v>3</v>
      </c>
      <c r="CY33" s="171">
        <f t="shared" si="48"/>
        <v>3</v>
      </c>
      <c r="CZ33" s="171">
        <f t="shared" si="49"/>
        <v>4</v>
      </c>
      <c r="DA33" s="171">
        <f t="shared" si="50"/>
        <v>0</v>
      </c>
      <c r="DB33" s="174">
        <f t="shared" si="51"/>
        <v>2.68</v>
      </c>
      <c r="DC33" s="135" t="str">
        <f t="shared" si="52"/>
        <v>Khá</v>
      </c>
      <c r="DD33" s="142"/>
      <c r="DE33" s="135"/>
      <c r="DF33" s="135"/>
      <c r="DG33" s="135"/>
      <c r="DH33" s="135"/>
      <c r="DI33" s="135"/>
      <c r="DJ33" s="135"/>
      <c r="DK33" s="135"/>
      <c r="DL33" s="135"/>
      <c r="DM33" s="135"/>
      <c r="DN33" s="251"/>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row>
    <row r="34" spans="1:180" s="142" customFormat="1" ht="15" x14ac:dyDescent="0.25">
      <c r="A34" s="139">
        <v>36</v>
      </c>
      <c r="B34" s="140" t="s">
        <v>1353</v>
      </c>
      <c r="C34" s="213" t="s">
        <v>402</v>
      </c>
      <c r="D34" s="214" t="s">
        <v>1354</v>
      </c>
      <c r="E34" s="218" t="s">
        <v>1275</v>
      </c>
      <c r="F34" s="86">
        <v>6.1</v>
      </c>
      <c r="G34" s="87">
        <v>8.4</v>
      </c>
      <c r="H34" s="87">
        <v>6.2</v>
      </c>
      <c r="I34" s="86">
        <v>4.9000000000000004</v>
      </c>
      <c r="J34" s="86">
        <v>4.8</v>
      </c>
      <c r="K34" s="86">
        <v>4.7</v>
      </c>
      <c r="L34" s="86">
        <v>6.8</v>
      </c>
      <c r="M34" s="86">
        <v>7.6</v>
      </c>
      <c r="N34" s="87">
        <v>8</v>
      </c>
      <c r="O34" s="86">
        <v>7.7</v>
      </c>
      <c r="P34" s="87">
        <v>5</v>
      </c>
      <c r="Q34" s="86">
        <v>6.1</v>
      </c>
      <c r="R34" s="86">
        <v>7.1</v>
      </c>
      <c r="S34" s="86">
        <v>7.2</v>
      </c>
      <c r="T34" s="86">
        <v>6.8</v>
      </c>
      <c r="U34" s="87">
        <v>7.5</v>
      </c>
      <c r="V34" s="31">
        <v>9</v>
      </c>
      <c r="W34" s="31">
        <v>9.1</v>
      </c>
      <c r="X34" s="31">
        <v>7.2</v>
      </c>
      <c r="Y34" s="31">
        <v>9.4</v>
      </c>
      <c r="Z34" s="31">
        <v>9.1</v>
      </c>
      <c r="AA34" s="31">
        <v>7.3</v>
      </c>
      <c r="AB34" s="31">
        <v>8.9</v>
      </c>
      <c r="AC34" s="31">
        <v>7.6</v>
      </c>
      <c r="AD34" s="31">
        <v>6.1</v>
      </c>
      <c r="AE34" s="31">
        <v>6.5</v>
      </c>
      <c r="AF34" s="31">
        <v>8.1</v>
      </c>
      <c r="AG34" s="31">
        <v>7.6</v>
      </c>
      <c r="AH34" s="31">
        <v>9.6999999999999993</v>
      </c>
      <c r="AI34" s="31">
        <v>9.1999999999999993</v>
      </c>
      <c r="AJ34" s="31">
        <v>9</v>
      </c>
      <c r="AK34" s="31">
        <v>9.3000000000000007</v>
      </c>
      <c r="AL34" s="31">
        <v>9.6</v>
      </c>
      <c r="AM34" s="31">
        <v>7.6</v>
      </c>
      <c r="AN34" s="31">
        <v>8.9</v>
      </c>
      <c r="AO34" s="31">
        <v>9</v>
      </c>
      <c r="AP34" s="31">
        <v>7.8</v>
      </c>
      <c r="AQ34" s="31">
        <v>7.7</v>
      </c>
      <c r="AR34" s="31">
        <v>9.1</v>
      </c>
      <c r="AS34" s="31">
        <v>7.3</v>
      </c>
      <c r="AT34" s="31">
        <v>7.4</v>
      </c>
      <c r="AU34" s="31">
        <v>8.8000000000000007</v>
      </c>
      <c r="AV34" s="31">
        <v>8.9</v>
      </c>
      <c r="AW34" s="31">
        <v>9.1</v>
      </c>
      <c r="AX34" s="31">
        <v>7.3</v>
      </c>
      <c r="AY34" s="31"/>
      <c r="AZ34" s="151">
        <f t="shared" si="0"/>
        <v>7.6</v>
      </c>
      <c r="BA34" s="85" t="s">
        <v>1464</v>
      </c>
      <c r="BB34" s="140"/>
      <c r="BC34" s="139">
        <v>36</v>
      </c>
      <c r="BD34" s="140" t="str">
        <f t="shared" si="1"/>
        <v>15D4021228</v>
      </c>
      <c r="BE34" s="140" t="str">
        <f t="shared" si="2"/>
        <v>Nguyễn Thị Kim</v>
      </c>
      <c r="BF34" s="140" t="str">
        <f t="shared" si="3"/>
        <v>Xuân</v>
      </c>
      <c r="BG34" s="140" t="str">
        <f t="shared" si="4"/>
        <v>13/02/1997</v>
      </c>
      <c r="BH34" s="171">
        <f t="shared" si="5"/>
        <v>2</v>
      </c>
      <c r="BI34" s="171">
        <f t="shared" si="6"/>
        <v>3</v>
      </c>
      <c r="BJ34" s="171">
        <f t="shared" si="7"/>
        <v>2</v>
      </c>
      <c r="BK34" s="171">
        <f t="shared" si="8"/>
        <v>1</v>
      </c>
      <c r="BL34" s="171">
        <f t="shared" si="9"/>
        <v>1</v>
      </c>
      <c r="BM34" s="171">
        <f t="shared" si="10"/>
        <v>1</v>
      </c>
      <c r="BN34" s="171">
        <f t="shared" si="11"/>
        <v>2</v>
      </c>
      <c r="BO34" s="171">
        <f t="shared" si="12"/>
        <v>3</v>
      </c>
      <c r="BP34" s="171">
        <f t="shared" si="13"/>
        <v>3</v>
      </c>
      <c r="BQ34" s="171">
        <f t="shared" si="14"/>
        <v>3</v>
      </c>
      <c r="BR34" s="171">
        <f t="shared" si="15"/>
        <v>1</v>
      </c>
      <c r="BS34" s="171">
        <f t="shared" si="16"/>
        <v>2</v>
      </c>
      <c r="BT34" s="171">
        <f t="shared" si="17"/>
        <v>3</v>
      </c>
      <c r="BU34" s="171">
        <f t="shared" si="18"/>
        <v>3</v>
      </c>
      <c r="BV34" s="171">
        <f t="shared" si="19"/>
        <v>2</v>
      </c>
      <c r="BW34" s="171">
        <f t="shared" si="20"/>
        <v>3</v>
      </c>
      <c r="BX34" s="171">
        <f t="shared" si="21"/>
        <v>4</v>
      </c>
      <c r="BY34" s="171">
        <f t="shared" si="22"/>
        <v>4</v>
      </c>
      <c r="BZ34" s="171">
        <f t="shared" si="23"/>
        <v>3</v>
      </c>
      <c r="CA34" s="171">
        <f t="shared" si="24"/>
        <v>4</v>
      </c>
      <c r="CB34" s="171">
        <f t="shared" si="25"/>
        <v>4</v>
      </c>
      <c r="CC34" s="171">
        <f t="shared" si="26"/>
        <v>3</v>
      </c>
      <c r="CD34" s="171">
        <f t="shared" si="27"/>
        <v>4</v>
      </c>
      <c r="CE34" s="171">
        <f t="shared" si="28"/>
        <v>3</v>
      </c>
      <c r="CF34" s="171">
        <f t="shared" si="29"/>
        <v>2</v>
      </c>
      <c r="CG34" s="171">
        <f t="shared" si="30"/>
        <v>2</v>
      </c>
      <c r="CH34" s="171">
        <f t="shared" si="31"/>
        <v>3</v>
      </c>
      <c r="CI34" s="171">
        <f t="shared" si="32"/>
        <v>3</v>
      </c>
      <c r="CJ34" s="171">
        <f t="shared" si="33"/>
        <v>4</v>
      </c>
      <c r="CK34" s="171">
        <f t="shared" si="34"/>
        <v>4</v>
      </c>
      <c r="CL34" s="171">
        <f t="shared" si="35"/>
        <v>4</v>
      </c>
      <c r="CM34" s="171">
        <f t="shared" si="36"/>
        <v>4</v>
      </c>
      <c r="CN34" s="171">
        <f t="shared" si="37"/>
        <v>4</v>
      </c>
      <c r="CO34" s="171">
        <f t="shared" si="38"/>
        <v>3</v>
      </c>
      <c r="CP34" s="171">
        <f t="shared" si="39"/>
        <v>4</v>
      </c>
      <c r="CQ34" s="171">
        <f t="shared" si="40"/>
        <v>4</v>
      </c>
      <c r="CR34" s="171">
        <f t="shared" si="41"/>
        <v>3</v>
      </c>
      <c r="CS34" s="171">
        <f t="shared" si="42"/>
        <v>3</v>
      </c>
      <c r="CT34" s="171">
        <f t="shared" si="43"/>
        <v>4</v>
      </c>
      <c r="CU34" s="171">
        <f t="shared" si="44"/>
        <v>3</v>
      </c>
      <c r="CV34" s="171">
        <f t="shared" si="45"/>
        <v>3</v>
      </c>
      <c r="CW34" s="171">
        <f t="shared" si="46"/>
        <v>4</v>
      </c>
      <c r="CX34" s="171">
        <f t="shared" si="47"/>
        <v>4</v>
      </c>
      <c r="CY34" s="171">
        <f t="shared" si="48"/>
        <v>4</v>
      </c>
      <c r="CZ34" s="171">
        <f t="shared" si="49"/>
        <v>3</v>
      </c>
      <c r="DA34" s="171">
        <f t="shared" si="50"/>
        <v>0</v>
      </c>
      <c r="DB34" s="174">
        <f t="shared" si="51"/>
        <v>2.97</v>
      </c>
      <c r="DC34" s="135" t="str">
        <f t="shared" si="52"/>
        <v>Khá</v>
      </c>
      <c r="DE34" s="135"/>
      <c r="DF34" s="135"/>
      <c r="DG34" s="135"/>
      <c r="DH34" s="135"/>
      <c r="DI34" s="135"/>
      <c r="DJ34" s="135"/>
      <c r="DK34" s="135"/>
      <c r="DL34" s="135"/>
      <c r="DM34" s="135"/>
      <c r="DN34" s="251"/>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row>
    <row r="35" spans="1:180" s="142" customFormat="1" ht="15" x14ac:dyDescent="0.25">
      <c r="A35" s="139">
        <v>1</v>
      </c>
      <c r="B35" s="140" t="s">
        <v>1279</v>
      </c>
      <c r="C35" s="213" t="s">
        <v>250</v>
      </c>
      <c r="D35" s="214" t="s">
        <v>5</v>
      </c>
      <c r="E35" s="218" t="s">
        <v>1280</v>
      </c>
      <c r="F35" s="86">
        <v>4</v>
      </c>
      <c r="G35" s="87">
        <v>3.7</v>
      </c>
      <c r="H35" s="86">
        <v>2.7</v>
      </c>
      <c r="I35" s="86">
        <v>3</v>
      </c>
      <c r="J35" s="86">
        <v>6.1</v>
      </c>
      <c r="K35" s="87">
        <v>6.2</v>
      </c>
      <c r="L35" s="86">
        <v>4.4000000000000004</v>
      </c>
      <c r="M35" s="87">
        <v>5.8</v>
      </c>
      <c r="N35" s="86">
        <v>7.4</v>
      </c>
      <c r="O35" s="87">
        <v>4.4000000000000004</v>
      </c>
      <c r="P35" s="87">
        <v>4.9000000000000004</v>
      </c>
      <c r="Q35" s="86">
        <v>7.1</v>
      </c>
      <c r="R35" s="86">
        <v>8.6</v>
      </c>
      <c r="S35" s="86">
        <v>4.3</v>
      </c>
      <c r="T35" s="86">
        <v>4.5999999999999996</v>
      </c>
      <c r="U35" s="87">
        <v>8.5</v>
      </c>
      <c r="V35" s="31">
        <v>8.1</v>
      </c>
      <c r="W35" s="31">
        <v>7.6</v>
      </c>
      <c r="X35" s="31">
        <v>6.1</v>
      </c>
      <c r="Y35" s="31">
        <v>6.2</v>
      </c>
      <c r="Z35" s="31">
        <v>4.9000000000000004</v>
      </c>
      <c r="AA35" s="31">
        <v>7.5</v>
      </c>
      <c r="AB35" s="31">
        <v>7.9</v>
      </c>
      <c r="AC35" s="31">
        <v>4.4000000000000004</v>
      </c>
      <c r="AD35" s="31">
        <v>6.8</v>
      </c>
      <c r="AE35" s="31">
        <v>7.4</v>
      </c>
      <c r="AF35" s="37">
        <v>4.8</v>
      </c>
      <c r="AG35" s="31">
        <v>5.2</v>
      </c>
      <c r="AH35" s="31">
        <v>6.1</v>
      </c>
      <c r="AI35" s="31">
        <v>6.4</v>
      </c>
      <c r="AJ35" s="31">
        <v>9</v>
      </c>
      <c r="AK35" s="31">
        <v>6.7</v>
      </c>
      <c r="AL35" s="31">
        <v>3.8</v>
      </c>
      <c r="AM35" s="31">
        <v>7</v>
      </c>
      <c r="AN35" s="31">
        <v>9</v>
      </c>
      <c r="AO35" s="31">
        <v>8</v>
      </c>
      <c r="AP35" s="31">
        <v>8.3000000000000007</v>
      </c>
      <c r="AQ35" s="31">
        <v>5.0999999999999996</v>
      </c>
      <c r="AR35" s="31">
        <v>7.2</v>
      </c>
      <c r="AS35" s="31">
        <v>5.8</v>
      </c>
      <c r="AT35" s="31">
        <v>7.6</v>
      </c>
      <c r="AU35" s="31">
        <v>8.9</v>
      </c>
      <c r="AV35" s="31">
        <v>8.1</v>
      </c>
      <c r="AW35" s="31">
        <v>7.7</v>
      </c>
      <c r="AX35" s="31">
        <v>8.4</v>
      </c>
      <c r="AY35" s="31"/>
      <c r="AZ35" s="151">
        <f t="shared" si="0"/>
        <v>6.4</v>
      </c>
      <c r="BA35" s="85" t="s">
        <v>1464</v>
      </c>
      <c r="BB35" s="135"/>
      <c r="BC35" s="139">
        <v>1</v>
      </c>
      <c r="BD35" s="140" t="str">
        <f t="shared" si="1"/>
        <v>15D4021008</v>
      </c>
      <c r="BE35" s="140" t="str">
        <f t="shared" si="2"/>
        <v>Nguyễn Thị Trâm</v>
      </c>
      <c r="BF35" s="140" t="str">
        <f t="shared" si="3"/>
        <v>Anh</v>
      </c>
      <c r="BG35" s="140" t="str">
        <f t="shared" si="4"/>
        <v>24/08/1997</v>
      </c>
      <c r="BH35" s="171">
        <f t="shared" si="5"/>
        <v>1</v>
      </c>
      <c r="BI35" s="171">
        <f t="shared" si="6"/>
        <v>0</v>
      </c>
      <c r="BJ35" s="171">
        <f t="shared" si="7"/>
        <v>0</v>
      </c>
      <c r="BK35" s="171">
        <f t="shared" si="8"/>
        <v>0</v>
      </c>
      <c r="BL35" s="171">
        <f t="shared" si="9"/>
        <v>2</v>
      </c>
      <c r="BM35" s="171">
        <f t="shared" si="10"/>
        <v>2</v>
      </c>
      <c r="BN35" s="171">
        <f t="shared" si="11"/>
        <v>1</v>
      </c>
      <c r="BO35" s="171">
        <f t="shared" si="12"/>
        <v>2</v>
      </c>
      <c r="BP35" s="171">
        <f t="shared" si="13"/>
        <v>3</v>
      </c>
      <c r="BQ35" s="171">
        <f t="shared" si="14"/>
        <v>1</v>
      </c>
      <c r="BR35" s="171">
        <f t="shared" si="15"/>
        <v>1</v>
      </c>
      <c r="BS35" s="171">
        <f t="shared" si="16"/>
        <v>3</v>
      </c>
      <c r="BT35" s="171">
        <f t="shared" si="17"/>
        <v>4</v>
      </c>
      <c r="BU35" s="171">
        <f t="shared" si="18"/>
        <v>1</v>
      </c>
      <c r="BV35" s="171">
        <f t="shared" si="19"/>
        <v>1</v>
      </c>
      <c r="BW35" s="171">
        <f t="shared" si="20"/>
        <v>4</v>
      </c>
      <c r="BX35" s="171">
        <f t="shared" si="21"/>
        <v>3</v>
      </c>
      <c r="BY35" s="171">
        <f t="shared" si="22"/>
        <v>3</v>
      </c>
      <c r="BZ35" s="171">
        <f t="shared" si="23"/>
        <v>2</v>
      </c>
      <c r="CA35" s="171">
        <f t="shared" si="24"/>
        <v>2</v>
      </c>
      <c r="CB35" s="171">
        <f t="shared" si="25"/>
        <v>1</v>
      </c>
      <c r="CC35" s="171">
        <f t="shared" si="26"/>
        <v>3</v>
      </c>
      <c r="CD35" s="171">
        <f t="shared" si="27"/>
        <v>3</v>
      </c>
      <c r="CE35" s="171">
        <f t="shared" si="28"/>
        <v>1</v>
      </c>
      <c r="CF35" s="171">
        <f t="shared" si="29"/>
        <v>2</v>
      </c>
      <c r="CG35" s="171">
        <f t="shared" si="30"/>
        <v>3</v>
      </c>
      <c r="CH35" s="171">
        <f t="shared" si="31"/>
        <v>1</v>
      </c>
      <c r="CI35" s="171">
        <f t="shared" si="32"/>
        <v>1</v>
      </c>
      <c r="CJ35" s="171">
        <f t="shared" si="33"/>
        <v>2</v>
      </c>
      <c r="CK35" s="171">
        <f t="shared" si="34"/>
        <v>2</v>
      </c>
      <c r="CL35" s="171">
        <f t="shared" si="35"/>
        <v>4</v>
      </c>
      <c r="CM35" s="171">
        <f t="shared" si="36"/>
        <v>2</v>
      </c>
      <c r="CN35" s="171">
        <f t="shared" si="37"/>
        <v>0</v>
      </c>
      <c r="CO35" s="171">
        <f t="shared" si="38"/>
        <v>3</v>
      </c>
      <c r="CP35" s="171">
        <f t="shared" si="39"/>
        <v>4</v>
      </c>
      <c r="CQ35" s="171">
        <f t="shared" si="40"/>
        <v>3</v>
      </c>
      <c r="CR35" s="171">
        <f t="shared" si="41"/>
        <v>3</v>
      </c>
      <c r="CS35" s="171">
        <f t="shared" si="42"/>
        <v>1</v>
      </c>
      <c r="CT35" s="171">
        <f t="shared" si="43"/>
        <v>3</v>
      </c>
      <c r="CU35" s="171">
        <f t="shared" si="44"/>
        <v>2</v>
      </c>
      <c r="CV35" s="171">
        <f t="shared" si="45"/>
        <v>3</v>
      </c>
      <c r="CW35" s="171">
        <f t="shared" si="46"/>
        <v>4</v>
      </c>
      <c r="CX35" s="171">
        <f t="shared" si="47"/>
        <v>3</v>
      </c>
      <c r="CY35" s="171">
        <f t="shared" si="48"/>
        <v>3</v>
      </c>
      <c r="CZ35" s="171">
        <f t="shared" si="49"/>
        <v>3</v>
      </c>
      <c r="DA35" s="171">
        <f t="shared" si="50"/>
        <v>0</v>
      </c>
      <c r="DB35" s="174">
        <f t="shared" si="51"/>
        <v>2.16</v>
      </c>
      <c r="DC35" s="135" t="str">
        <f t="shared" si="52"/>
        <v>Trung bình</v>
      </c>
      <c r="DE35" s="135"/>
      <c r="DF35" s="135"/>
      <c r="DG35" s="135"/>
      <c r="DH35" s="135"/>
      <c r="DI35" s="135"/>
      <c r="DJ35" s="135"/>
      <c r="DK35" s="135"/>
      <c r="DL35" s="135"/>
      <c r="DM35" s="135"/>
      <c r="DN35" s="251"/>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row>
    <row r="36" spans="1:180" s="142" customFormat="1" ht="15" x14ac:dyDescent="0.25">
      <c r="A36" s="139">
        <v>2</v>
      </c>
      <c r="B36" s="219" t="s">
        <v>1281</v>
      </c>
      <c r="C36" s="213" t="s">
        <v>543</v>
      </c>
      <c r="D36" s="214" t="s">
        <v>1282</v>
      </c>
      <c r="E36" s="218" t="s">
        <v>681</v>
      </c>
      <c r="F36" s="86">
        <v>6.3</v>
      </c>
      <c r="G36" s="87">
        <v>5.8</v>
      </c>
      <c r="H36" s="87">
        <v>6.6</v>
      </c>
      <c r="I36" s="86">
        <v>2.6</v>
      </c>
      <c r="J36" s="86">
        <v>4.8</v>
      </c>
      <c r="K36" s="86">
        <v>2.2000000000000002</v>
      </c>
      <c r="L36" s="86">
        <v>4</v>
      </c>
      <c r="M36" s="86">
        <v>7</v>
      </c>
      <c r="N36" s="86">
        <v>7.9</v>
      </c>
      <c r="O36" s="86">
        <v>4.5999999999999996</v>
      </c>
      <c r="P36" s="86">
        <v>2.2000000000000002</v>
      </c>
      <c r="Q36" s="86">
        <v>0</v>
      </c>
      <c r="R36" s="86">
        <v>0</v>
      </c>
      <c r="S36" s="86">
        <v>0</v>
      </c>
      <c r="T36" s="86">
        <v>0</v>
      </c>
      <c r="U36" s="86">
        <v>0</v>
      </c>
      <c r="V36" s="31">
        <v>0</v>
      </c>
      <c r="W36" s="31">
        <v>0</v>
      </c>
      <c r="X36" s="31">
        <v>0</v>
      </c>
      <c r="Y36" s="31">
        <v>0</v>
      </c>
      <c r="Z36" s="31">
        <v>0</v>
      </c>
      <c r="AA36" s="31">
        <v>0</v>
      </c>
      <c r="AB36" s="31">
        <v>0</v>
      </c>
      <c r="AC36" s="31">
        <v>0</v>
      </c>
      <c r="AD36" s="31">
        <v>0</v>
      </c>
      <c r="AE36" s="31">
        <v>0</v>
      </c>
      <c r="AF36" s="31">
        <v>0</v>
      </c>
      <c r="AG36" s="31">
        <v>0</v>
      </c>
      <c r="AH36" s="31">
        <v>0</v>
      </c>
      <c r="AI36" s="31">
        <v>0</v>
      </c>
      <c r="AJ36" s="31">
        <v>0</v>
      </c>
      <c r="AK36" s="31">
        <v>0</v>
      </c>
      <c r="AL36" s="31">
        <v>0</v>
      </c>
      <c r="AM36" s="31">
        <v>0</v>
      </c>
      <c r="AN36" s="31">
        <v>0</v>
      </c>
      <c r="AO36" s="31">
        <v>0</v>
      </c>
      <c r="AP36" s="31">
        <v>0</v>
      </c>
      <c r="AQ36" s="31">
        <v>0</v>
      </c>
      <c r="AR36" s="31">
        <v>0</v>
      </c>
      <c r="AS36" s="31">
        <v>0</v>
      </c>
      <c r="AT36" s="31">
        <v>0</v>
      </c>
      <c r="AU36" s="31">
        <v>0</v>
      </c>
      <c r="AV36" s="31">
        <v>0</v>
      </c>
      <c r="AW36" s="31"/>
      <c r="AX36" s="31"/>
      <c r="AY36" s="31"/>
      <c r="AZ36" s="151">
        <f t="shared" si="0"/>
        <v>1.1000000000000001</v>
      </c>
      <c r="BA36" s="85"/>
      <c r="BB36" s="135"/>
      <c r="BC36" s="139">
        <v>2</v>
      </c>
      <c r="BD36" s="140" t="str">
        <f t="shared" si="1"/>
        <v>15D4021010</v>
      </c>
      <c r="BE36" s="140" t="str">
        <f t="shared" si="2"/>
        <v>Nguyễn Thị Diệu</v>
      </c>
      <c r="BF36" s="140" t="str">
        <f t="shared" si="3"/>
        <v>Ái</v>
      </c>
      <c r="BG36" s="140" t="str">
        <f t="shared" si="4"/>
        <v>15/07/1997</v>
      </c>
      <c r="BH36" s="171">
        <f t="shared" si="5"/>
        <v>2</v>
      </c>
      <c r="BI36" s="171">
        <f t="shared" si="6"/>
        <v>2</v>
      </c>
      <c r="BJ36" s="171">
        <f t="shared" si="7"/>
        <v>2</v>
      </c>
      <c r="BK36" s="171">
        <f t="shared" si="8"/>
        <v>0</v>
      </c>
      <c r="BL36" s="171">
        <f t="shared" si="9"/>
        <v>1</v>
      </c>
      <c r="BM36" s="171">
        <f t="shared" si="10"/>
        <v>0</v>
      </c>
      <c r="BN36" s="171">
        <f t="shared" si="11"/>
        <v>1</v>
      </c>
      <c r="BO36" s="171">
        <f t="shared" si="12"/>
        <v>3</v>
      </c>
      <c r="BP36" s="171">
        <f t="shared" si="13"/>
        <v>3</v>
      </c>
      <c r="BQ36" s="171">
        <f t="shared" si="14"/>
        <v>1</v>
      </c>
      <c r="BR36" s="171">
        <f t="shared" si="15"/>
        <v>0</v>
      </c>
      <c r="BS36" s="171">
        <f t="shared" si="16"/>
        <v>0</v>
      </c>
      <c r="BT36" s="171">
        <f t="shared" si="17"/>
        <v>0</v>
      </c>
      <c r="BU36" s="171">
        <f t="shared" si="18"/>
        <v>0</v>
      </c>
      <c r="BV36" s="171">
        <f t="shared" si="19"/>
        <v>0</v>
      </c>
      <c r="BW36" s="171">
        <f t="shared" si="20"/>
        <v>0</v>
      </c>
      <c r="BX36" s="171">
        <f t="shared" si="21"/>
        <v>0</v>
      </c>
      <c r="BY36" s="171">
        <f t="shared" si="22"/>
        <v>0</v>
      </c>
      <c r="BZ36" s="171">
        <f t="shared" si="23"/>
        <v>0</v>
      </c>
      <c r="CA36" s="171">
        <f t="shared" si="24"/>
        <v>0</v>
      </c>
      <c r="CB36" s="171">
        <f t="shared" si="25"/>
        <v>0</v>
      </c>
      <c r="CC36" s="171">
        <f t="shared" si="26"/>
        <v>0</v>
      </c>
      <c r="CD36" s="171">
        <f t="shared" si="27"/>
        <v>0</v>
      </c>
      <c r="CE36" s="171">
        <f t="shared" si="28"/>
        <v>0</v>
      </c>
      <c r="CF36" s="171">
        <f t="shared" si="29"/>
        <v>0</v>
      </c>
      <c r="CG36" s="171">
        <f t="shared" si="30"/>
        <v>0</v>
      </c>
      <c r="CH36" s="171">
        <f t="shared" si="31"/>
        <v>0</v>
      </c>
      <c r="CI36" s="171">
        <f t="shared" si="32"/>
        <v>0</v>
      </c>
      <c r="CJ36" s="171">
        <f t="shared" si="33"/>
        <v>0</v>
      </c>
      <c r="CK36" s="171">
        <f t="shared" si="34"/>
        <v>0</v>
      </c>
      <c r="CL36" s="171">
        <f t="shared" si="35"/>
        <v>0</v>
      </c>
      <c r="CM36" s="171">
        <f t="shared" si="36"/>
        <v>0</v>
      </c>
      <c r="CN36" s="171">
        <f t="shared" si="37"/>
        <v>0</v>
      </c>
      <c r="CO36" s="171">
        <f t="shared" si="38"/>
        <v>0</v>
      </c>
      <c r="CP36" s="171">
        <f t="shared" si="39"/>
        <v>0</v>
      </c>
      <c r="CQ36" s="171">
        <f t="shared" si="40"/>
        <v>0</v>
      </c>
      <c r="CR36" s="171">
        <f t="shared" si="41"/>
        <v>0</v>
      </c>
      <c r="CS36" s="171">
        <f t="shared" si="42"/>
        <v>0</v>
      </c>
      <c r="CT36" s="171">
        <f t="shared" si="43"/>
        <v>0</v>
      </c>
      <c r="CU36" s="171">
        <f t="shared" si="44"/>
        <v>0</v>
      </c>
      <c r="CV36" s="171">
        <f t="shared" si="45"/>
        <v>0</v>
      </c>
      <c r="CW36" s="171">
        <f t="shared" si="46"/>
        <v>0</v>
      </c>
      <c r="CX36" s="171">
        <f t="shared" si="47"/>
        <v>0</v>
      </c>
      <c r="CY36" s="171">
        <f t="shared" si="48"/>
        <v>0</v>
      </c>
      <c r="CZ36" s="171">
        <f t="shared" si="49"/>
        <v>0</v>
      </c>
      <c r="DA36" s="171">
        <f t="shared" si="50"/>
        <v>0</v>
      </c>
      <c r="DB36" s="174">
        <f t="shared" si="51"/>
        <v>0.28000000000000003</v>
      </c>
      <c r="DC36" s="135" t="str">
        <f t="shared" si="52"/>
        <v>Yếu</v>
      </c>
      <c r="DE36" s="135"/>
      <c r="DF36" s="135"/>
      <c r="DG36" s="135"/>
      <c r="DH36" s="135"/>
      <c r="DI36" s="135"/>
      <c r="DJ36" s="135"/>
      <c r="DK36" s="135"/>
      <c r="DL36" s="135"/>
      <c r="DM36" s="135"/>
      <c r="DN36" s="251"/>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row>
    <row r="37" spans="1:180" s="142" customFormat="1" ht="15" x14ac:dyDescent="0.25">
      <c r="A37" s="139">
        <v>5</v>
      </c>
      <c r="B37" s="140" t="s">
        <v>1287</v>
      </c>
      <c r="C37" s="213" t="s">
        <v>1288</v>
      </c>
      <c r="D37" s="214" t="s">
        <v>273</v>
      </c>
      <c r="E37" s="218" t="s">
        <v>1289</v>
      </c>
      <c r="F37" s="86">
        <v>8.1999999999999993</v>
      </c>
      <c r="G37" s="87">
        <v>7</v>
      </c>
      <c r="H37" s="86">
        <v>5.7</v>
      </c>
      <c r="I37" s="86">
        <v>6.1</v>
      </c>
      <c r="J37" s="86">
        <v>6.5</v>
      </c>
      <c r="K37" s="86">
        <v>2</v>
      </c>
      <c r="L37" s="86">
        <v>3.4</v>
      </c>
      <c r="M37" s="86">
        <v>7.9</v>
      </c>
      <c r="N37" s="86">
        <v>8.4</v>
      </c>
      <c r="O37" s="86">
        <v>5.8</v>
      </c>
      <c r="P37" s="86">
        <v>4.4000000000000004</v>
      </c>
      <c r="Q37" s="86">
        <v>0</v>
      </c>
      <c r="R37" s="86">
        <v>0</v>
      </c>
      <c r="S37" s="86">
        <v>0</v>
      </c>
      <c r="T37" s="86">
        <v>0.5</v>
      </c>
      <c r="U37" s="86">
        <v>0</v>
      </c>
      <c r="V37" s="31">
        <v>0</v>
      </c>
      <c r="W37" s="31">
        <v>0</v>
      </c>
      <c r="X37" s="31">
        <v>0</v>
      </c>
      <c r="Y37" s="31">
        <v>0</v>
      </c>
      <c r="Z37" s="31">
        <v>0</v>
      </c>
      <c r="AA37" s="31">
        <v>0</v>
      </c>
      <c r="AB37" s="31">
        <v>2.6</v>
      </c>
      <c r="AC37" s="31">
        <v>0</v>
      </c>
      <c r="AD37" s="31">
        <v>0</v>
      </c>
      <c r="AE37" s="31">
        <v>0</v>
      </c>
      <c r="AF37" s="31">
        <v>0</v>
      </c>
      <c r="AG37" s="31">
        <v>0</v>
      </c>
      <c r="AH37" s="31">
        <v>0</v>
      </c>
      <c r="AI37" s="31">
        <v>0</v>
      </c>
      <c r="AJ37" s="31">
        <v>0</v>
      </c>
      <c r="AK37" s="31">
        <v>0</v>
      </c>
      <c r="AL37" s="31">
        <v>0</v>
      </c>
      <c r="AM37" s="31">
        <v>0</v>
      </c>
      <c r="AN37" s="31">
        <v>0</v>
      </c>
      <c r="AO37" s="31">
        <v>0</v>
      </c>
      <c r="AP37" s="31">
        <v>0</v>
      </c>
      <c r="AQ37" s="31">
        <v>0</v>
      </c>
      <c r="AR37" s="31">
        <v>0</v>
      </c>
      <c r="AS37" s="31">
        <v>0</v>
      </c>
      <c r="AT37" s="31">
        <v>0</v>
      </c>
      <c r="AU37" s="31">
        <v>0</v>
      </c>
      <c r="AV37" s="31">
        <v>0</v>
      </c>
      <c r="AW37" s="31"/>
      <c r="AX37" s="31"/>
      <c r="AY37" s="31"/>
      <c r="AZ37" s="151">
        <f t="shared" si="0"/>
        <v>1.4</v>
      </c>
      <c r="BA37" s="85"/>
      <c r="BB37" s="135"/>
      <c r="BC37" s="139">
        <v>5</v>
      </c>
      <c r="BD37" s="140" t="str">
        <f t="shared" si="1"/>
        <v>15D4021037</v>
      </c>
      <c r="BE37" s="140" t="str">
        <f t="shared" si="2"/>
        <v>Lê Thị Đông</v>
      </c>
      <c r="BF37" s="140" t="str">
        <f t="shared" si="3"/>
        <v>Hà</v>
      </c>
      <c r="BG37" s="140" t="str">
        <f t="shared" si="4"/>
        <v>24/06/1997</v>
      </c>
      <c r="BH37" s="171">
        <f t="shared" si="5"/>
        <v>3</v>
      </c>
      <c r="BI37" s="171">
        <f t="shared" si="6"/>
        <v>3</v>
      </c>
      <c r="BJ37" s="171">
        <f t="shared" si="7"/>
        <v>2</v>
      </c>
      <c r="BK37" s="171">
        <f t="shared" si="8"/>
        <v>2</v>
      </c>
      <c r="BL37" s="171">
        <f t="shared" si="9"/>
        <v>2</v>
      </c>
      <c r="BM37" s="171">
        <f t="shared" si="10"/>
        <v>0</v>
      </c>
      <c r="BN37" s="171">
        <f t="shared" si="11"/>
        <v>0</v>
      </c>
      <c r="BO37" s="171">
        <f t="shared" si="12"/>
        <v>3</v>
      </c>
      <c r="BP37" s="171">
        <f t="shared" si="13"/>
        <v>3</v>
      </c>
      <c r="BQ37" s="171">
        <f t="shared" si="14"/>
        <v>2</v>
      </c>
      <c r="BR37" s="171">
        <f t="shared" si="15"/>
        <v>1</v>
      </c>
      <c r="BS37" s="171">
        <f t="shared" si="16"/>
        <v>0</v>
      </c>
      <c r="BT37" s="171">
        <f t="shared" si="17"/>
        <v>0</v>
      </c>
      <c r="BU37" s="171">
        <f t="shared" si="18"/>
        <v>0</v>
      </c>
      <c r="BV37" s="171">
        <f t="shared" si="19"/>
        <v>0</v>
      </c>
      <c r="BW37" s="171">
        <f t="shared" si="20"/>
        <v>0</v>
      </c>
      <c r="BX37" s="171">
        <f t="shared" si="21"/>
        <v>0</v>
      </c>
      <c r="BY37" s="171">
        <f t="shared" si="22"/>
        <v>0</v>
      </c>
      <c r="BZ37" s="171">
        <f t="shared" si="23"/>
        <v>0</v>
      </c>
      <c r="CA37" s="171">
        <f t="shared" si="24"/>
        <v>0</v>
      </c>
      <c r="CB37" s="171">
        <f t="shared" si="25"/>
        <v>0</v>
      </c>
      <c r="CC37" s="171">
        <f t="shared" si="26"/>
        <v>0</v>
      </c>
      <c r="CD37" s="171">
        <f t="shared" si="27"/>
        <v>0</v>
      </c>
      <c r="CE37" s="171">
        <f t="shared" si="28"/>
        <v>0</v>
      </c>
      <c r="CF37" s="171">
        <f t="shared" si="29"/>
        <v>0</v>
      </c>
      <c r="CG37" s="171">
        <f t="shared" si="30"/>
        <v>0</v>
      </c>
      <c r="CH37" s="171">
        <f t="shared" si="31"/>
        <v>0</v>
      </c>
      <c r="CI37" s="171">
        <f t="shared" si="32"/>
        <v>0</v>
      </c>
      <c r="CJ37" s="171">
        <f t="shared" si="33"/>
        <v>0</v>
      </c>
      <c r="CK37" s="171">
        <f t="shared" si="34"/>
        <v>0</v>
      </c>
      <c r="CL37" s="171">
        <f t="shared" si="35"/>
        <v>0</v>
      </c>
      <c r="CM37" s="171">
        <f t="shared" si="36"/>
        <v>0</v>
      </c>
      <c r="CN37" s="171">
        <f t="shared" si="37"/>
        <v>0</v>
      </c>
      <c r="CO37" s="171">
        <f t="shared" si="38"/>
        <v>0</v>
      </c>
      <c r="CP37" s="171">
        <f t="shared" si="39"/>
        <v>0</v>
      </c>
      <c r="CQ37" s="171">
        <f t="shared" si="40"/>
        <v>0</v>
      </c>
      <c r="CR37" s="171">
        <f t="shared" si="41"/>
        <v>0</v>
      </c>
      <c r="CS37" s="171">
        <f t="shared" si="42"/>
        <v>0</v>
      </c>
      <c r="CT37" s="171">
        <f t="shared" si="43"/>
        <v>0</v>
      </c>
      <c r="CU37" s="171">
        <f t="shared" si="44"/>
        <v>0</v>
      </c>
      <c r="CV37" s="171">
        <f t="shared" si="45"/>
        <v>0</v>
      </c>
      <c r="CW37" s="171">
        <f t="shared" si="46"/>
        <v>0</v>
      </c>
      <c r="CX37" s="171">
        <f t="shared" si="47"/>
        <v>0</v>
      </c>
      <c r="CY37" s="171">
        <f t="shared" si="48"/>
        <v>0</v>
      </c>
      <c r="CZ37" s="171">
        <f t="shared" si="49"/>
        <v>0</v>
      </c>
      <c r="DA37" s="171">
        <f t="shared" si="50"/>
        <v>0</v>
      </c>
      <c r="DB37" s="174">
        <f t="shared" si="51"/>
        <v>0.39</v>
      </c>
      <c r="DC37" s="135" t="str">
        <f t="shared" si="52"/>
        <v>Yếu</v>
      </c>
      <c r="DE37" s="135"/>
      <c r="DF37" s="135"/>
      <c r="DG37" s="135"/>
      <c r="DH37" s="135"/>
      <c r="DI37" s="135"/>
      <c r="DJ37" s="135"/>
      <c r="DK37" s="135"/>
      <c r="DL37" s="135"/>
      <c r="DM37" s="135"/>
      <c r="DN37" s="251"/>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row>
    <row r="38" spans="1:180" s="221" customFormat="1" ht="15" x14ac:dyDescent="0.25">
      <c r="A38" s="139">
        <v>11</v>
      </c>
      <c r="B38" s="140" t="s">
        <v>1299</v>
      </c>
      <c r="C38" s="213" t="s">
        <v>1300</v>
      </c>
      <c r="D38" s="214" t="s">
        <v>1301</v>
      </c>
      <c r="E38" s="218" t="s">
        <v>1252</v>
      </c>
      <c r="F38" s="86">
        <v>5.8</v>
      </c>
      <c r="G38" s="87">
        <v>6.7</v>
      </c>
      <c r="H38" s="86">
        <v>4.5</v>
      </c>
      <c r="I38" s="86">
        <v>1.9</v>
      </c>
      <c r="J38" s="86">
        <v>4.3</v>
      </c>
      <c r="K38" s="87">
        <v>5.6</v>
      </c>
      <c r="L38" s="86">
        <v>5</v>
      </c>
      <c r="M38" s="87">
        <v>5.8</v>
      </c>
      <c r="N38" s="86">
        <v>6.7</v>
      </c>
      <c r="O38" s="86">
        <v>4.7</v>
      </c>
      <c r="P38" s="87">
        <v>4.9000000000000004</v>
      </c>
      <c r="Q38" s="86">
        <v>7.2</v>
      </c>
      <c r="R38" s="86">
        <v>6.7</v>
      </c>
      <c r="S38" s="86">
        <v>7</v>
      </c>
      <c r="T38" s="86">
        <v>5.3</v>
      </c>
      <c r="U38" s="87">
        <v>8.4</v>
      </c>
      <c r="V38" s="31">
        <v>8</v>
      </c>
      <c r="W38" s="31">
        <v>4.3</v>
      </c>
      <c r="X38" s="114">
        <v>8.1</v>
      </c>
      <c r="Y38" s="37">
        <v>8.1999999999999993</v>
      </c>
      <c r="Z38" s="31">
        <v>6.5</v>
      </c>
      <c r="AA38" s="31">
        <v>7.5</v>
      </c>
      <c r="AB38" s="31">
        <v>8.6</v>
      </c>
      <c r="AC38" s="31">
        <v>4.2</v>
      </c>
      <c r="AD38" s="31">
        <v>6.4</v>
      </c>
      <c r="AE38" s="31">
        <v>7.5</v>
      </c>
      <c r="AF38" s="31">
        <v>3.7</v>
      </c>
      <c r="AG38" s="31">
        <v>7</v>
      </c>
      <c r="AH38" s="31">
        <v>7</v>
      </c>
      <c r="AI38" s="31">
        <v>6.6</v>
      </c>
      <c r="AJ38" s="31">
        <v>9</v>
      </c>
      <c r="AK38" s="31">
        <v>6.7</v>
      </c>
      <c r="AL38" s="31">
        <v>4.2</v>
      </c>
      <c r="AM38" s="31">
        <v>8</v>
      </c>
      <c r="AN38" s="31">
        <v>8</v>
      </c>
      <c r="AO38" s="31">
        <v>8</v>
      </c>
      <c r="AP38" s="31">
        <v>7.8</v>
      </c>
      <c r="AQ38" s="31">
        <v>5.9</v>
      </c>
      <c r="AR38" s="31">
        <v>8.3000000000000007</v>
      </c>
      <c r="AS38" s="31">
        <v>6.6</v>
      </c>
      <c r="AT38" s="31">
        <v>7.7</v>
      </c>
      <c r="AU38" s="31">
        <v>8.5</v>
      </c>
      <c r="AV38" s="31">
        <v>8.1</v>
      </c>
      <c r="AW38" s="31">
        <v>7.9</v>
      </c>
      <c r="AX38" s="31">
        <v>8.8000000000000007</v>
      </c>
      <c r="AY38" s="31"/>
      <c r="AZ38" s="151">
        <f t="shared" si="0"/>
        <v>6.7</v>
      </c>
      <c r="BA38" s="85" t="s">
        <v>1464</v>
      </c>
      <c r="BB38" s="135"/>
      <c r="BC38" s="139">
        <v>11</v>
      </c>
      <c r="BD38" s="140" t="str">
        <f t="shared" si="1"/>
        <v>15D4021096</v>
      </c>
      <c r="BE38" s="140" t="str">
        <f t="shared" si="2"/>
        <v>Lê Phước Thảo</v>
      </c>
      <c r="BF38" s="140" t="str">
        <f t="shared" si="3"/>
        <v>Mi</v>
      </c>
      <c r="BG38" s="140" t="str">
        <f t="shared" si="4"/>
        <v>11/02/1997</v>
      </c>
      <c r="BH38" s="171">
        <f t="shared" si="5"/>
        <v>2</v>
      </c>
      <c r="BI38" s="171">
        <f t="shared" si="6"/>
        <v>2</v>
      </c>
      <c r="BJ38" s="171">
        <f t="shared" si="7"/>
        <v>1</v>
      </c>
      <c r="BK38" s="171">
        <f t="shared" si="8"/>
        <v>0</v>
      </c>
      <c r="BL38" s="171">
        <f t="shared" si="9"/>
        <v>1</v>
      </c>
      <c r="BM38" s="171">
        <f t="shared" si="10"/>
        <v>2</v>
      </c>
      <c r="BN38" s="171">
        <f t="shared" si="11"/>
        <v>1</v>
      </c>
      <c r="BO38" s="171">
        <f t="shared" si="12"/>
        <v>2</v>
      </c>
      <c r="BP38" s="171">
        <f t="shared" si="13"/>
        <v>2</v>
      </c>
      <c r="BQ38" s="171">
        <f t="shared" si="14"/>
        <v>1</v>
      </c>
      <c r="BR38" s="171">
        <f t="shared" si="15"/>
        <v>1</v>
      </c>
      <c r="BS38" s="171">
        <f t="shared" si="16"/>
        <v>3</v>
      </c>
      <c r="BT38" s="171">
        <f t="shared" si="17"/>
        <v>2</v>
      </c>
      <c r="BU38" s="171">
        <f t="shared" si="18"/>
        <v>3</v>
      </c>
      <c r="BV38" s="171">
        <f t="shared" si="19"/>
        <v>1</v>
      </c>
      <c r="BW38" s="171">
        <f t="shared" si="20"/>
        <v>3</v>
      </c>
      <c r="BX38" s="171">
        <f t="shared" si="21"/>
        <v>3</v>
      </c>
      <c r="BY38" s="171">
        <f t="shared" si="22"/>
        <v>1</v>
      </c>
      <c r="BZ38" s="171">
        <f t="shared" si="23"/>
        <v>3</v>
      </c>
      <c r="CA38" s="171">
        <f t="shared" si="24"/>
        <v>3</v>
      </c>
      <c r="CB38" s="171">
        <f t="shared" si="25"/>
        <v>2</v>
      </c>
      <c r="CC38" s="171">
        <f t="shared" si="26"/>
        <v>3</v>
      </c>
      <c r="CD38" s="171">
        <f t="shared" si="27"/>
        <v>4</v>
      </c>
      <c r="CE38" s="171">
        <f t="shared" si="28"/>
        <v>1</v>
      </c>
      <c r="CF38" s="171">
        <f t="shared" si="29"/>
        <v>2</v>
      </c>
      <c r="CG38" s="171">
        <f t="shared" si="30"/>
        <v>3</v>
      </c>
      <c r="CH38" s="171">
        <f t="shared" si="31"/>
        <v>0</v>
      </c>
      <c r="CI38" s="171">
        <f t="shared" si="32"/>
        <v>3</v>
      </c>
      <c r="CJ38" s="171">
        <f t="shared" si="33"/>
        <v>3</v>
      </c>
      <c r="CK38" s="171">
        <f t="shared" si="34"/>
        <v>2</v>
      </c>
      <c r="CL38" s="171">
        <f t="shared" si="35"/>
        <v>4</v>
      </c>
      <c r="CM38" s="171">
        <f t="shared" si="36"/>
        <v>2</v>
      </c>
      <c r="CN38" s="171">
        <f t="shared" si="37"/>
        <v>1</v>
      </c>
      <c r="CO38" s="171">
        <f t="shared" si="38"/>
        <v>3</v>
      </c>
      <c r="CP38" s="171">
        <f t="shared" si="39"/>
        <v>3</v>
      </c>
      <c r="CQ38" s="171">
        <f t="shared" si="40"/>
        <v>3</v>
      </c>
      <c r="CR38" s="171">
        <f t="shared" si="41"/>
        <v>3</v>
      </c>
      <c r="CS38" s="171">
        <f t="shared" si="42"/>
        <v>2</v>
      </c>
      <c r="CT38" s="171">
        <f t="shared" si="43"/>
        <v>3</v>
      </c>
      <c r="CU38" s="171">
        <f t="shared" si="44"/>
        <v>2</v>
      </c>
      <c r="CV38" s="171">
        <f t="shared" si="45"/>
        <v>3</v>
      </c>
      <c r="CW38" s="171">
        <f t="shared" si="46"/>
        <v>4</v>
      </c>
      <c r="CX38" s="171">
        <f t="shared" si="47"/>
        <v>3</v>
      </c>
      <c r="CY38" s="171">
        <f t="shared" si="48"/>
        <v>3</v>
      </c>
      <c r="CZ38" s="171">
        <f t="shared" si="49"/>
        <v>4</v>
      </c>
      <c r="DA38" s="171">
        <f t="shared" si="50"/>
        <v>0</v>
      </c>
      <c r="DB38" s="174">
        <f t="shared" si="51"/>
        <v>2.3199999999999998</v>
      </c>
      <c r="DC38" s="135" t="str">
        <f t="shared" si="52"/>
        <v>Trung bình</v>
      </c>
      <c r="DD38" s="142"/>
      <c r="DE38" s="135"/>
      <c r="DF38" s="135"/>
      <c r="DG38" s="135"/>
      <c r="DH38" s="135"/>
      <c r="DI38" s="135"/>
      <c r="DJ38" s="135"/>
      <c r="DK38" s="135"/>
      <c r="DL38" s="135"/>
      <c r="DM38" s="135"/>
      <c r="DN38" s="251"/>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row>
    <row r="39" spans="1:180" s="142" customFormat="1" ht="15" x14ac:dyDescent="0.25">
      <c r="A39" s="139">
        <v>16</v>
      </c>
      <c r="B39" s="140" t="s">
        <v>1309</v>
      </c>
      <c r="C39" s="213" t="s">
        <v>1310</v>
      </c>
      <c r="D39" s="214" t="s">
        <v>1311</v>
      </c>
      <c r="E39" s="218" t="s">
        <v>207</v>
      </c>
      <c r="F39" s="86">
        <v>4.7</v>
      </c>
      <c r="G39" s="86">
        <v>5.5</v>
      </c>
      <c r="H39" s="86">
        <v>5.3</v>
      </c>
      <c r="I39" s="87">
        <v>7.6</v>
      </c>
      <c r="J39" s="86">
        <v>6.6</v>
      </c>
      <c r="K39" s="86">
        <v>5.4</v>
      </c>
      <c r="L39" s="86">
        <v>4.9000000000000004</v>
      </c>
      <c r="M39" s="86">
        <v>6.4</v>
      </c>
      <c r="N39" s="86">
        <v>6.6</v>
      </c>
      <c r="O39" s="86">
        <v>5.5</v>
      </c>
      <c r="P39" s="86">
        <v>5.2</v>
      </c>
      <c r="Q39" s="86">
        <v>3</v>
      </c>
      <c r="R39" s="86">
        <v>6.8</v>
      </c>
      <c r="S39" s="86">
        <v>6.3</v>
      </c>
      <c r="T39" s="86">
        <v>3.5</v>
      </c>
      <c r="U39" s="86">
        <v>4.8</v>
      </c>
      <c r="V39" s="31">
        <v>8</v>
      </c>
      <c r="W39" s="31">
        <v>1.9</v>
      </c>
      <c r="X39" s="31">
        <v>6.2</v>
      </c>
      <c r="Y39" s="31">
        <v>4.5999999999999996</v>
      </c>
      <c r="Z39" s="31">
        <v>6.7</v>
      </c>
      <c r="AA39" s="31">
        <v>7.9</v>
      </c>
      <c r="AB39" s="31">
        <v>2.6</v>
      </c>
      <c r="AC39" s="31">
        <v>5.8</v>
      </c>
      <c r="AD39" s="31">
        <v>3.4</v>
      </c>
      <c r="AE39" s="31">
        <v>5.7</v>
      </c>
      <c r="AF39" s="37">
        <v>8.1</v>
      </c>
      <c r="AG39" s="31">
        <v>5.3</v>
      </c>
      <c r="AH39" s="31">
        <v>7.9</v>
      </c>
      <c r="AI39" s="31">
        <v>3.7</v>
      </c>
      <c r="AJ39" s="31">
        <v>8</v>
      </c>
      <c r="AK39" s="31">
        <v>6.1</v>
      </c>
      <c r="AL39" s="31">
        <v>7.1</v>
      </c>
      <c r="AM39" s="31">
        <v>5.3</v>
      </c>
      <c r="AN39" s="31">
        <v>8.9</v>
      </c>
      <c r="AO39" s="31">
        <v>8.5</v>
      </c>
      <c r="AP39" s="31">
        <v>7</v>
      </c>
      <c r="AQ39" s="31">
        <v>6.5</v>
      </c>
      <c r="AR39" s="31">
        <v>5.8</v>
      </c>
      <c r="AS39" s="31">
        <v>7.3</v>
      </c>
      <c r="AT39" s="31">
        <v>8.3000000000000007</v>
      </c>
      <c r="AU39" s="31">
        <v>8.5</v>
      </c>
      <c r="AV39" s="31">
        <v>8.4</v>
      </c>
      <c r="AW39" s="31">
        <v>6.2</v>
      </c>
      <c r="AX39" s="31">
        <v>8</v>
      </c>
      <c r="AY39" s="31"/>
      <c r="AZ39" s="151">
        <f t="shared" si="0"/>
        <v>6.1</v>
      </c>
      <c r="BA39" s="85" t="s">
        <v>1464</v>
      </c>
      <c r="BB39" s="135"/>
      <c r="BC39" s="139">
        <v>16</v>
      </c>
      <c r="BD39" s="140" t="str">
        <f t="shared" si="1"/>
        <v>15D4021140</v>
      </c>
      <c r="BE39" s="140" t="str">
        <f t="shared" si="2"/>
        <v>Nguyễn Thị Vĩnh</v>
      </c>
      <c r="BF39" s="140" t="str">
        <f t="shared" si="3"/>
        <v>Phú</v>
      </c>
      <c r="BG39" s="140" t="str">
        <f t="shared" si="4"/>
        <v>01/08/1997</v>
      </c>
      <c r="BH39" s="171">
        <f t="shared" si="5"/>
        <v>1</v>
      </c>
      <c r="BI39" s="171">
        <f t="shared" si="6"/>
        <v>2</v>
      </c>
      <c r="BJ39" s="171">
        <f t="shared" si="7"/>
        <v>1</v>
      </c>
      <c r="BK39" s="171">
        <f t="shared" si="8"/>
        <v>3</v>
      </c>
      <c r="BL39" s="171">
        <f t="shared" si="9"/>
        <v>2</v>
      </c>
      <c r="BM39" s="171">
        <f t="shared" si="10"/>
        <v>1</v>
      </c>
      <c r="BN39" s="171">
        <f t="shared" si="11"/>
        <v>1</v>
      </c>
      <c r="BO39" s="171">
        <f t="shared" si="12"/>
        <v>2</v>
      </c>
      <c r="BP39" s="171">
        <f t="shared" si="13"/>
        <v>2</v>
      </c>
      <c r="BQ39" s="171">
        <f t="shared" si="14"/>
        <v>2</v>
      </c>
      <c r="BR39" s="171">
        <f t="shared" si="15"/>
        <v>1</v>
      </c>
      <c r="BS39" s="171">
        <f t="shared" si="16"/>
        <v>0</v>
      </c>
      <c r="BT39" s="171">
        <f t="shared" si="17"/>
        <v>2</v>
      </c>
      <c r="BU39" s="171">
        <f t="shared" si="18"/>
        <v>2</v>
      </c>
      <c r="BV39" s="171">
        <f t="shared" si="19"/>
        <v>0</v>
      </c>
      <c r="BW39" s="171">
        <f t="shared" si="20"/>
        <v>1</v>
      </c>
      <c r="BX39" s="171">
        <f t="shared" si="21"/>
        <v>3</v>
      </c>
      <c r="BY39" s="171">
        <f t="shared" si="22"/>
        <v>0</v>
      </c>
      <c r="BZ39" s="171">
        <f t="shared" si="23"/>
        <v>2</v>
      </c>
      <c r="CA39" s="171">
        <f t="shared" si="24"/>
        <v>1</v>
      </c>
      <c r="CB39" s="171">
        <f t="shared" si="25"/>
        <v>2</v>
      </c>
      <c r="CC39" s="171">
        <f t="shared" si="26"/>
        <v>3</v>
      </c>
      <c r="CD39" s="171">
        <f t="shared" si="27"/>
        <v>0</v>
      </c>
      <c r="CE39" s="171">
        <f t="shared" si="28"/>
        <v>2</v>
      </c>
      <c r="CF39" s="171">
        <f t="shared" si="29"/>
        <v>0</v>
      </c>
      <c r="CG39" s="171">
        <f t="shared" si="30"/>
        <v>2</v>
      </c>
      <c r="CH39" s="171">
        <f t="shared" si="31"/>
        <v>3</v>
      </c>
      <c r="CI39" s="171">
        <f t="shared" si="32"/>
        <v>1</v>
      </c>
      <c r="CJ39" s="171">
        <f t="shared" si="33"/>
        <v>3</v>
      </c>
      <c r="CK39" s="171">
        <f t="shared" si="34"/>
        <v>0</v>
      </c>
      <c r="CL39" s="171">
        <f t="shared" si="35"/>
        <v>3</v>
      </c>
      <c r="CM39" s="171">
        <f t="shared" si="36"/>
        <v>2</v>
      </c>
      <c r="CN39" s="171">
        <f t="shared" si="37"/>
        <v>3</v>
      </c>
      <c r="CO39" s="171">
        <f t="shared" si="38"/>
        <v>1</v>
      </c>
      <c r="CP39" s="171">
        <f t="shared" si="39"/>
        <v>4</v>
      </c>
      <c r="CQ39" s="171">
        <f t="shared" si="40"/>
        <v>4</v>
      </c>
      <c r="CR39" s="171">
        <f t="shared" si="41"/>
        <v>3</v>
      </c>
      <c r="CS39" s="171">
        <f t="shared" si="42"/>
        <v>2</v>
      </c>
      <c r="CT39" s="171">
        <f t="shared" si="43"/>
        <v>2</v>
      </c>
      <c r="CU39" s="171">
        <f t="shared" si="44"/>
        <v>3</v>
      </c>
      <c r="CV39" s="171">
        <f t="shared" si="45"/>
        <v>3</v>
      </c>
      <c r="CW39" s="171">
        <f t="shared" si="46"/>
        <v>4</v>
      </c>
      <c r="CX39" s="171">
        <f t="shared" si="47"/>
        <v>3</v>
      </c>
      <c r="CY39" s="171">
        <f t="shared" si="48"/>
        <v>2</v>
      </c>
      <c r="CZ39" s="171">
        <f t="shared" si="49"/>
        <v>3</v>
      </c>
      <c r="DA39" s="171">
        <f t="shared" si="50"/>
        <v>0</v>
      </c>
      <c r="DB39" s="174">
        <f t="shared" si="51"/>
        <v>1.87</v>
      </c>
      <c r="DC39" s="135" t="str">
        <f t="shared" si="52"/>
        <v>Yếu</v>
      </c>
      <c r="DE39" s="135"/>
      <c r="DF39" s="135"/>
      <c r="DG39" s="135"/>
      <c r="DH39" s="135"/>
      <c r="DI39" s="135"/>
      <c r="DJ39" s="135"/>
      <c r="DK39" s="135"/>
      <c r="DL39" s="135"/>
      <c r="DM39" s="135"/>
      <c r="DN39" s="251"/>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row>
    <row r="40" spans="1:180" s="142" customFormat="1" ht="15" x14ac:dyDescent="0.25">
      <c r="A40" s="139">
        <v>17</v>
      </c>
      <c r="B40" s="140" t="s">
        <v>1312</v>
      </c>
      <c r="C40" s="213" t="s">
        <v>279</v>
      </c>
      <c r="D40" s="214" t="s">
        <v>38</v>
      </c>
      <c r="E40" s="218" t="s">
        <v>622</v>
      </c>
      <c r="F40" s="86">
        <v>6.8</v>
      </c>
      <c r="G40" s="86">
        <v>4.3</v>
      </c>
      <c r="H40" s="86">
        <v>4.2</v>
      </c>
      <c r="I40" s="87">
        <v>5</v>
      </c>
      <c r="J40" s="86">
        <v>6.1</v>
      </c>
      <c r="K40" s="87">
        <v>7.8</v>
      </c>
      <c r="L40" s="86">
        <v>5.8</v>
      </c>
      <c r="M40" s="86">
        <v>7</v>
      </c>
      <c r="N40" s="86">
        <v>7.5</v>
      </c>
      <c r="O40" s="86">
        <v>7.3</v>
      </c>
      <c r="P40" s="87">
        <v>4.9000000000000004</v>
      </c>
      <c r="Q40" s="86">
        <v>4.5999999999999996</v>
      </c>
      <c r="R40" s="86">
        <v>7.4</v>
      </c>
      <c r="S40" s="86">
        <v>6.3</v>
      </c>
      <c r="T40" s="86">
        <v>5</v>
      </c>
      <c r="U40" s="86">
        <v>5.0999999999999996</v>
      </c>
      <c r="V40" s="31">
        <v>8.4</v>
      </c>
      <c r="W40" s="31">
        <v>4.3</v>
      </c>
      <c r="X40" s="37">
        <v>7</v>
      </c>
      <c r="Y40" s="31">
        <v>7</v>
      </c>
      <c r="Z40" s="31">
        <v>7.7</v>
      </c>
      <c r="AA40" s="31">
        <v>7.9</v>
      </c>
      <c r="AB40" s="31">
        <v>7.9</v>
      </c>
      <c r="AC40" s="31">
        <v>4.0999999999999996</v>
      </c>
      <c r="AD40" s="31">
        <v>5.9</v>
      </c>
      <c r="AE40" s="31">
        <v>9.5</v>
      </c>
      <c r="AF40" s="31">
        <v>6.7</v>
      </c>
      <c r="AG40" s="31">
        <v>7.3</v>
      </c>
      <c r="AH40" s="31">
        <v>6.7</v>
      </c>
      <c r="AI40" s="31">
        <v>7.2</v>
      </c>
      <c r="AJ40" s="31">
        <v>9</v>
      </c>
      <c r="AK40" s="31">
        <v>8.6</v>
      </c>
      <c r="AL40" s="31">
        <v>7.3</v>
      </c>
      <c r="AM40" s="31">
        <v>6.7</v>
      </c>
      <c r="AN40" s="31">
        <v>9</v>
      </c>
      <c r="AO40" s="31">
        <v>9</v>
      </c>
      <c r="AP40" s="31">
        <v>7.8</v>
      </c>
      <c r="AQ40" s="31">
        <v>7.4</v>
      </c>
      <c r="AR40" s="31">
        <v>8.1</v>
      </c>
      <c r="AS40" s="31">
        <v>6.2</v>
      </c>
      <c r="AT40" s="31">
        <v>8.3000000000000007</v>
      </c>
      <c r="AU40" s="31">
        <v>9.1</v>
      </c>
      <c r="AV40" s="31">
        <v>8.6</v>
      </c>
      <c r="AW40" s="31">
        <v>8.3000000000000007</v>
      </c>
      <c r="AX40" s="31"/>
      <c r="AY40" s="31"/>
      <c r="AZ40" s="151">
        <f t="shared" si="0"/>
        <v>6.6</v>
      </c>
      <c r="BA40" s="85" t="s">
        <v>1464</v>
      </c>
      <c r="BB40" s="135"/>
      <c r="BC40" s="139">
        <v>17</v>
      </c>
      <c r="BD40" s="140" t="str">
        <f t="shared" si="1"/>
        <v>15D4021145</v>
      </c>
      <c r="BE40" s="140" t="str">
        <f t="shared" si="2"/>
        <v>Nguyễn Thị Mỹ</v>
      </c>
      <c r="BF40" s="140" t="str">
        <f t="shared" si="3"/>
        <v>Phương</v>
      </c>
      <c r="BG40" s="140" t="str">
        <f t="shared" si="4"/>
        <v>30/03/1997</v>
      </c>
      <c r="BH40" s="171">
        <f t="shared" si="5"/>
        <v>2</v>
      </c>
      <c r="BI40" s="171">
        <f t="shared" si="6"/>
        <v>1</v>
      </c>
      <c r="BJ40" s="171">
        <f t="shared" si="7"/>
        <v>1</v>
      </c>
      <c r="BK40" s="171">
        <f t="shared" si="8"/>
        <v>1</v>
      </c>
      <c r="BL40" s="171">
        <f t="shared" si="9"/>
        <v>2</v>
      </c>
      <c r="BM40" s="171">
        <f t="shared" si="10"/>
        <v>3</v>
      </c>
      <c r="BN40" s="171">
        <f t="shared" si="11"/>
        <v>2</v>
      </c>
      <c r="BO40" s="171">
        <f t="shared" si="12"/>
        <v>3</v>
      </c>
      <c r="BP40" s="171">
        <f t="shared" si="13"/>
        <v>3</v>
      </c>
      <c r="BQ40" s="171">
        <f t="shared" si="14"/>
        <v>3</v>
      </c>
      <c r="BR40" s="171">
        <f t="shared" si="15"/>
        <v>1</v>
      </c>
      <c r="BS40" s="171">
        <f t="shared" si="16"/>
        <v>1</v>
      </c>
      <c r="BT40" s="171">
        <f t="shared" si="17"/>
        <v>3</v>
      </c>
      <c r="BU40" s="171">
        <f t="shared" si="18"/>
        <v>2</v>
      </c>
      <c r="BV40" s="171">
        <f t="shared" si="19"/>
        <v>1</v>
      </c>
      <c r="BW40" s="171">
        <f t="shared" si="20"/>
        <v>1</v>
      </c>
      <c r="BX40" s="171">
        <f t="shared" si="21"/>
        <v>3</v>
      </c>
      <c r="BY40" s="171">
        <f t="shared" si="22"/>
        <v>1</v>
      </c>
      <c r="BZ40" s="171">
        <f t="shared" si="23"/>
        <v>3</v>
      </c>
      <c r="CA40" s="171">
        <f t="shared" si="24"/>
        <v>3</v>
      </c>
      <c r="CB40" s="171">
        <f t="shared" si="25"/>
        <v>3</v>
      </c>
      <c r="CC40" s="171">
        <f t="shared" si="26"/>
        <v>3</v>
      </c>
      <c r="CD40" s="171">
        <f t="shared" si="27"/>
        <v>3</v>
      </c>
      <c r="CE40" s="171">
        <f t="shared" si="28"/>
        <v>1</v>
      </c>
      <c r="CF40" s="171">
        <f t="shared" si="29"/>
        <v>2</v>
      </c>
      <c r="CG40" s="171">
        <f t="shared" si="30"/>
        <v>4</v>
      </c>
      <c r="CH40" s="171">
        <f t="shared" si="31"/>
        <v>2</v>
      </c>
      <c r="CI40" s="171">
        <f t="shared" si="32"/>
        <v>3</v>
      </c>
      <c r="CJ40" s="171">
        <f t="shared" si="33"/>
        <v>2</v>
      </c>
      <c r="CK40" s="171">
        <f t="shared" si="34"/>
        <v>3</v>
      </c>
      <c r="CL40" s="171">
        <f t="shared" si="35"/>
        <v>4</v>
      </c>
      <c r="CM40" s="171">
        <f t="shared" si="36"/>
        <v>4</v>
      </c>
      <c r="CN40" s="171">
        <f t="shared" si="37"/>
        <v>3</v>
      </c>
      <c r="CO40" s="171">
        <f t="shared" si="38"/>
        <v>2</v>
      </c>
      <c r="CP40" s="171">
        <f t="shared" si="39"/>
        <v>4</v>
      </c>
      <c r="CQ40" s="171">
        <f t="shared" si="40"/>
        <v>4</v>
      </c>
      <c r="CR40" s="171">
        <f t="shared" si="41"/>
        <v>3</v>
      </c>
      <c r="CS40" s="171">
        <f t="shared" si="42"/>
        <v>3</v>
      </c>
      <c r="CT40" s="171">
        <f t="shared" si="43"/>
        <v>3</v>
      </c>
      <c r="CU40" s="171">
        <f t="shared" si="44"/>
        <v>2</v>
      </c>
      <c r="CV40" s="171">
        <f t="shared" si="45"/>
        <v>3</v>
      </c>
      <c r="CW40" s="171">
        <f t="shared" si="46"/>
        <v>4</v>
      </c>
      <c r="CX40" s="171">
        <f t="shared" si="47"/>
        <v>4</v>
      </c>
      <c r="CY40" s="171">
        <f t="shared" si="48"/>
        <v>3</v>
      </c>
      <c r="CZ40" s="171">
        <f t="shared" si="49"/>
        <v>0</v>
      </c>
      <c r="DA40" s="171">
        <f t="shared" si="50"/>
        <v>0</v>
      </c>
      <c r="DB40" s="174">
        <f t="shared" si="51"/>
        <v>2.39</v>
      </c>
      <c r="DC40" s="135" t="str">
        <f t="shared" si="52"/>
        <v>Trung bình</v>
      </c>
      <c r="DE40" s="135"/>
      <c r="DF40" s="135"/>
      <c r="DG40" s="135"/>
      <c r="DH40" s="135"/>
      <c r="DI40" s="135"/>
      <c r="DJ40" s="135"/>
      <c r="DK40" s="135"/>
      <c r="DL40" s="135"/>
      <c r="DM40" s="135"/>
      <c r="DN40" s="251"/>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row>
    <row r="41" spans="1:180" s="142" customFormat="1" ht="15" x14ac:dyDescent="0.25">
      <c r="A41" s="139">
        <v>22</v>
      </c>
      <c r="B41" s="140" t="s">
        <v>1322</v>
      </c>
      <c r="C41" s="213" t="s">
        <v>1062</v>
      </c>
      <c r="D41" s="214" t="s">
        <v>621</v>
      </c>
      <c r="E41" s="218" t="s">
        <v>1280</v>
      </c>
      <c r="F41" s="86">
        <v>6</v>
      </c>
      <c r="G41" s="87">
        <v>6.7</v>
      </c>
      <c r="H41" s="86">
        <v>2.9</v>
      </c>
      <c r="I41" s="86">
        <v>6.7</v>
      </c>
      <c r="J41" s="86">
        <v>5.4</v>
      </c>
      <c r="K41" s="87">
        <v>6.6</v>
      </c>
      <c r="L41" s="87">
        <v>8.1999999999999993</v>
      </c>
      <c r="M41" s="86">
        <v>7.4</v>
      </c>
      <c r="N41" s="86">
        <v>7.4</v>
      </c>
      <c r="O41" s="86">
        <v>7.4</v>
      </c>
      <c r="P41" s="87">
        <v>4.5999999999999996</v>
      </c>
      <c r="Q41" s="86">
        <v>5.3</v>
      </c>
      <c r="R41" s="86">
        <v>7</v>
      </c>
      <c r="S41" s="86">
        <v>6.3</v>
      </c>
      <c r="T41" s="86">
        <v>5.3</v>
      </c>
      <c r="U41" s="87">
        <v>8.1999999999999993</v>
      </c>
      <c r="V41" s="31">
        <v>8</v>
      </c>
      <c r="W41" s="31">
        <v>8.8000000000000007</v>
      </c>
      <c r="X41" s="31">
        <v>5.9</v>
      </c>
      <c r="Y41" s="37">
        <v>8.1999999999999993</v>
      </c>
      <c r="Z41" s="31">
        <v>7.3</v>
      </c>
      <c r="AA41" s="31">
        <v>7.2</v>
      </c>
      <c r="AB41" s="31">
        <v>8.6</v>
      </c>
      <c r="AC41" s="31">
        <v>6.6</v>
      </c>
      <c r="AD41" s="31">
        <v>5.6</v>
      </c>
      <c r="AE41" s="31">
        <v>5</v>
      </c>
      <c r="AF41" s="37">
        <v>6.9</v>
      </c>
      <c r="AG41" s="31">
        <v>7.8</v>
      </c>
      <c r="AH41" s="31">
        <v>6.7</v>
      </c>
      <c r="AI41" s="31">
        <v>6.6</v>
      </c>
      <c r="AJ41" s="31">
        <v>9</v>
      </c>
      <c r="AK41" s="31">
        <v>7.2</v>
      </c>
      <c r="AL41" s="31">
        <v>7.7</v>
      </c>
      <c r="AM41" s="31">
        <v>8.4</v>
      </c>
      <c r="AN41" s="31">
        <v>8</v>
      </c>
      <c r="AO41" s="31">
        <v>9</v>
      </c>
      <c r="AP41" s="31">
        <v>8.1999999999999993</v>
      </c>
      <c r="AQ41" s="31">
        <v>4.5</v>
      </c>
      <c r="AR41" s="31">
        <v>7.2</v>
      </c>
      <c r="AS41" s="31">
        <v>8.3000000000000007</v>
      </c>
      <c r="AT41" s="31">
        <v>7.4</v>
      </c>
      <c r="AU41" s="31">
        <v>8.5</v>
      </c>
      <c r="AV41" s="31">
        <v>8</v>
      </c>
      <c r="AW41" s="31">
        <v>7.7</v>
      </c>
      <c r="AX41" s="31">
        <v>8.5</v>
      </c>
      <c r="AY41" s="31"/>
      <c r="AZ41" s="151">
        <f t="shared" si="0"/>
        <v>7</v>
      </c>
      <c r="BA41" s="85" t="s">
        <v>1464</v>
      </c>
      <c r="BB41" s="135"/>
      <c r="BC41" s="139">
        <v>22</v>
      </c>
      <c r="BD41" s="140" t="str">
        <f t="shared" si="1"/>
        <v>15D4021164</v>
      </c>
      <c r="BE41" s="140" t="str">
        <f t="shared" si="2"/>
        <v>Nguyễn Thanh</v>
      </c>
      <c r="BF41" s="140" t="str">
        <f t="shared" si="3"/>
        <v>Thanh</v>
      </c>
      <c r="BG41" s="140" t="str">
        <f t="shared" si="4"/>
        <v>24/08/1997</v>
      </c>
      <c r="BH41" s="171">
        <f t="shared" si="5"/>
        <v>2</v>
      </c>
      <c r="BI41" s="171">
        <f t="shared" si="6"/>
        <v>2</v>
      </c>
      <c r="BJ41" s="171">
        <f t="shared" si="7"/>
        <v>0</v>
      </c>
      <c r="BK41" s="171">
        <f t="shared" si="8"/>
        <v>2</v>
      </c>
      <c r="BL41" s="171">
        <f t="shared" si="9"/>
        <v>1</v>
      </c>
      <c r="BM41" s="171">
        <f t="shared" si="10"/>
        <v>2</v>
      </c>
      <c r="BN41" s="171">
        <f t="shared" si="11"/>
        <v>3</v>
      </c>
      <c r="BO41" s="171">
        <f t="shared" si="12"/>
        <v>3</v>
      </c>
      <c r="BP41" s="171">
        <f t="shared" si="13"/>
        <v>3</v>
      </c>
      <c r="BQ41" s="171">
        <f t="shared" si="14"/>
        <v>3</v>
      </c>
      <c r="BR41" s="171">
        <f t="shared" si="15"/>
        <v>1</v>
      </c>
      <c r="BS41" s="171">
        <f t="shared" si="16"/>
        <v>1</v>
      </c>
      <c r="BT41" s="171">
        <f t="shared" si="17"/>
        <v>3</v>
      </c>
      <c r="BU41" s="171">
        <f t="shared" si="18"/>
        <v>2</v>
      </c>
      <c r="BV41" s="171">
        <f t="shared" si="19"/>
        <v>1</v>
      </c>
      <c r="BW41" s="171">
        <f t="shared" si="20"/>
        <v>3</v>
      </c>
      <c r="BX41" s="171">
        <f t="shared" si="21"/>
        <v>3</v>
      </c>
      <c r="BY41" s="171">
        <f t="shared" si="22"/>
        <v>4</v>
      </c>
      <c r="BZ41" s="171">
        <f t="shared" si="23"/>
        <v>2</v>
      </c>
      <c r="CA41" s="171">
        <f t="shared" si="24"/>
        <v>3</v>
      </c>
      <c r="CB41" s="171">
        <f t="shared" si="25"/>
        <v>3</v>
      </c>
      <c r="CC41" s="171">
        <f t="shared" si="26"/>
        <v>3</v>
      </c>
      <c r="CD41" s="171">
        <f t="shared" si="27"/>
        <v>4</v>
      </c>
      <c r="CE41" s="171">
        <f t="shared" si="28"/>
        <v>2</v>
      </c>
      <c r="CF41" s="171">
        <f t="shared" si="29"/>
        <v>2</v>
      </c>
      <c r="CG41" s="171">
        <f t="shared" si="30"/>
        <v>1</v>
      </c>
      <c r="CH41" s="171">
        <f t="shared" si="31"/>
        <v>2</v>
      </c>
      <c r="CI41" s="171">
        <f t="shared" si="32"/>
        <v>3</v>
      </c>
      <c r="CJ41" s="171">
        <f t="shared" si="33"/>
        <v>2</v>
      </c>
      <c r="CK41" s="171">
        <f t="shared" si="34"/>
        <v>2</v>
      </c>
      <c r="CL41" s="171">
        <f t="shared" si="35"/>
        <v>4</v>
      </c>
      <c r="CM41" s="171">
        <f t="shared" si="36"/>
        <v>3</v>
      </c>
      <c r="CN41" s="171">
        <f t="shared" si="37"/>
        <v>3</v>
      </c>
      <c r="CO41" s="171">
        <f t="shared" si="38"/>
        <v>3</v>
      </c>
      <c r="CP41" s="171">
        <f t="shared" si="39"/>
        <v>3</v>
      </c>
      <c r="CQ41" s="171">
        <f t="shared" si="40"/>
        <v>4</v>
      </c>
      <c r="CR41" s="171">
        <f t="shared" si="41"/>
        <v>3</v>
      </c>
      <c r="CS41" s="171">
        <f t="shared" si="42"/>
        <v>1</v>
      </c>
      <c r="CT41" s="171">
        <f t="shared" si="43"/>
        <v>3</v>
      </c>
      <c r="CU41" s="171">
        <f t="shared" si="44"/>
        <v>3</v>
      </c>
      <c r="CV41" s="171">
        <f t="shared" si="45"/>
        <v>3</v>
      </c>
      <c r="CW41" s="171">
        <f t="shared" si="46"/>
        <v>4</v>
      </c>
      <c r="CX41" s="171">
        <f t="shared" si="47"/>
        <v>3</v>
      </c>
      <c r="CY41" s="171">
        <f t="shared" si="48"/>
        <v>3</v>
      </c>
      <c r="CZ41" s="171">
        <f t="shared" si="49"/>
        <v>4</v>
      </c>
      <c r="DA41" s="171">
        <f t="shared" si="50"/>
        <v>0</v>
      </c>
      <c r="DB41" s="174">
        <f t="shared" si="51"/>
        <v>2.54</v>
      </c>
      <c r="DC41" s="135" t="str">
        <f t="shared" si="52"/>
        <v>Khá</v>
      </c>
      <c r="DE41" s="135"/>
      <c r="DF41" s="135"/>
      <c r="DG41" s="135"/>
      <c r="DH41" s="135"/>
      <c r="DI41" s="135"/>
      <c r="DJ41" s="135"/>
      <c r="DK41" s="135"/>
      <c r="DL41" s="135"/>
      <c r="DM41" s="135"/>
      <c r="DN41" s="251"/>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row>
    <row r="42" spans="1:180" s="142" customFormat="1" ht="15" x14ac:dyDescent="0.25">
      <c r="A42" s="139">
        <v>31</v>
      </c>
      <c r="B42" s="140" t="s">
        <v>1339</v>
      </c>
      <c r="C42" s="213" t="s">
        <v>1340</v>
      </c>
      <c r="D42" s="214" t="s">
        <v>388</v>
      </c>
      <c r="E42" s="218" t="s">
        <v>1341</v>
      </c>
      <c r="F42" s="86">
        <v>7.2</v>
      </c>
      <c r="G42" s="87">
        <v>5.5</v>
      </c>
      <c r="H42" s="87">
        <v>7</v>
      </c>
      <c r="I42" s="86">
        <v>5.7</v>
      </c>
      <c r="J42" s="87">
        <v>7.2</v>
      </c>
      <c r="K42" s="86">
        <v>1.2</v>
      </c>
      <c r="L42" s="86">
        <v>5.6</v>
      </c>
      <c r="M42" s="86">
        <v>7.7</v>
      </c>
      <c r="N42" s="86">
        <v>7.2</v>
      </c>
      <c r="O42" s="86">
        <v>5</v>
      </c>
      <c r="P42" s="87">
        <v>7</v>
      </c>
      <c r="Q42" s="86">
        <v>3.5</v>
      </c>
      <c r="R42" s="86">
        <v>2.5</v>
      </c>
      <c r="S42" s="87">
        <v>4.8</v>
      </c>
      <c r="T42" s="86">
        <v>2.6</v>
      </c>
      <c r="U42" s="87">
        <v>5.5</v>
      </c>
      <c r="V42" s="31">
        <v>8.6999999999999993</v>
      </c>
      <c r="W42" s="31">
        <v>7.4</v>
      </c>
      <c r="X42" s="31">
        <v>8.6</v>
      </c>
      <c r="Y42" s="31">
        <v>6</v>
      </c>
      <c r="Z42" s="31">
        <v>7</v>
      </c>
      <c r="AA42" s="31">
        <v>7.5</v>
      </c>
      <c r="AB42" s="31">
        <v>7.9</v>
      </c>
      <c r="AC42" s="31">
        <v>5.4</v>
      </c>
      <c r="AD42" s="31">
        <v>5.2</v>
      </c>
      <c r="AE42" s="31">
        <v>5.6</v>
      </c>
      <c r="AF42" s="31">
        <v>6.5</v>
      </c>
      <c r="AG42" s="31">
        <v>6.7</v>
      </c>
      <c r="AH42" s="31">
        <v>7.9</v>
      </c>
      <c r="AI42" s="31">
        <v>7.5</v>
      </c>
      <c r="AJ42" s="31">
        <v>10</v>
      </c>
      <c r="AK42" s="31">
        <v>9.1</v>
      </c>
      <c r="AL42" s="31">
        <v>8.1999999999999993</v>
      </c>
      <c r="AM42" s="31">
        <v>7.9</v>
      </c>
      <c r="AN42" s="31">
        <v>9.6999999999999993</v>
      </c>
      <c r="AO42" s="31">
        <v>8.9</v>
      </c>
      <c r="AP42" s="31">
        <v>7.6</v>
      </c>
      <c r="AQ42" s="31">
        <v>6.9</v>
      </c>
      <c r="AR42" s="31">
        <v>9.5</v>
      </c>
      <c r="AS42" s="31">
        <v>7.6</v>
      </c>
      <c r="AT42" s="31">
        <v>8.6999999999999993</v>
      </c>
      <c r="AU42" s="31">
        <v>8.9</v>
      </c>
      <c r="AV42" s="31">
        <v>8.3000000000000007</v>
      </c>
      <c r="AW42" s="31">
        <v>8.3000000000000007</v>
      </c>
      <c r="AX42" s="31">
        <v>8.3000000000000007</v>
      </c>
      <c r="AY42" s="31"/>
      <c r="AZ42" s="151">
        <f t="shared" si="0"/>
        <v>6.8</v>
      </c>
      <c r="BA42" s="85" t="s">
        <v>1464</v>
      </c>
      <c r="BB42" s="135"/>
      <c r="BC42" s="139">
        <v>31</v>
      </c>
      <c r="BD42" s="140" t="str">
        <f t="shared" si="1"/>
        <v>15D4021205</v>
      </c>
      <c r="BE42" s="140" t="str">
        <f t="shared" si="2"/>
        <v>Nguyễn Thị Ngân</v>
      </c>
      <c r="BF42" s="140" t="str">
        <f t="shared" si="3"/>
        <v>Trâm</v>
      </c>
      <c r="BG42" s="140" t="str">
        <f t="shared" si="4"/>
        <v>03/04/1997</v>
      </c>
      <c r="BH42" s="171">
        <f t="shared" si="5"/>
        <v>3</v>
      </c>
      <c r="BI42" s="171">
        <f t="shared" si="6"/>
        <v>2</v>
      </c>
      <c r="BJ42" s="171">
        <f t="shared" si="7"/>
        <v>3</v>
      </c>
      <c r="BK42" s="171">
        <f t="shared" si="8"/>
        <v>2</v>
      </c>
      <c r="BL42" s="171">
        <f t="shared" si="9"/>
        <v>3</v>
      </c>
      <c r="BM42" s="171">
        <f t="shared" si="10"/>
        <v>0</v>
      </c>
      <c r="BN42" s="171">
        <f t="shared" si="11"/>
        <v>2</v>
      </c>
      <c r="BO42" s="171">
        <f t="shared" si="12"/>
        <v>3</v>
      </c>
      <c r="BP42" s="171">
        <f t="shared" si="13"/>
        <v>3</v>
      </c>
      <c r="BQ42" s="171">
        <f t="shared" si="14"/>
        <v>1</v>
      </c>
      <c r="BR42" s="171">
        <f t="shared" si="15"/>
        <v>3</v>
      </c>
      <c r="BS42" s="171">
        <f t="shared" si="16"/>
        <v>0</v>
      </c>
      <c r="BT42" s="171">
        <f t="shared" si="17"/>
        <v>0</v>
      </c>
      <c r="BU42" s="171">
        <f t="shared" si="18"/>
        <v>1</v>
      </c>
      <c r="BV42" s="171">
        <f t="shared" si="19"/>
        <v>0</v>
      </c>
      <c r="BW42" s="171">
        <f t="shared" si="20"/>
        <v>2</v>
      </c>
      <c r="BX42" s="171">
        <f t="shared" si="21"/>
        <v>4</v>
      </c>
      <c r="BY42" s="171">
        <f t="shared" si="22"/>
        <v>3</v>
      </c>
      <c r="BZ42" s="171">
        <f t="shared" si="23"/>
        <v>4</v>
      </c>
      <c r="CA42" s="171">
        <f t="shared" si="24"/>
        <v>2</v>
      </c>
      <c r="CB42" s="171">
        <f t="shared" si="25"/>
        <v>3</v>
      </c>
      <c r="CC42" s="171">
        <f t="shared" si="26"/>
        <v>3</v>
      </c>
      <c r="CD42" s="171">
        <f t="shared" si="27"/>
        <v>3</v>
      </c>
      <c r="CE42" s="171">
        <f t="shared" si="28"/>
        <v>1</v>
      </c>
      <c r="CF42" s="171">
        <f t="shared" si="29"/>
        <v>1</v>
      </c>
      <c r="CG42" s="171">
        <f t="shared" si="30"/>
        <v>2</v>
      </c>
      <c r="CH42" s="171">
        <f t="shared" si="31"/>
        <v>2</v>
      </c>
      <c r="CI42" s="171">
        <f t="shared" si="32"/>
        <v>2</v>
      </c>
      <c r="CJ42" s="171">
        <f t="shared" si="33"/>
        <v>3</v>
      </c>
      <c r="CK42" s="171">
        <f t="shared" si="34"/>
        <v>3</v>
      </c>
      <c r="CL42" s="171">
        <f t="shared" si="35"/>
        <v>4</v>
      </c>
      <c r="CM42" s="171">
        <f t="shared" si="36"/>
        <v>4</v>
      </c>
      <c r="CN42" s="171">
        <f t="shared" si="37"/>
        <v>3</v>
      </c>
      <c r="CO42" s="171">
        <f t="shared" si="38"/>
        <v>3</v>
      </c>
      <c r="CP42" s="171">
        <f t="shared" si="39"/>
        <v>4</v>
      </c>
      <c r="CQ42" s="171">
        <f t="shared" si="40"/>
        <v>4</v>
      </c>
      <c r="CR42" s="171">
        <f t="shared" si="41"/>
        <v>3</v>
      </c>
      <c r="CS42" s="171">
        <f t="shared" si="42"/>
        <v>2</v>
      </c>
      <c r="CT42" s="171">
        <f t="shared" si="43"/>
        <v>4</v>
      </c>
      <c r="CU42" s="171">
        <f t="shared" si="44"/>
        <v>3</v>
      </c>
      <c r="CV42" s="171">
        <f t="shared" si="45"/>
        <v>4</v>
      </c>
      <c r="CW42" s="171">
        <f t="shared" si="46"/>
        <v>4</v>
      </c>
      <c r="CX42" s="171">
        <f t="shared" si="47"/>
        <v>3</v>
      </c>
      <c r="CY42" s="171">
        <f t="shared" si="48"/>
        <v>3</v>
      </c>
      <c r="CZ42" s="171">
        <f t="shared" si="49"/>
        <v>3</v>
      </c>
      <c r="DA42" s="171">
        <f t="shared" si="50"/>
        <v>0</v>
      </c>
      <c r="DB42" s="174">
        <f t="shared" si="51"/>
        <v>2.4700000000000002</v>
      </c>
      <c r="DC42" s="135" t="str">
        <f t="shared" si="52"/>
        <v>Trung bình</v>
      </c>
      <c r="DE42" s="135"/>
      <c r="DF42" s="135"/>
      <c r="DG42" s="135"/>
      <c r="DH42" s="135"/>
      <c r="DI42" s="135"/>
      <c r="DJ42" s="135"/>
      <c r="DK42" s="135"/>
      <c r="DL42" s="135"/>
      <c r="DM42" s="135"/>
      <c r="DN42" s="251"/>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row>
    <row r="43" spans="1:180" s="142" customFormat="1" ht="15" x14ac:dyDescent="0.25">
      <c r="A43" s="139">
        <v>34</v>
      </c>
      <c r="B43" s="140" t="s">
        <v>1347</v>
      </c>
      <c r="C43" s="213" t="s">
        <v>1348</v>
      </c>
      <c r="D43" s="214" t="s">
        <v>1349</v>
      </c>
      <c r="E43" s="218" t="s">
        <v>1350</v>
      </c>
      <c r="F43" s="86">
        <v>6.7</v>
      </c>
      <c r="G43" s="86">
        <v>3.6</v>
      </c>
      <c r="H43" s="86">
        <v>4.9000000000000004</v>
      </c>
      <c r="I43" s="86">
        <v>3.7</v>
      </c>
      <c r="J43" s="86">
        <v>6.8</v>
      </c>
      <c r="K43" s="87">
        <v>6.3</v>
      </c>
      <c r="L43" s="86">
        <v>5.8</v>
      </c>
      <c r="M43" s="86">
        <v>4.9000000000000004</v>
      </c>
      <c r="N43" s="86">
        <v>6.8</v>
      </c>
      <c r="O43" s="86">
        <v>6</v>
      </c>
      <c r="P43" s="87">
        <v>4.2</v>
      </c>
      <c r="Q43" s="86">
        <v>4.0999999999999996</v>
      </c>
      <c r="R43" s="86">
        <v>9.1</v>
      </c>
      <c r="S43" s="86">
        <v>6.9</v>
      </c>
      <c r="T43" s="86">
        <v>4.3</v>
      </c>
      <c r="U43" s="87">
        <v>6.7</v>
      </c>
      <c r="V43" s="31">
        <v>8.4</v>
      </c>
      <c r="W43" s="31">
        <v>9</v>
      </c>
      <c r="X43" s="31">
        <v>6.5</v>
      </c>
      <c r="Y43" s="31">
        <v>4.8</v>
      </c>
      <c r="Z43" s="31">
        <v>8.1999999999999993</v>
      </c>
      <c r="AA43" s="31">
        <v>6.5</v>
      </c>
      <c r="AB43" s="31">
        <v>8.9</v>
      </c>
      <c r="AC43" s="31">
        <v>6.7</v>
      </c>
      <c r="AD43" s="31">
        <v>5.9</v>
      </c>
      <c r="AE43" s="31">
        <v>7.9</v>
      </c>
      <c r="AF43" s="31">
        <v>7.2</v>
      </c>
      <c r="AG43" s="31">
        <v>7</v>
      </c>
      <c r="AH43" s="31">
        <v>8.1999999999999993</v>
      </c>
      <c r="AI43" s="31">
        <v>5.4</v>
      </c>
      <c r="AJ43" s="31">
        <v>8.5</v>
      </c>
      <c r="AK43" s="31">
        <v>7.5</v>
      </c>
      <c r="AL43" s="31">
        <v>8.3000000000000007</v>
      </c>
      <c r="AM43" s="31">
        <v>7.7</v>
      </c>
      <c r="AN43" s="31">
        <v>9.1</v>
      </c>
      <c r="AO43" s="31">
        <v>8.9</v>
      </c>
      <c r="AP43" s="31">
        <v>8</v>
      </c>
      <c r="AQ43" s="31">
        <v>8</v>
      </c>
      <c r="AR43" s="31">
        <v>5.3</v>
      </c>
      <c r="AS43" s="31">
        <v>6.9</v>
      </c>
      <c r="AT43" s="31">
        <v>8.1</v>
      </c>
      <c r="AU43" s="31">
        <v>8.9</v>
      </c>
      <c r="AV43" s="31">
        <v>8.4</v>
      </c>
      <c r="AW43" s="31">
        <v>8.3000000000000007</v>
      </c>
      <c r="AX43" s="31">
        <v>8.3000000000000007</v>
      </c>
      <c r="AY43" s="31"/>
      <c r="AZ43" s="151">
        <f t="shared" si="0"/>
        <v>6.9</v>
      </c>
      <c r="BA43" s="85" t="s">
        <v>1464</v>
      </c>
      <c r="BB43" s="135"/>
      <c r="BC43" s="139">
        <v>34</v>
      </c>
      <c r="BD43" s="140" t="str">
        <f t="shared" si="1"/>
        <v>15D4021215</v>
      </c>
      <c r="BE43" s="140" t="str">
        <f t="shared" si="2"/>
        <v>Nguyễn Trí</v>
      </c>
      <c r="BF43" s="140" t="str">
        <f t="shared" si="3"/>
        <v>Tuệ</v>
      </c>
      <c r="BG43" s="140" t="str">
        <f t="shared" si="4"/>
        <v>12/01/1997</v>
      </c>
      <c r="BH43" s="171">
        <f t="shared" si="5"/>
        <v>2</v>
      </c>
      <c r="BI43" s="171">
        <f t="shared" si="6"/>
        <v>0</v>
      </c>
      <c r="BJ43" s="171">
        <f t="shared" si="7"/>
        <v>1</v>
      </c>
      <c r="BK43" s="171">
        <f t="shared" si="8"/>
        <v>0</v>
      </c>
      <c r="BL43" s="171">
        <f t="shared" si="9"/>
        <v>2</v>
      </c>
      <c r="BM43" s="171">
        <f t="shared" si="10"/>
        <v>2</v>
      </c>
      <c r="BN43" s="171">
        <f t="shared" si="11"/>
        <v>2</v>
      </c>
      <c r="BO43" s="171">
        <f t="shared" si="12"/>
        <v>1</v>
      </c>
      <c r="BP43" s="171">
        <f t="shared" si="13"/>
        <v>2</v>
      </c>
      <c r="BQ43" s="171">
        <f t="shared" si="14"/>
        <v>2</v>
      </c>
      <c r="BR43" s="171">
        <f t="shared" si="15"/>
        <v>1</v>
      </c>
      <c r="BS43" s="171">
        <f t="shared" si="16"/>
        <v>1</v>
      </c>
      <c r="BT43" s="171">
        <f t="shared" si="17"/>
        <v>4</v>
      </c>
      <c r="BU43" s="171">
        <f t="shared" si="18"/>
        <v>2</v>
      </c>
      <c r="BV43" s="171">
        <f t="shared" si="19"/>
        <v>1</v>
      </c>
      <c r="BW43" s="171">
        <f t="shared" si="20"/>
        <v>2</v>
      </c>
      <c r="BX43" s="171">
        <f t="shared" si="21"/>
        <v>3</v>
      </c>
      <c r="BY43" s="171">
        <f t="shared" si="22"/>
        <v>4</v>
      </c>
      <c r="BZ43" s="171">
        <f t="shared" si="23"/>
        <v>2</v>
      </c>
      <c r="CA43" s="171">
        <f t="shared" si="24"/>
        <v>1</v>
      </c>
      <c r="CB43" s="171">
        <f t="shared" si="25"/>
        <v>3</v>
      </c>
      <c r="CC43" s="171">
        <f t="shared" si="26"/>
        <v>2</v>
      </c>
      <c r="CD43" s="171">
        <f t="shared" si="27"/>
        <v>4</v>
      </c>
      <c r="CE43" s="171">
        <f t="shared" si="28"/>
        <v>2</v>
      </c>
      <c r="CF43" s="171">
        <f t="shared" si="29"/>
        <v>2</v>
      </c>
      <c r="CG43" s="171">
        <f t="shared" si="30"/>
        <v>3</v>
      </c>
      <c r="CH43" s="171">
        <f t="shared" si="31"/>
        <v>3</v>
      </c>
      <c r="CI43" s="171">
        <f t="shared" si="32"/>
        <v>3</v>
      </c>
      <c r="CJ43" s="171">
        <f t="shared" si="33"/>
        <v>3</v>
      </c>
      <c r="CK43" s="171">
        <f t="shared" si="34"/>
        <v>1</v>
      </c>
      <c r="CL43" s="171">
        <f t="shared" si="35"/>
        <v>4</v>
      </c>
      <c r="CM43" s="171">
        <f t="shared" si="36"/>
        <v>3</v>
      </c>
      <c r="CN43" s="171">
        <f t="shared" si="37"/>
        <v>3</v>
      </c>
      <c r="CO43" s="171">
        <f t="shared" si="38"/>
        <v>3</v>
      </c>
      <c r="CP43" s="171">
        <f t="shared" si="39"/>
        <v>4</v>
      </c>
      <c r="CQ43" s="171">
        <f t="shared" si="40"/>
        <v>4</v>
      </c>
      <c r="CR43" s="171">
        <f t="shared" si="41"/>
        <v>3</v>
      </c>
      <c r="CS43" s="171">
        <f t="shared" si="42"/>
        <v>3</v>
      </c>
      <c r="CT43" s="171">
        <f t="shared" si="43"/>
        <v>1</v>
      </c>
      <c r="CU43" s="171">
        <f t="shared" si="44"/>
        <v>2</v>
      </c>
      <c r="CV43" s="171">
        <f t="shared" si="45"/>
        <v>3</v>
      </c>
      <c r="CW43" s="171">
        <f t="shared" si="46"/>
        <v>4</v>
      </c>
      <c r="CX43" s="171">
        <f t="shared" si="47"/>
        <v>3</v>
      </c>
      <c r="CY43" s="171">
        <f t="shared" si="48"/>
        <v>3</v>
      </c>
      <c r="CZ43" s="171">
        <f t="shared" si="49"/>
        <v>3</v>
      </c>
      <c r="DA43" s="171">
        <f t="shared" si="50"/>
        <v>0</v>
      </c>
      <c r="DB43" s="174">
        <f t="shared" si="51"/>
        <v>2.34</v>
      </c>
      <c r="DC43" s="135" t="str">
        <f t="shared" si="52"/>
        <v>Trung bình</v>
      </c>
      <c r="DE43" s="135"/>
      <c r="DF43" s="135"/>
      <c r="DG43" s="135"/>
      <c r="DH43" s="135"/>
      <c r="DI43" s="135"/>
      <c r="DJ43" s="135"/>
      <c r="DK43" s="135"/>
      <c r="DL43" s="135"/>
      <c r="DM43" s="135"/>
      <c r="DN43" s="251"/>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row>
    <row r="44" spans="1:180" s="142" customFormat="1" ht="15" x14ac:dyDescent="0.25">
      <c r="A44" s="139">
        <v>37</v>
      </c>
      <c r="B44" s="245" t="s">
        <v>1388</v>
      </c>
      <c r="C44" s="246" t="s">
        <v>1389</v>
      </c>
      <c r="D44" s="247" t="s">
        <v>165</v>
      </c>
      <c r="E44" s="248">
        <v>34782</v>
      </c>
      <c r="F44" s="88">
        <v>6.2</v>
      </c>
      <c r="G44" s="88">
        <v>5.2</v>
      </c>
      <c r="H44" s="88">
        <v>4</v>
      </c>
      <c r="I44" s="95">
        <v>6.3</v>
      </c>
      <c r="J44" s="117">
        <v>7</v>
      </c>
      <c r="K44" s="95">
        <v>4.4000000000000004</v>
      </c>
      <c r="L44" s="117">
        <v>8.8000000000000007</v>
      </c>
      <c r="M44" s="117">
        <v>7.5</v>
      </c>
      <c r="N44" s="117">
        <v>8.9</v>
      </c>
      <c r="O44" s="95">
        <v>7.3</v>
      </c>
      <c r="P44" s="95">
        <v>6.8</v>
      </c>
      <c r="Q44" s="95">
        <v>7.7</v>
      </c>
      <c r="R44" s="95">
        <v>5.2</v>
      </c>
      <c r="S44" s="95">
        <v>6.5</v>
      </c>
      <c r="T44" s="95">
        <v>7.1</v>
      </c>
      <c r="U44" s="95">
        <v>8.4</v>
      </c>
      <c r="V44" s="95">
        <v>8.1</v>
      </c>
      <c r="W44" s="95">
        <v>5.6</v>
      </c>
      <c r="X44" s="117">
        <v>8.3000000000000007</v>
      </c>
      <c r="Y44" s="95">
        <v>8</v>
      </c>
      <c r="Z44" s="95">
        <v>7</v>
      </c>
      <c r="AA44" s="95">
        <v>7.9</v>
      </c>
      <c r="AB44" s="31">
        <v>7.9</v>
      </c>
      <c r="AC44" s="31">
        <v>6.4</v>
      </c>
      <c r="AD44" s="31">
        <v>4.3</v>
      </c>
      <c r="AE44" s="31">
        <v>6.4</v>
      </c>
      <c r="AF44" s="31">
        <v>6.7</v>
      </c>
      <c r="AG44" s="31">
        <v>6.6</v>
      </c>
      <c r="AH44" s="31">
        <v>7.6</v>
      </c>
      <c r="AI44" s="31">
        <v>3.5</v>
      </c>
      <c r="AJ44" s="31">
        <v>8</v>
      </c>
      <c r="AK44" s="31">
        <v>7.2</v>
      </c>
      <c r="AL44" s="31">
        <v>7.3</v>
      </c>
      <c r="AM44" s="31">
        <v>6.8</v>
      </c>
      <c r="AN44" s="31">
        <v>7.9</v>
      </c>
      <c r="AO44" s="31">
        <v>8.5</v>
      </c>
      <c r="AP44" s="31">
        <v>8.1</v>
      </c>
      <c r="AQ44" s="31">
        <v>6.6</v>
      </c>
      <c r="AR44" s="31">
        <v>9.1999999999999993</v>
      </c>
      <c r="AS44" s="31">
        <v>7.3</v>
      </c>
      <c r="AT44" s="31">
        <v>8.1</v>
      </c>
      <c r="AU44" s="31">
        <v>8.5</v>
      </c>
      <c r="AV44" s="31">
        <v>8.1</v>
      </c>
      <c r="AW44" s="31">
        <v>8.6999999999999993</v>
      </c>
      <c r="AX44" s="31">
        <v>3.8</v>
      </c>
      <c r="AY44" s="31"/>
      <c r="AZ44" s="151">
        <f t="shared" si="0"/>
        <v>6.9</v>
      </c>
      <c r="BA44" s="85" t="s">
        <v>1464</v>
      </c>
      <c r="BB44" s="135"/>
      <c r="BC44" s="139">
        <v>37</v>
      </c>
      <c r="BD44" s="140" t="str">
        <f t="shared" si="1"/>
        <v>14D4021274</v>
      </c>
      <c r="BE44" s="140" t="str">
        <f t="shared" si="2"/>
        <v>Võ Thị Tiểu</v>
      </c>
      <c r="BF44" s="140" t="str">
        <f t="shared" si="3"/>
        <v>Oanh</v>
      </c>
      <c r="BG44" s="249">
        <f t="shared" si="4"/>
        <v>34782</v>
      </c>
      <c r="BH44" s="171">
        <f t="shared" si="5"/>
        <v>2</v>
      </c>
      <c r="BI44" s="171">
        <f t="shared" si="6"/>
        <v>1</v>
      </c>
      <c r="BJ44" s="171">
        <f t="shared" si="7"/>
        <v>1</v>
      </c>
      <c r="BK44" s="171">
        <f t="shared" si="8"/>
        <v>2</v>
      </c>
      <c r="BL44" s="171">
        <f t="shared" si="9"/>
        <v>3</v>
      </c>
      <c r="BM44" s="171">
        <f t="shared" si="10"/>
        <v>1</v>
      </c>
      <c r="BN44" s="171">
        <f t="shared" si="11"/>
        <v>4</v>
      </c>
      <c r="BO44" s="171">
        <f t="shared" si="12"/>
        <v>3</v>
      </c>
      <c r="BP44" s="171">
        <f t="shared" si="13"/>
        <v>4</v>
      </c>
      <c r="BQ44" s="171">
        <f t="shared" si="14"/>
        <v>3</v>
      </c>
      <c r="BR44" s="171">
        <f t="shared" si="15"/>
        <v>2</v>
      </c>
      <c r="BS44" s="171">
        <f t="shared" si="16"/>
        <v>3</v>
      </c>
      <c r="BT44" s="171">
        <f t="shared" si="17"/>
        <v>1</v>
      </c>
      <c r="BU44" s="171">
        <f t="shared" si="18"/>
        <v>2</v>
      </c>
      <c r="BV44" s="171">
        <f t="shared" si="19"/>
        <v>3</v>
      </c>
      <c r="BW44" s="171">
        <f t="shared" si="20"/>
        <v>3</v>
      </c>
      <c r="BX44" s="171">
        <f t="shared" si="21"/>
        <v>3</v>
      </c>
      <c r="BY44" s="171">
        <f t="shared" si="22"/>
        <v>2</v>
      </c>
      <c r="BZ44" s="171">
        <f t="shared" si="23"/>
        <v>3</v>
      </c>
      <c r="CA44" s="171">
        <f t="shared" si="24"/>
        <v>3</v>
      </c>
      <c r="CB44" s="171">
        <f t="shared" si="25"/>
        <v>3</v>
      </c>
      <c r="CC44" s="171">
        <f t="shared" si="26"/>
        <v>3</v>
      </c>
      <c r="CD44" s="171">
        <f t="shared" si="27"/>
        <v>3</v>
      </c>
      <c r="CE44" s="171">
        <f t="shared" si="28"/>
        <v>2</v>
      </c>
      <c r="CF44" s="171">
        <f t="shared" si="29"/>
        <v>1</v>
      </c>
      <c r="CG44" s="171">
        <f t="shared" si="30"/>
        <v>2</v>
      </c>
      <c r="CH44" s="171">
        <f t="shared" si="31"/>
        <v>2</v>
      </c>
      <c r="CI44" s="171">
        <f t="shared" si="32"/>
        <v>2</v>
      </c>
      <c r="CJ44" s="171">
        <f t="shared" si="33"/>
        <v>3</v>
      </c>
      <c r="CK44" s="171">
        <f t="shared" si="34"/>
        <v>0</v>
      </c>
      <c r="CL44" s="171">
        <f t="shared" si="35"/>
        <v>3</v>
      </c>
      <c r="CM44" s="171">
        <f t="shared" si="36"/>
        <v>3</v>
      </c>
      <c r="CN44" s="171">
        <f t="shared" si="37"/>
        <v>3</v>
      </c>
      <c r="CO44" s="171">
        <f t="shared" si="38"/>
        <v>2</v>
      </c>
      <c r="CP44" s="171">
        <f t="shared" si="39"/>
        <v>3</v>
      </c>
      <c r="CQ44" s="171">
        <f t="shared" si="40"/>
        <v>4</v>
      </c>
      <c r="CR44" s="171">
        <f t="shared" si="41"/>
        <v>3</v>
      </c>
      <c r="CS44" s="171">
        <f t="shared" si="42"/>
        <v>2</v>
      </c>
      <c r="CT44" s="171">
        <f t="shared" si="43"/>
        <v>4</v>
      </c>
      <c r="CU44" s="171">
        <f t="shared" si="44"/>
        <v>3</v>
      </c>
      <c r="CV44" s="171">
        <f t="shared" si="45"/>
        <v>3</v>
      </c>
      <c r="CW44" s="171">
        <f t="shared" si="46"/>
        <v>4</v>
      </c>
      <c r="CX44" s="171">
        <f t="shared" si="47"/>
        <v>3</v>
      </c>
      <c r="CY44" s="171">
        <f t="shared" si="48"/>
        <v>4</v>
      </c>
      <c r="CZ44" s="171">
        <f t="shared" si="49"/>
        <v>0</v>
      </c>
      <c r="DA44" s="171">
        <f t="shared" si="50"/>
        <v>0</v>
      </c>
      <c r="DB44" s="174">
        <f t="shared" si="51"/>
        <v>2.4500000000000002</v>
      </c>
      <c r="DC44" s="135" t="str">
        <f t="shared" si="52"/>
        <v>Trung bình</v>
      </c>
      <c r="DE44" s="135"/>
      <c r="DF44" s="135"/>
      <c r="DG44" s="135"/>
      <c r="DH44" s="135"/>
      <c r="DI44" s="135"/>
      <c r="DJ44" s="135"/>
      <c r="DK44" s="135"/>
      <c r="DL44" s="135"/>
      <c r="DM44" s="135"/>
      <c r="DN44" s="251"/>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row>
    <row r="46" spans="1:180" x14ac:dyDescent="0.2">
      <c r="A46" s="2">
        <v>37</v>
      </c>
    </row>
  </sheetData>
  <sortState ref="A8:FX44">
    <sortCondition descending="1" ref="DD8:DD44"/>
  </sortState>
  <mergeCells count="12">
    <mergeCell ref="BC1:BE1"/>
    <mergeCell ref="BF1:BO1"/>
    <mergeCell ref="BC6:BC7"/>
    <mergeCell ref="BD6:BD7"/>
    <mergeCell ref="BE6:BF7"/>
    <mergeCell ref="BG6:BG7"/>
    <mergeCell ref="A6:A7"/>
    <mergeCell ref="B6:B7"/>
    <mergeCell ref="C6:D7"/>
    <mergeCell ref="E6:E7"/>
    <mergeCell ref="A1:C1"/>
    <mergeCell ref="D1:M1"/>
  </mergeCells>
  <conditionalFormatting sqref="F8:AY44">
    <cfRule type="cellIs" dxfId="23" priority="9" operator="lessThan">
      <formula>4</formula>
    </cfRule>
  </conditionalFormatting>
  <conditionalFormatting sqref="AP8:AY44">
    <cfRule type="cellIs" dxfId="22" priority="8" operator="lessThan">
      <formula>4</formula>
    </cfRule>
  </conditionalFormatting>
  <conditionalFormatting sqref="BH8:CX44">
    <cfRule type="cellIs" dxfId="21" priority="7" operator="lessThan">
      <formula>1</formula>
    </cfRule>
  </conditionalFormatting>
  <conditionalFormatting sqref="CY8:CY44">
    <cfRule type="cellIs" dxfId="20" priority="6" operator="lessThan">
      <formula>1</formula>
    </cfRule>
  </conditionalFormatting>
  <conditionalFormatting sqref="CY8:CY44">
    <cfRule type="cellIs" dxfId="19" priority="5" operator="equal">
      <formula>0</formula>
    </cfRule>
  </conditionalFormatting>
  <conditionalFormatting sqref="CZ8:DA44">
    <cfRule type="cellIs" dxfId="18" priority="4" operator="lessThan">
      <formula>1</formula>
    </cfRule>
  </conditionalFormatting>
  <conditionalFormatting sqref="CZ8:DA44">
    <cfRule type="cellIs" dxfId="17" priority="3" operator="equal">
      <formula>0</formula>
    </cfRule>
  </conditionalFormatting>
  <conditionalFormatting sqref="DD8:DD44">
    <cfRule type="cellIs" dxfId="16" priority="2" operator="equal">
      <formula>"CTN"</formula>
    </cfRule>
  </conditionalFormatting>
  <conditionalFormatting sqref="A8:A44">
    <cfRule type="duplicateValues" dxfId="15" priority="1"/>
  </conditionalFormatting>
  <pageMargins left="0.7" right="0.7" top="0.75" bottom="0.75" header="0.3" footer="0.3"/>
  <pageSetup scale="60" orientation="landscape"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G11"/>
  <sheetViews>
    <sheetView topLeftCell="W7" zoomScale="80" zoomScaleNormal="80" workbookViewId="0">
      <selection activeCell="AY8" sqref="AY8:AY9"/>
    </sheetView>
  </sheetViews>
  <sheetFormatPr defaultColWidth="10" defaultRowHeight="15.75" x14ac:dyDescent="0.2"/>
  <cols>
    <col min="1" max="1" width="5" style="266" bestFit="1" customWidth="1"/>
    <col min="2" max="2" width="12.85546875" style="266" bestFit="1" customWidth="1"/>
    <col min="3" max="3" width="17.5703125" style="8" bestFit="1" customWidth="1"/>
    <col min="4" max="4" width="7.42578125" style="155" bestFit="1" customWidth="1"/>
    <col min="5" max="5" width="11.28515625" style="256" bestFit="1" customWidth="1"/>
    <col min="6" max="6" width="3.7109375" style="256" customWidth="1"/>
    <col min="7" max="7" width="5.140625" style="256" customWidth="1"/>
    <col min="8" max="8" width="3.7109375" style="256" customWidth="1"/>
    <col min="9" max="11" width="3.7109375" style="8" customWidth="1"/>
    <col min="12" max="12" width="5" style="5" customWidth="1"/>
    <col min="13" max="16" width="3.7109375" style="8" customWidth="1"/>
    <col min="17" max="17" width="4.42578125" style="8" customWidth="1"/>
    <col min="18" max="27" width="3.7109375" style="8" customWidth="1"/>
    <col min="28" max="35" width="3.5703125" style="8" customWidth="1"/>
    <col min="36" max="36" width="4.5703125" style="8" customWidth="1"/>
    <col min="37" max="38" width="3.5703125" style="8" customWidth="1"/>
    <col min="39" max="42" width="4.140625" style="8" customWidth="1"/>
    <col min="43" max="43" width="4.7109375" style="8" customWidth="1"/>
    <col min="44" max="46" width="4.140625" style="8" customWidth="1"/>
    <col min="47" max="47" width="4.7109375" style="8" customWidth="1"/>
    <col min="48" max="48" width="6.7109375" style="8" customWidth="1"/>
    <col min="49" max="50" width="4.7109375" style="8" customWidth="1"/>
    <col min="51" max="51" width="6.28515625" style="8" customWidth="1"/>
    <col min="52" max="52" width="6.140625" style="155" customWidth="1"/>
    <col min="53" max="53" width="10" style="8" hidden="1" customWidth="1"/>
    <col min="54" max="54" width="0.7109375" style="8" hidden="1" customWidth="1"/>
    <col min="55" max="55" width="4.7109375" style="8" customWidth="1"/>
    <col min="56" max="56" width="12.85546875" style="8" customWidth="1"/>
    <col min="57" max="57" width="18.42578125" style="8" customWidth="1"/>
    <col min="58" max="58" width="7.42578125" style="8" customWidth="1"/>
    <col min="59" max="59" width="11.28515625" style="303" customWidth="1"/>
    <col min="60" max="76" width="3.85546875" style="8" customWidth="1"/>
    <col min="77" max="77" width="4" style="8" customWidth="1"/>
    <col min="78" max="78" width="3.85546875" style="8" customWidth="1"/>
    <col min="79" max="79" width="4" style="8" customWidth="1"/>
    <col min="80" max="80" width="3.85546875" style="8" customWidth="1"/>
    <col min="81" max="81" width="4" style="8" customWidth="1"/>
    <col min="82" max="82" width="4.140625" style="8" customWidth="1"/>
    <col min="83" max="83" width="4" style="8" customWidth="1"/>
    <col min="84" max="84" width="3.7109375" style="8" customWidth="1"/>
    <col min="85" max="87" width="4" style="8" customWidth="1"/>
    <col min="88" max="88" width="3.85546875" style="8" customWidth="1"/>
    <col min="89" max="89" width="4.28515625" style="8" customWidth="1"/>
    <col min="90" max="91" width="4" style="8" customWidth="1"/>
    <col min="92" max="92" width="4.28515625" style="8" customWidth="1"/>
    <col min="93" max="93" width="4.140625" style="8" customWidth="1"/>
    <col min="94" max="94" width="4" style="8" customWidth="1"/>
    <col min="95" max="95" width="3.85546875" style="8" customWidth="1"/>
    <col min="96" max="96" width="4" style="8" customWidth="1"/>
    <col min="97" max="97" width="3.7109375" style="8" customWidth="1"/>
    <col min="98" max="98" width="4.140625" style="8" customWidth="1"/>
    <col min="99" max="99" width="4" style="8" customWidth="1"/>
    <col min="100" max="100" width="3.85546875" style="8" customWidth="1"/>
    <col min="101" max="101" width="4.28515625" style="8" customWidth="1"/>
    <col min="102" max="102" width="6" style="8" customWidth="1"/>
    <col min="103" max="104" width="3.85546875" style="8" customWidth="1"/>
    <col min="105" max="105" width="5" style="8" bestFit="1" customWidth="1"/>
    <col min="106" max="106" width="11.7109375" style="8" hidden="1" customWidth="1"/>
    <col min="107" max="109" width="5.5703125" style="8" hidden="1" customWidth="1"/>
    <col min="110" max="111" width="5.5703125" style="8" customWidth="1"/>
    <col min="112" max="16384" width="10" style="8"/>
  </cols>
  <sheetData>
    <row r="1" spans="1:111" s="10" customFormat="1" ht="36.7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C1" s="345" t="s">
        <v>1427</v>
      </c>
      <c r="BD1" s="345"/>
      <c r="BE1" s="345"/>
      <c r="BF1" s="346" t="s">
        <v>19</v>
      </c>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row>
    <row r="2" spans="1:111" ht="14.25" x14ac:dyDescent="0.2">
      <c r="A2" s="8"/>
      <c r="B2" s="115"/>
      <c r="C2" s="115"/>
      <c r="D2" s="362" t="s">
        <v>415</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D2" s="115"/>
      <c r="BE2" s="115"/>
      <c r="BF2" s="362" t="s">
        <v>415</v>
      </c>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row>
    <row r="3" spans="1:111" ht="14.25" x14ac:dyDescent="0.2">
      <c r="A3" s="8"/>
      <c r="B3" s="115"/>
      <c r="C3" s="115"/>
      <c r="D3" s="362" t="s">
        <v>1429</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D3" s="115"/>
      <c r="BE3" s="115"/>
      <c r="BF3" s="362" t="s">
        <v>1429</v>
      </c>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row>
    <row r="4" spans="1:111" ht="14.25" x14ac:dyDescent="0.2">
      <c r="A4" s="8"/>
      <c r="B4" s="115"/>
      <c r="C4" s="115"/>
      <c r="D4" s="362" t="s">
        <v>244</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D4" s="115"/>
      <c r="BE4" s="115"/>
      <c r="BF4" s="362" t="s">
        <v>244</v>
      </c>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row>
    <row r="5" spans="1:111" x14ac:dyDescent="0.2">
      <c r="C5" s="256"/>
      <c r="D5" s="132"/>
      <c r="E5" s="132"/>
      <c r="F5" s="18">
        <v>1</v>
      </c>
      <c r="G5" s="18"/>
      <c r="H5" s="281"/>
      <c r="I5" s="281"/>
      <c r="J5" s="281"/>
      <c r="K5" s="21">
        <v>2</v>
      </c>
      <c r="L5" s="21"/>
      <c r="M5" s="21"/>
      <c r="N5" s="21"/>
      <c r="O5" s="21"/>
      <c r="P5" s="21"/>
      <c r="Q5" s="268">
        <v>3</v>
      </c>
      <c r="R5" s="268"/>
      <c r="S5" s="268"/>
      <c r="T5" s="268"/>
      <c r="U5" s="268"/>
      <c r="V5" s="132">
        <v>4</v>
      </c>
      <c r="W5" s="132"/>
      <c r="X5" s="132"/>
      <c r="Y5" s="132"/>
      <c r="Z5" s="132"/>
      <c r="AA5" s="132"/>
      <c r="AB5" s="5">
        <v>5</v>
      </c>
      <c r="AH5" s="8">
        <v>6</v>
      </c>
      <c r="AO5" s="8">
        <v>7</v>
      </c>
      <c r="BC5" s="266"/>
      <c r="BD5" s="266"/>
      <c r="BE5" s="256"/>
      <c r="BF5" s="132"/>
      <c r="BG5" s="293"/>
      <c r="BH5" s="18">
        <v>1</v>
      </c>
      <c r="BI5" s="18"/>
      <c r="BJ5" s="281"/>
      <c r="BK5" s="281"/>
      <c r="BL5" s="281"/>
      <c r="BM5" s="21">
        <v>2</v>
      </c>
      <c r="BN5" s="21"/>
      <c r="BO5" s="21"/>
      <c r="BP5" s="21"/>
      <c r="BQ5" s="21"/>
      <c r="BR5" s="21"/>
      <c r="BS5" s="268">
        <v>3</v>
      </c>
      <c r="BT5" s="268"/>
      <c r="BU5" s="268"/>
      <c r="BV5" s="268"/>
      <c r="BW5" s="268"/>
      <c r="BX5" s="132">
        <v>4</v>
      </c>
      <c r="BY5" s="132"/>
      <c r="BZ5" s="132"/>
      <c r="CA5" s="132"/>
      <c r="CB5" s="132"/>
      <c r="CC5" s="132"/>
      <c r="CD5" s="5">
        <v>5</v>
      </c>
      <c r="CJ5" s="8">
        <v>6</v>
      </c>
      <c r="CQ5" s="8">
        <v>7</v>
      </c>
      <c r="DA5" s="155"/>
    </row>
    <row r="6" spans="1:111" s="192" customFormat="1" ht="276.75" customHeight="1" x14ac:dyDescent="0.2">
      <c r="A6" s="353" t="s">
        <v>0</v>
      </c>
      <c r="B6" s="353" t="s">
        <v>2</v>
      </c>
      <c r="C6" s="363" t="s">
        <v>1</v>
      </c>
      <c r="D6" s="364"/>
      <c r="E6" s="353"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419</v>
      </c>
      <c r="AB6" s="26" t="s">
        <v>1383</v>
      </c>
      <c r="AC6" s="26" t="s">
        <v>1380</v>
      </c>
      <c r="AD6" s="26" t="s">
        <v>1384</v>
      </c>
      <c r="AE6" s="26" t="s">
        <v>1377</v>
      </c>
      <c r="AF6" s="26" t="s">
        <v>1378</v>
      </c>
      <c r="AG6" s="26" t="s">
        <v>1385</v>
      </c>
      <c r="AH6" s="26" t="s">
        <v>1405</v>
      </c>
      <c r="AI6" s="26" t="s">
        <v>1403</v>
      </c>
      <c r="AJ6" s="26" t="s">
        <v>502</v>
      </c>
      <c r="AK6" s="26" t="s">
        <v>1411</v>
      </c>
      <c r="AL6" s="26" t="s">
        <v>1412</v>
      </c>
      <c r="AM6" s="26" t="s">
        <v>1399</v>
      </c>
      <c r="AN6" s="26" t="s">
        <v>1400</v>
      </c>
      <c r="AO6" s="26" t="s">
        <v>1402</v>
      </c>
      <c r="AP6" s="26" t="s">
        <v>1439</v>
      </c>
      <c r="AQ6" s="26" t="s">
        <v>1450</v>
      </c>
      <c r="AR6" s="26" t="s">
        <v>1410</v>
      </c>
      <c r="AS6" s="26" t="s">
        <v>1381</v>
      </c>
      <c r="AT6" s="26" t="s">
        <v>1451</v>
      </c>
      <c r="AU6" s="26" t="s">
        <v>1438</v>
      </c>
      <c r="AV6" s="294" t="s">
        <v>1487</v>
      </c>
      <c r="AW6" s="26" t="s">
        <v>1461</v>
      </c>
      <c r="AX6" s="26" t="s">
        <v>1467</v>
      </c>
      <c r="AY6" s="26" t="s">
        <v>1484</v>
      </c>
      <c r="AZ6" s="99" t="s">
        <v>3</v>
      </c>
      <c r="BA6" s="269" t="s">
        <v>1483</v>
      </c>
      <c r="BC6" s="353" t="s">
        <v>0</v>
      </c>
      <c r="BD6" s="353" t="s">
        <v>2</v>
      </c>
      <c r="BE6" s="363" t="s">
        <v>1</v>
      </c>
      <c r="BF6" s="364"/>
      <c r="BG6" s="372" t="s">
        <v>1476</v>
      </c>
      <c r="BH6" s="124" t="s">
        <v>1359</v>
      </c>
      <c r="BI6" s="124" t="s">
        <v>1369</v>
      </c>
      <c r="BJ6" s="124" t="s">
        <v>1356</v>
      </c>
      <c r="BK6" s="124" t="s">
        <v>1357</v>
      </c>
      <c r="BL6" s="124" t="s">
        <v>1358</v>
      </c>
      <c r="BM6" s="124" t="s">
        <v>1370</v>
      </c>
      <c r="BN6" s="124" t="s">
        <v>1371</v>
      </c>
      <c r="BO6" s="124" t="s">
        <v>1361</v>
      </c>
      <c r="BP6" s="124" t="s">
        <v>1355</v>
      </c>
      <c r="BQ6" s="124" t="s">
        <v>1362</v>
      </c>
      <c r="BR6" s="124" t="s">
        <v>1363</v>
      </c>
      <c r="BS6" s="120" t="s">
        <v>1364</v>
      </c>
      <c r="BT6" s="120" t="s">
        <v>1365</v>
      </c>
      <c r="BU6" s="120" t="s">
        <v>1366</v>
      </c>
      <c r="BV6" s="120" t="s">
        <v>954</v>
      </c>
      <c r="BW6" s="120" t="s">
        <v>1367</v>
      </c>
      <c r="BX6" s="26" t="s">
        <v>417</v>
      </c>
      <c r="BY6" s="26" t="s">
        <v>418</v>
      </c>
      <c r="BZ6" s="26" t="s">
        <v>238</v>
      </c>
      <c r="CA6" s="26" t="s">
        <v>239</v>
      </c>
      <c r="CB6" s="26" t="s">
        <v>240</v>
      </c>
      <c r="CC6" s="26" t="s">
        <v>419</v>
      </c>
      <c r="CD6" s="26" t="s">
        <v>1383</v>
      </c>
      <c r="CE6" s="26" t="s">
        <v>1380</v>
      </c>
      <c r="CF6" s="26" t="s">
        <v>1384</v>
      </c>
      <c r="CG6" s="26" t="s">
        <v>1377</v>
      </c>
      <c r="CH6" s="26" t="s">
        <v>1378</v>
      </c>
      <c r="CI6" s="26" t="s">
        <v>1385</v>
      </c>
      <c r="CJ6" s="26" t="s">
        <v>1405</v>
      </c>
      <c r="CK6" s="26" t="s">
        <v>1403</v>
      </c>
      <c r="CL6" s="26" t="s">
        <v>502</v>
      </c>
      <c r="CM6" s="26" t="s">
        <v>1411</v>
      </c>
      <c r="CN6" s="26" t="s">
        <v>1412</v>
      </c>
      <c r="CO6" s="26" t="s">
        <v>1399</v>
      </c>
      <c r="CP6" s="26" t="s">
        <v>1400</v>
      </c>
      <c r="CQ6" s="26" t="s">
        <v>1402</v>
      </c>
      <c r="CR6" s="26" t="s">
        <v>1439</v>
      </c>
      <c r="CS6" s="26" t="s">
        <v>1450</v>
      </c>
      <c r="CT6" s="26" t="s">
        <v>1410</v>
      </c>
      <c r="CU6" s="26" t="s">
        <v>1381</v>
      </c>
      <c r="CV6" s="26" t="s">
        <v>1451</v>
      </c>
      <c r="CW6" s="26" t="s">
        <v>1438</v>
      </c>
      <c r="CX6" s="294" t="s">
        <v>1487</v>
      </c>
      <c r="CY6" s="124" t="s">
        <v>1461</v>
      </c>
      <c r="CZ6" s="124" t="s">
        <v>1467</v>
      </c>
      <c r="DA6" s="99" t="s">
        <v>3</v>
      </c>
      <c r="DB6" s="258" t="s">
        <v>1474</v>
      </c>
    </row>
    <row r="7" spans="1:111" s="192" customFormat="1" x14ac:dyDescent="0.2">
      <c r="A7" s="354"/>
      <c r="B7" s="354"/>
      <c r="C7" s="365"/>
      <c r="D7" s="366"/>
      <c r="E7" s="354"/>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3</v>
      </c>
      <c r="AJ7" s="28">
        <v>2</v>
      </c>
      <c r="AK7" s="28">
        <v>2</v>
      </c>
      <c r="AL7" s="28">
        <v>3</v>
      </c>
      <c r="AM7" s="28">
        <v>2</v>
      </c>
      <c r="AN7" s="28">
        <v>2</v>
      </c>
      <c r="AO7" s="28">
        <v>2</v>
      </c>
      <c r="AP7" s="28">
        <v>2</v>
      </c>
      <c r="AQ7" s="28">
        <v>3</v>
      </c>
      <c r="AR7" s="28">
        <v>2</v>
      </c>
      <c r="AS7" s="28">
        <v>2</v>
      </c>
      <c r="AT7" s="28">
        <v>3</v>
      </c>
      <c r="AU7" s="28">
        <v>2</v>
      </c>
      <c r="AV7" s="28">
        <v>2</v>
      </c>
      <c r="AW7" s="28">
        <v>5</v>
      </c>
      <c r="AX7" s="28">
        <v>7</v>
      </c>
      <c r="AY7" s="28"/>
      <c r="AZ7" s="181">
        <v>114</v>
      </c>
      <c r="BA7" s="272"/>
      <c r="BB7" s="155"/>
      <c r="BC7" s="354"/>
      <c r="BD7" s="354"/>
      <c r="BE7" s="365"/>
      <c r="BF7" s="366"/>
      <c r="BG7" s="373"/>
      <c r="BH7" s="17">
        <v>2</v>
      </c>
      <c r="BI7" s="17">
        <v>2</v>
      </c>
      <c r="BJ7" s="17">
        <v>2</v>
      </c>
      <c r="BK7" s="17">
        <v>2</v>
      </c>
      <c r="BL7" s="17">
        <v>3</v>
      </c>
      <c r="BM7" s="17">
        <v>3</v>
      </c>
      <c r="BN7" s="17">
        <v>3</v>
      </c>
      <c r="BO7" s="17">
        <v>2</v>
      </c>
      <c r="BP7" s="17">
        <v>2</v>
      </c>
      <c r="BQ7" s="17">
        <v>2</v>
      </c>
      <c r="BR7" s="17">
        <v>3</v>
      </c>
      <c r="BS7" s="17">
        <v>3</v>
      </c>
      <c r="BT7" s="17">
        <v>3</v>
      </c>
      <c r="BU7" s="17">
        <v>3</v>
      </c>
      <c r="BV7" s="17">
        <v>3</v>
      </c>
      <c r="BW7" s="17">
        <v>3</v>
      </c>
      <c r="BX7" s="28">
        <v>3</v>
      </c>
      <c r="BY7" s="28">
        <v>2</v>
      </c>
      <c r="BZ7" s="28">
        <v>3</v>
      </c>
      <c r="CA7" s="28">
        <v>3</v>
      </c>
      <c r="CB7" s="28">
        <v>3</v>
      </c>
      <c r="CC7" s="28">
        <v>3</v>
      </c>
      <c r="CD7" s="28">
        <v>3</v>
      </c>
      <c r="CE7" s="28">
        <v>3</v>
      </c>
      <c r="CF7" s="28">
        <v>3</v>
      </c>
      <c r="CG7" s="28">
        <v>3</v>
      </c>
      <c r="CH7" s="28">
        <v>3</v>
      </c>
      <c r="CI7" s="28">
        <v>2</v>
      </c>
      <c r="CJ7" s="28">
        <v>2</v>
      </c>
      <c r="CK7" s="28">
        <v>3</v>
      </c>
      <c r="CL7" s="28">
        <v>2</v>
      </c>
      <c r="CM7" s="28">
        <v>2</v>
      </c>
      <c r="CN7" s="28">
        <v>3</v>
      </c>
      <c r="CO7" s="28">
        <v>2</v>
      </c>
      <c r="CP7" s="28">
        <v>2</v>
      </c>
      <c r="CQ7" s="28">
        <v>2</v>
      </c>
      <c r="CR7" s="28">
        <v>2</v>
      </c>
      <c r="CS7" s="28">
        <v>3</v>
      </c>
      <c r="CT7" s="28">
        <v>2</v>
      </c>
      <c r="CU7" s="28">
        <v>2</v>
      </c>
      <c r="CV7" s="28">
        <v>3</v>
      </c>
      <c r="CW7" s="28">
        <v>2</v>
      </c>
      <c r="CX7" s="28">
        <v>2</v>
      </c>
      <c r="CY7" s="28">
        <v>5</v>
      </c>
      <c r="CZ7" s="28">
        <v>7</v>
      </c>
      <c r="DA7" s="181">
        <v>114</v>
      </c>
      <c r="DB7" s="258"/>
    </row>
    <row r="8" spans="1:111" s="271" customFormat="1" ht="16.5" x14ac:dyDescent="0.25">
      <c r="A8" s="295">
        <v>1</v>
      </c>
      <c r="B8" s="296" t="s">
        <v>1121</v>
      </c>
      <c r="C8" s="40" t="s">
        <v>1122</v>
      </c>
      <c r="D8" s="297" t="s">
        <v>1123</v>
      </c>
      <c r="E8" s="298" t="s">
        <v>414</v>
      </c>
      <c r="F8" s="86">
        <v>6.5</v>
      </c>
      <c r="G8" s="86">
        <v>9.1999999999999993</v>
      </c>
      <c r="H8" s="86">
        <v>7</v>
      </c>
      <c r="I8" s="86">
        <v>7.8</v>
      </c>
      <c r="J8" s="86">
        <v>6.2</v>
      </c>
      <c r="K8" s="86">
        <v>8</v>
      </c>
      <c r="L8" s="86">
        <v>6.3</v>
      </c>
      <c r="M8" s="86">
        <v>8.4</v>
      </c>
      <c r="N8" s="86">
        <v>9.4</v>
      </c>
      <c r="O8" s="86">
        <v>8.1999999999999993</v>
      </c>
      <c r="P8" s="86">
        <v>5.5</v>
      </c>
      <c r="Q8" s="86">
        <v>8.5</v>
      </c>
      <c r="R8" s="86">
        <v>7.4</v>
      </c>
      <c r="S8" s="86">
        <v>8.4</v>
      </c>
      <c r="T8" s="86">
        <v>8.6</v>
      </c>
      <c r="U8" s="86">
        <v>9.3000000000000007</v>
      </c>
      <c r="V8" s="63">
        <v>7.2</v>
      </c>
      <c r="W8" s="63">
        <v>9</v>
      </c>
      <c r="X8" s="63">
        <v>8.1</v>
      </c>
      <c r="Y8" s="63">
        <v>9</v>
      </c>
      <c r="Z8" s="63">
        <v>7.8</v>
      </c>
      <c r="AA8" s="63">
        <v>8.9</v>
      </c>
      <c r="AB8" s="63">
        <v>8.6999999999999993</v>
      </c>
      <c r="AC8" s="63">
        <v>8.1</v>
      </c>
      <c r="AD8" s="63">
        <v>6.5</v>
      </c>
      <c r="AE8" s="63">
        <v>8.1999999999999993</v>
      </c>
      <c r="AF8" s="63">
        <v>9</v>
      </c>
      <c r="AG8" s="63">
        <v>8.8000000000000007</v>
      </c>
      <c r="AH8" s="63">
        <v>8.5</v>
      </c>
      <c r="AI8" s="63">
        <v>6.9</v>
      </c>
      <c r="AJ8" s="63">
        <v>10</v>
      </c>
      <c r="AK8" s="63">
        <v>9.8000000000000007</v>
      </c>
      <c r="AL8" s="63">
        <v>9.5</v>
      </c>
      <c r="AM8" s="63">
        <v>9.6</v>
      </c>
      <c r="AN8" s="63">
        <v>9.3000000000000007</v>
      </c>
      <c r="AO8" s="63">
        <v>7.3</v>
      </c>
      <c r="AP8" s="63">
        <v>8.8000000000000007</v>
      </c>
      <c r="AQ8" s="63">
        <v>6.1</v>
      </c>
      <c r="AR8" s="63">
        <v>5.9</v>
      </c>
      <c r="AS8" s="63">
        <v>9.1</v>
      </c>
      <c r="AT8" s="63">
        <v>9.9</v>
      </c>
      <c r="AU8" s="63">
        <v>9.1</v>
      </c>
      <c r="AV8" s="63">
        <v>8.8000000000000007</v>
      </c>
      <c r="AW8" s="63">
        <v>8.6999999999999993</v>
      </c>
      <c r="AX8" s="63"/>
      <c r="AY8" s="63"/>
      <c r="AZ8" s="283">
        <v>8.1999999999999993</v>
      </c>
      <c r="BA8" s="275">
        <v>0</v>
      </c>
      <c r="BB8" s="337">
        <v>1</v>
      </c>
      <c r="BC8" s="295">
        <v>1</v>
      </c>
      <c r="BD8" s="296" t="s">
        <v>1121</v>
      </c>
      <c r="BE8" s="300" t="s">
        <v>1122</v>
      </c>
      <c r="BF8" s="153" t="s">
        <v>1123</v>
      </c>
      <c r="BG8" s="301" t="s">
        <v>414</v>
      </c>
      <c r="BH8" s="171">
        <v>2</v>
      </c>
      <c r="BI8" s="171">
        <v>4</v>
      </c>
      <c r="BJ8" s="171">
        <v>3</v>
      </c>
      <c r="BK8" s="171">
        <v>3</v>
      </c>
      <c r="BL8" s="171">
        <v>2</v>
      </c>
      <c r="BM8" s="171">
        <v>3</v>
      </c>
      <c r="BN8" s="171">
        <v>2</v>
      </c>
      <c r="BO8" s="171">
        <v>3</v>
      </c>
      <c r="BP8" s="171">
        <v>4</v>
      </c>
      <c r="BQ8" s="171">
        <v>3</v>
      </c>
      <c r="BR8" s="171">
        <v>2</v>
      </c>
      <c r="BS8" s="171">
        <v>4</v>
      </c>
      <c r="BT8" s="171">
        <v>3</v>
      </c>
      <c r="BU8" s="171">
        <v>3</v>
      </c>
      <c r="BV8" s="171">
        <v>4</v>
      </c>
      <c r="BW8" s="171">
        <v>4</v>
      </c>
      <c r="BX8" s="171">
        <v>3</v>
      </c>
      <c r="BY8" s="171">
        <v>4</v>
      </c>
      <c r="BZ8" s="171">
        <v>3</v>
      </c>
      <c r="CA8" s="171">
        <v>4</v>
      </c>
      <c r="CB8" s="171">
        <v>3</v>
      </c>
      <c r="CC8" s="171">
        <v>4</v>
      </c>
      <c r="CD8" s="171">
        <v>4</v>
      </c>
      <c r="CE8" s="171">
        <v>3</v>
      </c>
      <c r="CF8" s="171">
        <v>2</v>
      </c>
      <c r="CG8" s="171">
        <v>3</v>
      </c>
      <c r="CH8" s="171">
        <v>4</v>
      </c>
      <c r="CI8" s="171">
        <v>4</v>
      </c>
      <c r="CJ8" s="171">
        <v>4</v>
      </c>
      <c r="CK8" s="171">
        <v>2</v>
      </c>
      <c r="CL8" s="171">
        <v>4</v>
      </c>
      <c r="CM8" s="171">
        <v>4</v>
      </c>
      <c r="CN8" s="171">
        <v>4</v>
      </c>
      <c r="CO8" s="171">
        <v>4</v>
      </c>
      <c r="CP8" s="171">
        <v>4</v>
      </c>
      <c r="CQ8" s="171">
        <v>3</v>
      </c>
      <c r="CR8" s="171">
        <v>4</v>
      </c>
      <c r="CS8" s="171">
        <v>2</v>
      </c>
      <c r="CT8" s="171">
        <v>2</v>
      </c>
      <c r="CU8" s="171">
        <v>4</v>
      </c>
      <c r="CV8" s="171">
        <v>4</v>
      </c>
      <c r="CW8" s="171">
        <v>4</v>
      </c>
      <c r="CX8" s="171">
        <v>4</v>
      </c>
      <c r="CY8" s="171">
        <v>4</v>
      </c>
      <c r="CZ8" s="333">
        <v>0</v>
      </c>
      <c r="DA8" s="284">
        <v>3.32</v>
      </c>
      <c r="DB8" s="302" t="s">
        <v>1497</v>
      </c>
      <c r="DC8" s="277" t="s">
        <v>1480</v>
      </c>
      <c r="DD8" s="300" t="s">
        <v>1122</v>
      </c>
      <c r="DE8" s="153" t="s">
        <v>1123</v>
      </c>
    </row>
    <row r="9" spans="1:111" ht="16.5" x14ac:dyDescent="0.25">
      <c r="A9" s="295">
        <v>2</v>
      </c>
      <c r="B9" s="296" t="s">
        <v>1188</v>
      </c>
      <c r="C9" s="40" t="s">
        <v>1189</v>
      </c>
      <c r="D9" s="297" t="s">
        <v>768</v>
      </c>
      <c r="E9" s="298" t="s">
        <v>1048</v>
      </c>
      <c r="F9" s="86">
        <v>4.9000000000000004</v>
      </c>
      <c r="G9" s="86">
        <v>4.0999999999999996</v>
      </c>
      <c r="H9" s="86">
        <v>4.4000000000000004</v>
      </c>
      <c r="I9" s="86">
        <v>6</v>
      </c>
      <c r="J9" s="86">
        <v>7.1</v>
      </c>
      <c r="K9" s="86">
        <v>7</v>
      </c>
      <c r="L9" s="86">
        <v>4.5999999999999996</v>
      </c>
      <c r="M9" s="86">
        <v>4.5</v>
      </c>
      <c r="N9" s="86">
        <v>4</v>
      </c>
      <c r="O9" s="86">
        <v>6.4</v>
      </c>
      <c r="P9" s="86">
        <v>4.7</v>
      </c>
      <c r="Q9" s="86">
        <v>4.4000000000000004</v>
      </c>
      <c r="R9" s="86">
        <v>6.7</v>
      </c>
      <c r="S9" s="86">
        <v>7.2</v>
      </c>
      <c r="T9" s="86">
        <v>6.8</v>
      </c>
      <c r="U9" s="86">
        <v>6.4</v>
      </c>
      <c r="V9" s="63">
        <v>6.2</v>
      </c>
      <c r="W9" s="63">
        <v>8.4</v>
      </c>
      <c r="X9" s="63">
        <v>4.3</v>
      </c>
      <c r="Y9" s="63">
        <v>7.7</v>
      </c>
      <c r="Z9" s="63">
        <v>5.4</v>
      </c>
      <c r="AA9" s="63">
        <v>7.4</v>
      </c>
      <c r="AB9" s="63">
        <v>8.1999999999999993</v>
      </c>
      <c r="AC9" s="63">
        <v>6.7</v>
      </c>
      <c r="AD9" s="63">
        <v>5.3</v>
      </c>
      <c r="AE9" s="63">
        <v>8.8000000000000007</v>
      </c>
      <c r="AF9" s="63">
        <v>6.2</v>
      </c>
      <c r="AG9" s="63">
        <v>7.7</v>
      </c>
      <c r="AH9" s="63">
        <v>5.6</v>
      </c>
      <c r="AI9" s="63">
        <v>7.7</v>
      </c>
      <c r="AJ9" s="63">
        <v>8.5</v>
      </c>
      <c r="AK9" s="63">
        <v>8.4</v>
      </c>
      <c r="AL9" s="63">
        <v>8.4</v>
      </c>
      <c r="AM9" s="63">
        <v>9.5</v>
      </c>
      <c r="AN9" s="63">
        <v>8.6999999999999993</v>
      </c>
      <c r="AO9" s="63">
        <v>5.8</v>
      </c>
      <c r="AP9" s="63">
        <v>5.3</v>
      </c>
      <c r="AQ9" s="63">
        <v>5.0999999999999996</v>
      </c>
      <c r="AR9" s="63">
        <v>5.2</v>
      </c>
      <c r="AS9" s="63">
        <v>7.9</v>
      </c>
      <c r="AT9" s="63">
        <v>8.5</v>
      </c>
      <c r="AU9" s="63">
        <v>8.9</v>
      </c>
      <c r="AV9" s="63">
        <v>8.8000000000000007</v>
      </c>
      <c r="AW9" s="63">
        <v>7.1</v>
      </c>
      <c r="AX9" s="63"/>
      <c r="AY9" s="63"/>
      <c r="AZ9" s="283">
        <v>6.6</v>
      </c>
      <c r="BA9" s="275">
        <v>0</v>
      </c>
      <c r="BB9" s="299">
        <v>5</v>
      </c>
      <c r="BC9" s="295">
        <v>2</v>
      </c>
      <c r="BD9" s="296" t="s">
        <v>1188</v>
      </c>
      <c r="BE9" s="300" t="s">
        <v>1189</v>
      </c>
      <c r="BF9" s="153" t="s">
        <v>768</v>
      </c>
      <c r="BG9" s="301" t="s">
        <v>1048</v>
      </c>
      <c r="BH9" s="171">
        <v>1</v>
      </c>
      <c r="BI9" s="171">
        <v>1</v>
      </c>
      <c r="BJ9" s="171">
        <v>1</v>
      </c>
      <c r="BK9" s="171">
        <v>2</v>
      </c>
      <c r="BL9" s="171">
        <v>3</v>
      </c>
      <c r="BM9" s="171">
        <v>3</v>
      </c>
      <c r="BN9" s="171">
        <v>1</v>
      </c>
      <c r="BO9" s="171">
        <v>1</v>
      </c>
      <c r="BP9" s="171">
        <v>1</v>
      </c>
      <c r="BQ9" s="171">
        <v>2</v>
      </c>
      <c r="BR9" s="171">
        <v>1</v>
      </c>
      <c r="BS9" s="171">
        <v>1</v>
      </c>
      <c r="BT9" s="171">
        <v>2</v>
      </c>
      <c r="BU9" s="171">
        <v>3</v>
      </c>
      <c r="BV9" s="171">
        <v>2</v>
      </c>
      <c r="BW9" s="171">
        <v>2</v>
      </c>
      <c r="BX9" s="171">
        <v>2</v>
      </c>
      <c r="BY9" s="171">
        <v>3</v>
      </c>
      <c r="BZ9" s="171">
        <v>1</v>
      </c>
      <c r="CA9" s="171">
        <v>3</v>
      </c>
      <c r="CB9" s="171">
        <v>1</v>
      </c>
      <c r="CC9" s="171">
        <v>3</v>
      </c>
      <c r="CD9" s="171">
        <v>3</v>
      </c>
      <c r="CE9" s="171">
        <v>2</v>
      </c>
      <c r="CF9" s="171">
        <v>1</v>
      </c>
      <c r="CG9" s="171">
        <v>4</v>
      </c>
      <c r="CH9" s="171">
        <v>2</v>
      </c>
      <c r="CI9" s="171">
        <v>3</v>
      </c>
      <c r="CJ9" s="171">
        <v>2</v>
      </c>
      <c r="CK9" s="171">
        <v>3</v>
      </c>
      <c r="CL9" s="171">
        <v>4</v>
      </c>
      <c r="CM9" s="171">
        <v>3</v>
      </c>
      <c r="CN9" s="171">
        <v>3</v>
      </c>
      <c r="CO9" s="171">
        <v>4</v>
      </c>
      <c r="CP9" s="171">
        <v>4</v>
      </c>
      <c r="CQ9" s="171">
        <v>2</v>
      </c>
      <c r="CR9" s="171">
        <v>1</v>
      </c>
      <c r="CS9" s="171">
        <v>1</v>
      </c>
      <c r="CT9" s="171">
        <v>1</v>
      </c>
      <c r="CU9" s="171">
        <v>3</v>
      </c>
      <c r="CV9" s="171">
        <v>4</v>
      </c>
      <c r="CW9" s="171">
        <v>4</v>
      </c>
      <c r="CX9" s="171">
        <v>4</v>
      </c>
      <c r="CY9" s="171">
        <v>3</v>
      </c>
      <c r="CZ9" s="171"/>
      <c r="DA9" s="284">
        <v>2.2999999999999998</v>
      </c>
      <c r="DB9" s="302" t="s">
        <v>1492</v>
      </c>
      <c r="DC9" s="135"/>
      <c r="DD9" s="271"/>
      <c r="DE9" s="271"/>
      <c r="DF9" s="271"/>
      <c r="DG9" s="271"/>
    </row>
    <row r="11" spans="1:111" ht="17.25" customHeight="1" x14ac:dyDescent="0.2">
      <c r="B11" s="267" t="s">
        <v>1495</v>
      </c>
      <c r="I11" s="256"/>
      <c r="J11" s="256"/>
      <c r="K11" s="256"/>
      <c r="L11" s="278"/>
      <c r="M11" s="278"/>
      <c r="N11" s="278"/>
      <c r="O11" s="278"/>
      <c r="P11" s="278"/>
      <c r="Q11" s="278"/>
      <c r="R11" s="278"/>
      <c r="S11" s="279"/>
      <c r="T11" s="279"/>
      <c r="U11" s="279"/>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66"/>
      <c r="BC11" s="267" t="s">
        <v>1495</v>
      </c>
      <c r="BE11" s="155"/>
      <c r="BF11" s="256"/>
      <c r="BG11" s="256"/>
      <c r="BH11" s="256"/>
    </row>
  </sheetData>
  <mergeCells count="18">
    <mergeCell ref="D3:AZ3"/>
    <mergeCell ref="BF3:DA3"/>
    <mergeCell ref="D4:AZ4"/>
    <mergeCell ref="BF4:DA4"/>
    <mergeCell ref="A6:A7"/>
    <mergeCell ref="B6:B7"/>
    <mergeCell ref="C6:D7"/>
    <mergeCell ref="E6:E7"/>
    <mergeCell ref="BC6:BC7"/>
    <mergeCell ref="BD6:BD7"/>
    <mergeCell ref="BE6:BF7"/>
    <mergeCell ref="BG6:BG7"/>
    <mergeCell ref="A1:C1"/>
    <mergeCell ref="D1:AZ1"/>
    <mergeCell ref="BC1:BE1"/>
    <mergeCell ref="BF1:DA1"/>
    <mergeCell ref="D2:AZ2"/>
    <mergeCell ref="BF2:DA2"/>
  </mergeCells>
  <pageMargins left="0.25" right="0.26" top="0.75" bottom="0.75" header="0.3" footer="0.3"/>
  <pageSetup paperSize="9" scale="58" orientation="landscape"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13"/>
  <sheetViews>
    <sheetView topLeftCell="AB7" zoomScale="80" zoomScaleNormal="80" workbookViewId="0">
      <selection activeCell="AX8" sqref="AX8:AX11"/>
    </sheetView>
  </sheetViews>
  <sheetFormatPr defaultColWidth="10" defaultRowHeight="15.75" x14ac:dyDescent="0.2"/>
  <cols>
    <col min="1" max="1" width="5" style="266" bestFit="1" customWidth="1"/>
    <col min="2" max="2" width="12.85546875" style="266" bestFit="1" customWidth="1"/>
    <col min="3" max="3" width="21.7109375" style="8" bestFit="1" customWidth="1"/>
    <col min="4" max="4" width="7.7109375" style="291" bestFit="1" customWidth="1"/>
    <col min="5" max="5" width="11.28515625" style="256" bestFit="1" customWidth="1"/>
    <col min="6" max="8" width="3.5703125" style="256" customWidth="1"/>
    <col min="9" max="11" width="3.5703125" style="8" customWidth="1"/>
    <col min="12" max="12" width="3.5703125" style="5" customWidth="1"/>
    <col min="13" max="16" width="3.5703125" style="8" customWidth="1"/>
    <col min="17" max="25" width="3.7109375" style="8" customWidth="1"/>
    <col min="26" max="27" width="4.28515625" style="8" customWidth="1"/>
    <col min="28" max="44" width="4.140625" style="8" customWidth="1"/>
    <col min="45" max="45" width="4.7109375" style="8" customWidth="1"/>
    <col min="46" max="46" width="4.140625" style="8" customWidth="1"/>
    <col min="47" max="47" width="4.85546875" style="8" customWidth="1"/>
    <col min="48" max="49" width="4.140625" style="8" customWidth="1"/>
    <col min="50" max="50" width="8.28515625" style="8" customWidth="1"/>
    <col min="51" max="51" width="12.5703125" style="155" customWidth="1"/>
    <col min="52" max="52" width="10" style="8" hidden="1" customWidth="1"/>
    <col min="53" max="53" width="1.140625" style="8" hidden="1" customWidth="1"/>
    <col min="54" max="54" width="7.7109375" style="8" customWidth="1"/>
    <col min="55" max="55" width="12.42578125" style="8" customWidth="1"/>
    <col min="56" max="56" width="21.140625" style="8" customWidth="1"/>
    <col min="57" max="57" width="11" style="8" customWidth="1"/>
    <col min="58" max="58" width="10" style="8" customWidth="1"/>
    <col min="59" max="59" width="3.7109375" style="8" customWidth="1"/>
    <col min="60" max="60" width="5.42578125" style="8" customWidth="1"/>
    <col min="61" max="64" width="3.7109375" style="8" customWidth="1"/>
    <col min="65" max="65" width="5.140625" style="8" customWidth="1"/>
    <col min="66" max="74" width="3.7109375" style="8" customWidth="1"/>
    <col min="75" max="102" width="4.140625" style="8" customWidth="1"/>
    <col min="103" max="103" width="5" style="8" bestFit="1" customWidth="1"/>
    <col min="104" max="104" width="12" style="8" hidden="1" customWidth="1"/>
    <col min="105" max="108" width="5.85546875" style="8" hidden="1" customWidth="1"/>
    <col min="109" max="109" width="5.85546875" style="8" customWidth="1"/>
    <col min="110" max="16384" width="10" style="8"/>
  </cols>
  <sheetData>
    <row r="1" spans="1:108" s="10" customFormat="1" ht="33.7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BB1" s="345" t="s">
        <v>1427</v>
      </c>
      <c r="BC1" s="345"/>
      <c r="BD1" s="345"/>
      <c r="BE1" s="346" t="s">
        <v>19</v>
      </c>
      <c r="BF1" s="346"/>
      <c r="BG1" s="346"/>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row>
    <row r="2" spans="1:108" ht="14.25" x14ac:dyDescent="0.2">
      <c r="A2" s="8"/>
      <c r="B2" s="115"/>
      <c r="C2" s="115"/>
      <c r="D2" s="362" t="s">
        <v>415</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BC2" s="115"/>
      <c r="BD2" s="115"/>
      <c r="BE2" s="362" t="s">
        <v>415</v>
      </c>
      <c r="BF2" s="362"/>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row>
    <row r="3" spans="1:108" ht="14.25" x14ac:dyDescent="0.2">
      <c r="A3" s="8"/>
      <c r="B3" s="115"/>
      <c r="C3" s="115"/>
      <c r="D3" s="362" t="s">
        <v>1218</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BC3" s="115"/>
      <c r="BD3" s="115"/>
      <c r="BE3" s="362" t="s">
        <v>1218</v>
      </c>
      <c r="BF3" s="362"/>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row>
    <row r="4" spans="1:108" ht="14.25" x14ac:dyDescent="0.2">
      <c r="A4" s="8"/>
      <c r="B4" s="115"/>
      <c r="C4" s="115"/>
      <c r="D4" s="362" t="s">
        <v>244</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BC4" s="115"/>
      <c r="BD4" s="115"/>
      <c r="BE4" s="362" t="s">
        <v>244</v>
      </c>
      <c r="BF4" s="362"/>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row>
    <row r="5" spans="1:108" x14ac:dyDescent="0.2">
      <c r="C5" s="256"/>
      <c r="D5" s="132"/>
      <c r="E5" s="132"/>
      <c r="F5" s="18">
        <v>1</v>
      </c>
      <c r="G5" s="18"/>
      <c r="H5" s="281"/>
      <c r="I5" s="281"/>
      <c r="J5" s="281"/>
      <c r="K5" s="21">
        <v>2</v>
      </c>
      <c r="L5" s="21"/>
      <c r="M5" s="21"/>
      <c r="N5" s="21"/>
      <c r="O5" s="21"/>
      <c r="P5" s="21"/>
      <c r="Q5" s="268">
        <v>3</v>
      </c>
      <c r="R5" s="268"/>
      <c r="S5" s="268"/>
      <c r="T5" s="268"/>
      <c r="U5" s="268"/>
      <c r="V5" s="132">
        <v>4</v>
      </c>
      <c r="W5" s="132"/>
      <c r="X5" s="132"/>
      <c r="Y5" s="132"/>
      <c r="Z5" s="132"/>
      <c r="AA5" s="132"/>
      <c r="AB5" s="5">
        <v>5</v>
      </c>
      <c r="AH5" s="8">
        <v>6</v>
      </c>
      <c r="AO5" s="8">
        <v>7</v>
      </c>
      <c r="BB5" s="266"/>
      <c r="BC5" s="266"/>
      <c r="BD5" s="256"/>
      <c r="BE5" s="132"/>
      <c r="BF5" s="132"/>
      <c r="BG5" s="18">
        <v>1</v>
      </c>
      <c r="BH5" s="18"/>
      <c r="BI5" s="281"/>
      <c r="BJ5" s="281"/>
      <c r="BK5" s="281"/>
      <c r="BL5" s="21">
        <v>2</v>
      </c>
      <c r="BM5" s="21"/>
      <c r="BN5" s="21"/>
      <c r="BO5" s="21"/>
      <c r="BP5" s="21"/>
      <c r="BQ5" s="21"/>
      <c r="BR5" s="268">
        <v>3</v>
      </c>
      <c r="BS5" s="268"/>
      <c r="BT5" s="268"/>
      <c r="BU5" s="268"/>
      <c r="BV5" s="268"/>
      <c r="BW5" s="132">
        <v>4</v>
      </c>
      <c r="BX5" s="132"/>
      <c r="BY5" s="132"/>
      <c r="BZ5" s="132"/>
      <c r="CA5" s="132"/>
      <c r="CB5" s="132"/>
      <c r="CC5" s="5">
        <v>5</v>
      </c>
      <c r="CI5" s="8">
        <v>6</v>
      </c>
      <c r="CP5" s="8">
        <v>7</v>
      </c>
      <c r="CY5" s="155"/>
    </row>
    <row r="6" spans="1:108" s="192" customFormat="1" ht="267" customHeight="1" x14ac:dyDescent="0.2">
      <c r="A6" s="353" t="s">
        <v>0</v>
      </c>
      <c r="B6" s="353" t="s">
        <v>2</v>
      </c>
      <c r="C6" s="363" t="s">
        <v>1</v>
      </c>
      <c r="D6" s="364"/>
      <c r="E6" s="353"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1219</v>
      </c>
      <c r="Z6" s="26" t="s">
        <v>240</v>
      </c>
      <c r="AA6" s="26" t="s">
        <v>241</v>
      </c>
      <c r="AB6" s="26" t="s">
        <v>1383</v>
      </c>
      <c r="AC6" s="26" t="s">
        <v>1387</v>
      </c>
      <c r="AD6" s="26" t="s">
        <v>1384</v>
      </c>
      <c r="AE6" s="26" t="s">
        <v>1377</v>
      </c>
      <c r="AF6" s="26" t="s">
        <v>1378</v>
      </c>
      <c r="AG6" s="26" t="s">
        <v>1385</v>
      </c>
      <c r="AH6" s="26" t="s">
        <v>1413</v>
      </c>
      <c r="AI6" s="26" t="s">
        <v>1414</v>
      </c>
      <c r="AJ6" s="26" t="s">
        <v>1415</v>
      </c>
      <c r="AK6" s="26" t="s">
        <v>1416</v>
      </c>
      <c r="AL6" s="26" t="s">
        <v>1430</v>
      </c>
      <c r="AM6" s="26" t="s">
        <v>1399</v>
      </c>
      <c r="AN6" s="26" t="s">
        <v>1400</v>
      </c>
      <c r="AO6" s="26" t="s">
        <v>1402</v>
      </c>
      <c r="AP6" s="26" t="s">
        <v>1403</v>
      </c>
      <c r="AQ6" s="26" t="s">
        <v>1452</v>
      </c>
      <c r="AR6" s="26" t="s">
        <v>1453</v>
      </c>
      <c r="AS6" s="26" t="s">
        <v>1454</v>
      </c>
      <c r="AT6" s="26" t="s">
        <v>1455</v>
      </c>
      <c r="AU6" s="26" t="s">
        <v>1460</v>
      </c>
      <c r="AV6" s="26" t="s">
        <v>1461</v>
      </c>
      <c r="AW6" s="26" t="s">
        <v>1467</v>
      </c>
      <c r="AX6" s="26" t="s">
        <v>1484</v>
      </c>
      <c r="AY6" s="99" t="s">
        <v>3</v>
      </c>
      <c r="AZ6" s="269" t="s">
        <v>1483</v>
      </c>
      <c r="BB6" s="353" t="s">
        <v>0</v>
      </c>
      <c r="BC6" s="353" t="s">
        <v>2</v>
      </c>
      <c r="BD6" s="363" t="s">
        <v>1</v>
      </c>
      <c r="BE6" s="364"/>
      <c r="BF6" s="353" t="s">
        <v>1476</v>
      </c>
      <c r="BG6" s="124" t="s">
        <v>1359</v>
      </c>
      <c r="BH6" s="124" t="s">
        <v>1369</v>
      </c>
      <c r="BI6" s="124" t="s">
        <v>1356</v>
      </c>
      <c r="BJ6" s="124" t="s">
        <v>1357</v>
      </c>
      <c r="BK6" s="124" t="s">
        <v>1358</v>
      </c>
      <c r="BL6" s="124" t="s">
        <v>1370</v>
      </c>
      <c r="BM6" s="124" t="s">
        <v>1371</v>
      </c>
      <c r="BN6" s="124" t="s">
        <v>1361</v>
      </c>
      <c r="BO6" s="124" t="s">
        <v>1355</v>
      </c>
      <c r="BP6" s="124" t="s">
        <v>1362</v>
      </c>
      <c r="BQ6" s="124" t="s">
        <v>1363</v>
      </c>
      <c r="BR6" s="120" t="s">
        <v>1364</v>
      </c>
      <c r="BS6" s="120" t="s">
        <v>1365</v>
      </c>
      <c r="BT6" s="120" t="s">
        <v>1366</v>
      </c>
      <c r="BU6" s="120" t="s">
        <v>954</v>
      </c>
      <c r="BV6" s="120" t="s">
        <v>1367</v>
      </c>
      <c r="BW6" s="26" t="s">
        <v>417</v>
      </c>
      <c r="BX6" s="26" t="s">
        <v>418</v>
      </c>
      <c r="BY6" s="26" t="s">
        <v>238</v>
      </c>
      <c r="BZ6" s="26" t="s">
        <v>1219</v>
      </c>
      <c r="CA6" s="26" t="s">
        <v>240</v>
      </c>
      <c r="CB6" s="26" t="s">
        <v>241</v>
      </c>
      <c r="CC6" s="26" t="s">
        <v>1383</v>
      </c>
      <c r="CD6" s="26" t="s">
        <v>1387</v>
      </c>
      <c r="CE6" s="26" t="s">
        <v>1384</v>
      </c>
      <c r="CF6" s="26" t="s">
        <v>1377</v>
      </c>
      <c r="CG6" s="26" t="s">
        <v>1378</v>
      </c>
      <c r="CH6" s="26" t="s">
        <v>1385</v>
      </c>
      <c r="CI6" s="26" t="s">
        <v>1413</v>
      </c>
      <c r="CJ6" s="26" t="s">
        <v>1414</v>
      </c>
      <c r="CK6" s="26" t="s">
        <v>1415</v>
      </c>
      <c r="CL6" s="26" t="s">
        <v>1416</v>
      </c>
      <c r="CM6" s="26" t="s">
        <v>1430</v>
      </c>
      <c r="CN6" s="26" t="s">
        <v>1399</v>
      </c>
      <c r="CO6" s="26" t="s">
        <v>1400</v>
      </c>
      <c r="CP6" s="26" t="s">
        <v>1402</v>
      </c>
      <c r="CQ6" s="26" t="s">
        <v>1403</v>
      </c>
      <c r="CR6" s="26" t="s">
        <v>1452</v>
      </c>
      <c r="CS6" s="26" t="s">
        <v>1453</v>
      </c>
      <c r="CT6" s="26" t="s">
        <v>1454</v>
      </c>
      <c r="CU6" s="26" t="s">
        <v>1455</v>
      </c>
      <c r="CV6" s="26" t="s">
        <v>1460</v>
      </c>
      <c r="CW6" s="26" t="s">
        <v>1461</v>
      </c>
      <c r="CX6" s="26" t="s">
        <v>1467</v>
      </c>
      <c r="CY6" s="99" t="s">
        <v>3</v>
      </c>
      <c r="CZ6" s="258" t="s">
        <v>1474</v>
      </c>
    </row>
    <row r="7" spans="1:108" s="192" customFormat="1" x14ac:dyDescent="0.2">
      <c r="A7" s="354"/>
      <c r="B7" s="354"/>
      <c r="C7" s="365"/>
      <c r="D7" s="366"/>
      <c r="E7" s="354"/>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3</v>
      </c>
      <c r="AI7" s="28">
        <v>3</v>
      </c>
      <c r="AJ7" s="28">
        <v>2</v>
      </c>
      <c r="AK7" s="28">
        <v>2</v>
      </c>
      <c r="AL7" s="28">
        <v>3</v>
      </c>
      <c r="AM7" s="28">
        <v>2</v>
      </c>
      <c r="AN7" s="28">
        <v>2</v>
      </c>
      <c r="AO7" s="28">
        <v>2</v>
      </c>
      <c r="AP7" s="28">
        <v>3</v>
      </c>
      <c r="AQ7" s="28">
        <v>2</v>
      </c>
      <c r="AR7" s="28">
        <v>2</v>
      </c>
      <c r="AS7" s="28">
        <v>2</v>
      </c>
      <c r="AT7" s="28">
        <v>3</v>
      </c>
      <c r="AU7" s="28">
        <v>2</v>
      </c>
      <c r="AV7" s="28">
        <v>5</v>
      </c>
      <c r="AW7" s="28">
        <v>7</v>
      </c>
      <c r="AX7" s="28"/>
      <c r="AY7" s="25">
        <v>113</v>
      </c>
      <c r="AZ7" s="272"/>
      <c r="BA7" s="155"/>
      <c r="BB7" s="354"/>
      <c r="BC7" s="354"/>
      <c r="BD7" s="365"/>
      <c r="BE7" s="366"/>
      <c r="BF7" s="354"/>
      <c r="BG7" s="25">
        <v>2</v>
      </c>
      <c r="BH7" s="25">
        <v>2</v>
      </c>
      <c r="BI7" s="25">
        <v>2</v>
      </c>
      <c r="BJ7" s="25">
        <v>2</v>
      </c>
      <c r="BK7" s="25">
        <v>3</v>
      </c>
      <c r="BL7" s="25">
        <v>3</v>
      </c>
      <c r="BM7" s="25">
        <v>3</v>
      </c>
      <c r="BN7" s="25">
        <v>2</v>
      </c>
      <c r="BO7" s="25">
        <v>2</v>
      </c>
      <c r="BP7" s="25">
        <v>2</v>
      </c>
      <c r="BQ7" s="25">
        <v>3</v>
      </c>
      <c r="BR7" s="25">
        <v>3</v>
      </c>
      <c r="BS7" s="25">
        <v>3</v>
      </c>
      <c r="BT7" s="25">
        <v>3</v>
      </c>
      <c r="BU7" s="25">
        <v>3</v>
      </c>
      <c r="BV7" s="25">
        <v>3</v>
      </c>
      <c r="BW7" s="25">
        <v>3</v>
      </c>
      <c r="BX7" s="25">
        <v>2</v>
      </c>
      <c r="BY7" s="25">
        <v>3</v>
      </c>
      <c r="BZ7" s="25">
        <v>3</v>
      </c>
      <c r="CA7" s="25">
        <v>3</v>
      </c>
      <c r="CB7" s="25">
        <v>3</v>
      </c>
      <c r="CC7" s="25">
        <v>3</v>
      </c>
      <c r="CD7" s="25">
        <v>3</v>
      </c>
      <c r="CE7" s="25">
        <v>3</v>
      </c>
      <c r="CF7" s="25">
        <v>3</v>
      </c>
      <c r="CG7" s="25">
        <v>3</v>
      </c>
      <c r="CH7" s="25">
        <v>2</v>
      </c>
      <c r="CI7" s="25">
        <v>3</v>
      </c>
      <c r="CJ7" s="25">
        <v>3</v>
      </c>
      <c r="CK7" s="25">
        <v>2</v>
      </c>
      <c r="CL7" s="25">
        <v>2</v>
      </c>
      <c r="CM7" s="25">
        <v>3</v>
      </c>
      <c r="CN7" s="25">
        <v>2</v>
      </c>
      <c r="CO7" s="25">
        <v>2</v>
      </c>
      <c r="CP7" s="25">
        <v>2</v>
      </c>
      <c r="CQ7" s="25">
        <v>3</v>
      </c>
      <c r="CR7" s="25">
        <v>2</v>
      </c>
      <c r="CS7" s="25">
        <v>2</v>
      </c>
      <c r="CT7" s="25">
        <v>2</v>
      </c>
      <c r="CU7" s="25">
        <v>3</v>
      </c>
      <c r="CV7" s="25">
        <v>2</v>
      </c>
      <c r="CW7" s="25">
        <v>5</v>
      </c>
      <c r="CX7" s="25">
        <v>7</v>
      </c>
      <c r="CY7" s="25">
        <v>113</v>
      </c>
      <c r="CZ7" s="258"/>
    </row>
    <row r="8" spans="1:108" s="135" customFormat="1" ht="15" x14ac:dyDescent="0.25">
      <c r="A8" s="273">
        <v>1</v>
      </c>
      <c r="B8" s="274" t="s">
        <v>1224</v>
      </c>
      <c r="C8" s="42" t="s">
        <v>1225</v>
      </c>
      <c r="D8" s="162" t="s">
        <v>1226</v>
      </c>
      <c r="E8" s="282" t="s">
        <v>1227</v>
      </c>
      <c r="F8" s="86">
        <v>6.3</v>
      </c>
      <c r="G8" s="86">
        <v>4.8</v>
      </c>
      <c r="H8" s="86">
        <v>4.7</v>
      </c>
      <c r="I8" s="86">
        <v>5.3</v>
      </c>
      <c r="J8" s="86">
        <v>4.8</v>
      </c>
      <c r="K8" s="86">
        <v>8.8000000000000007</v>
      </c>
      <c r="L8" s="86">
        <v>9.1</v>
      </c>
      <c r="M8" s="86">
        <v>8.1999999999999993</v>
      </c>
      <c r="N8" s="86">
        <v>4.2</v>
      </c>
      <c r="O8" s="86">
        <v>6.8</v>
      </c>
      <c r="P8" s="86">
        <v>4.8</v>
      </c>
      <c r="Q8" s="86">
        <v>6.1</v>
      </c>
      <c r="R8" s="86">
        <v>9.1999999999999993</v>
      </c>
      <c r="S8" s="86">
        <v>8.1</v>
      </c>
      <c r="T8" s="86">
        <v>6.5</v>
      </c>
      <c r="U8" s="86">
        <v>5.0999999999999996</v>
      </c>
      <c r="V8" s="63">
        <v>8.6</v>
      </c>
      <c r="W8" s="63">
        <v>7.8</v>
      </c>
      <c r="X8" s="63">
        <v>4.3</v>
      </c>
      <c r="Y8" s="63">
        <v>8.4</v>
      </c>
      <c r="Z8" s="63">
        <v>6.6</v>
      </c>
      <c r="AA8" s="63">
        <v>8.1999999999999993</v>
      </c>
      <c r="AB8" s="63">
        <v>8.9</v>
      </c>
      <c r="AC8" s="63">
        <v>4.5999999999999996</v>
      </c>
      <c r="AD8" s="63">
        <v>7.2</v>
      </c>
      <c r="AE8" s="63">
        <v>8.8000000000000007</v>
      </c>
      <c r="AF8" s="63">
        <v>7.2</v>
      </c>
      <c r="AG8" s="63">
        <v>8</v>
      </c>
      <c r="AH8" s="63">
        <v>5.6</v>
      </c>
      <c r="AI8" s="63">
        <v>8.5</v>
      </c>
      <c r="AJ8" s="63">
        <v>7.6</v>
      </c>
      <c r="AK8" s="63">
        <v>8.1</v>
      </c>
      <c r="AL8" s="63">
        <v>8.6999999999999993</v>
      </c>
      <c r="AM8" s="63">
        <v>9.5</v>
      </c>
      <c r="AN8" s="63">
        <v>9.5</v>
      </c>
      <c r="AO8" s="63">
        <v>5.8</v>
      </c>
      <c r="AP8" s="63">
        <v>7.9</v>
      </c>
      <c r="AQ8" s="63">
        <v>5.9</v>
      </c>
      <c r="AR8" s="63">
        <v>7.4</v>
      </c>
      <c r="AS8" s="63">
        <v>9.3000000000000007</v>
      </c>
      <c r="AT8" s="63">
        <v>9.8000000000000007</v>
      </c>
      <c r="AU8" s="63">
        <v>8.5</v>
      </c>
      <c r="AV8" s="63">
        <v>8.5</v>
      </c>
      <c r="AW8" s="292"/>
      <c r="AX8" s="338"/>
      <c r="AY8" s="283">
        <v>7.3</v>
      </c>
      <c r="AZ8" s="275">
        <v>0</v>
      </c>
      <c r="BA8" s="135">
        <v>2</v>
      </c>
      <c r="BB8" s="273">
        <v>1</v>
      </c>
      <c r="BC8" s="274" t="s">
        <v>1224</v>
      </c>
      <c r="BD8" s="161" t="s">
        <v>1225</v>
      </c>
      <c r="BE8" s="162" t="s">
        <v>1226</v>
      </c>
      <c r="BF8" s="274" t="s">
        <v>1227</v>
      </c>
      <c r="BG8" s="171">
        <v>2</v>
      </c>
      <c r="BH8" s="171">
        <v>1</v>
      </c>
      <c r="BI8" s="171">
        <v>1</v>
      </c>
      <c r="BJ8" s="171">
        <v>1</v>
      </c>
      <c r="BK8" s="171">
        <v>1</v>
      </c>
      <c r="BL8" s="171">
        <v>4</v>
      </c>
      <c r="BM8" s="171">
        <v>4</v>
      </c>
      <c r="BN8" s="171">
        <v>3</v>
      </c>
      <c r="BO8" s="171">
        <v>1</v>
      </c>
      <c r="BP8" s="171">
        <v>2</v>
      </c>
      <c r="BQ8" s="171">
        <v>1</v>
      </c>
      <c r="BR8" s="171">
        <v>2</v>
      </c>
      <c r="BS8" s="171">
        <v>4</v>
      </c>
      <c r="BT8" s="171">
        <v>3</v>
      </c>
      <c r="BU8" s="171">
        <v>2</v>
      </c>
      <c r="BV8" s="171">
        <v>1</v>
      </c>
      <c r="BW8" s="171">
        <v>4</v>
      </c>
      <c r="BX8" s="171">
        <v>3</v>
      </c>
      <c r="BY8" s="171">
        <v>1</v>
      </c>
      <c r="BZ8" s="171">
        <v>3</v>
      </c>
      <c r="CA8" s="171">
        <v>2</v>
      </c>
      <c r="CB8" s="171">
        <v>3</v>
      </c>
      <c r="CC8" s="171">
        <v>4</v>
      </c>
      <c r="CD8" s="171">
        <v>1</v>
      </c>
      <c r="CE8" s="171">
        <v>3</v>
      </c>
      <c r="CF8" s="171">
        <v>4</v>
      </c>
      <c r="CG8" s="171">
        <v>3</v>
      </c>
      <c r="CH8" s="171">
        <v>3</v>
      </c>
      <c r="CI8" s="171">
        <v>2</v>
      </c>
      <c r="CJ8" s="171">
        <v>4</v>
      </c>
      <c r="CK8" s="171">
        <v>3</v>
      </c>
      <c r="CL8" s="171">
        <v>3</v>
      </c>
      <c r="CM8" s="171">
        <v>4</v>
      </c>
      <c r="CN8" s="171">
        <v>4</v>
      </c>
      <c r="CO8" s="171">
        <v>4</v>
      </c>
      <c r="CP8" s="171">
        <v>2</v>
      </c>
      <c r="CQ8" s="171">
        <v>3</v>
      </c>
      <c r="CR8" s="171">
        <v>2</v>
      </c>
      <c r="CS8" s="171">
        <v>3</v>
      </c>
      <c r="CT8" s="171">
        <v>4</v>
      </c>
      <c r="CU8" s="171">
        <v>4</v>
      </c>
      <c r="CV8" s="171">
        <v>4</v>
      </c>
      <c r="CW8" s="171">
        <v>4</v>
      </c>
      <c r="CX8" s="333"/>
      <c r="CY8" s="284">
        <v>2.77</v>
      </c>
      <c r="CZ8" s="259" t="s">
        <v>1490</v>
      </c>
      <c r="DB8" s="274" t="s">
        <v>1225</v>
      </c>
      <c r="DC8" s="274" t="s">
        <v>1226</v>
      </c>
    </row>
    <row r="9" spans="1:108" s="135" customFormat="1" ht="15" x14ac:dyDescent="0.25">
      <c r="A9" s="273">
        <v>2</v>
      </c>
      <c r="B9" s="274" t="s">
        <v>1240</v>
      </c>
      <c r="C9" s="42" t="s">
        <v>509</v>
      </c>
      <c r="D9" s="162" t="s">
        <v>90</v>
      </c>
      <c r="E9" s="282" t="s">
        <v>485</v>
      </c>
      <c r="F9" s="86">
        <v>5.0999999999999996</v>
      </c>
      <c r="G9" s="86">
        <v>4.2</v>
      </c>
      <c r="H9" s="86">
        <v>5.6</v>
      </c>
      <c r="I9" s="86">
        <v>4</v>
      </c>
      <c r="J9" s="86">
        <v>5.7</v>
      </c>
      <c r="K9" s="86">
        <v>7.9</v>
      </c>
      <c r="L9" s="86">
        <v>4.5999999999999996</v>
      </c>
      <c r="M9" s="86">
        <v>6.7</v>
      </c>
      <c r="N9" s="86">
        <v>7.4</v>
      </c>
      <c r="O9" s="86">
        <v>5.9</v>
      </c>
      <c r="P9" s="86">
        <v>6.1</v>
      </c>
      <c r="Q9" s="86">
        <v>4</v>
      </c>
      <c r="R9" s="86">
        <v>7.5</v>
      </c>
      <c r="S9" s="86">
        <v>6.2</v>
      </c>
      <c r="T9" s="86">
        <v>7.1</v>
      </c>
      <c r="U9" s="86">
        <v>6.1</v>
      </c>
      <c r="V9" s="63">
        <v>6.8</v>
      </c>
      <c r="W9" s="63">
        <v>8.3000000000000007</v>
      </c>
      <c r="X9" s="63">
        <v>7.3</v>
      </c>
      <c r="Y9" s="63">
        <v>8.6</v>
      </c>
      <c r="Z9" s="63">
        <v>7.7</v>
      </c>
      <c r="AA9" s="63">
        <v>5.0999999999999996</v>
      </c>
      <c r="AB9" s="63">
        <v>7.9</v>
      </c>
      <c r="AC9" s="63">
        <v>8.3000000000000007</v>
      </c>
      <c r="AD9" s="63">
        <v>4.9000000000000004</v>
      </c>
      <c r="AE9" s="63">
        <v>4.8</v>
      </c>
      <c r="AF9" s="63">
        <v>6.8</v>
      </c>
      <c r="AG9" s="63">
        <v>7.6</v>
      </c>
      <c r="AH9" s="63">
        <v>5</v>
      </c>
      <c r="AI9" s="63">
        <v>5.6</v>
      </c>
      <c r="AJ9" s="63">
        <v>6</v>
      </c>
      <c r="AK9" s="63">
        <v>8.6</v>
      </c>
      <c r="AL9" s="63">
        <v>7.7</v>
      </c>
      <c r="AM9" s="63">
        <v>9.1</v>
      </c>
      <c r="AN9" s="63">
        <v>8.9</v>
      </c>
      <c r="AO9" s="63">
        <v>8.9</v>
      </c>
      <c r="AP9" s="63">
        <v>7.6</v>
      </c>
      <c r="AQ9" s="63">
        <v>4.5</v>
      </c>
      <c r="AR9" s="63">
        <v>7.4</v>
      </c>
      <c r="AS9" s="63">
        <v>8</v>
      </c>
      <c r="AT9" s="63">
        <v>8</v>
      </c>
      <c r="AU9" s="63">
        <v>7</v>
      </c>
      <c r="AV9" s="63">
        <v>8.9</v>
      </c>
      <c r="AW9" s="292"/>
      <c r="AX9" s="338"/>
      <c r="AY9" s="283">
        <v>6.8</v>
      </c>
      <c r="AZ9" s="275">
        <v>0</v>
      </c>
      <c r="BA9" s="135">
        <v>5</v>
      </c>
      <c r="BB9" s="273">
        <v>2</v>
      </c>
      <c r="BC9" s="274" t="s">
        <v>1240</v>
      </c>
      <c r="BD9" s="161" t="s">
        <v>509</v>
      </c>
      <c r="BE9" s="162" t="s">
        <v>90</v>
      </c>
      <c r="BF9" s="274" t="s">
        <v>485</v>
      </c>
      <c r="BG9" s="171">
        <v>1</v>
      </c>
      <c r="BH9" s="171">
        <v>1</v>
      </c>
      <c r="BI9" s="171">
        <v>2</v>
      </c>
      <c r="BJ9" s="171">
        <v>1</v>
      </c>
      <c r="BK9" s="171">
        <v>2</v>
      </c>
      <c r="BL9" s="171">
        <v>3</v>
      </c>
      <c r="BM9" s="171">
        <v>1</v>
      </c>
      <c r="BN9" s="171">
        <v>2</v>
      </c>
      <c r="BO9" s="171">
        <v>3</v>
      </c>
      <c r="BP9" s="171">
        <v>2</v>
      </c>
      <c r="BQ9" s="171">
        <v>2</v>
      </c>
      <c r="BR9" s="171">
        <v>1</v>
      </c>
      <c r="BS9" s="171">
        <v>3</v>
      </c>
      <c r="BT9" s="171">
        <v>2</v>
      </c>
      <c r="BU9" s="171">
        <v>3</v>
      </c>
      <c r="BV9" s="171">
        <v>2</v>
      </c>
      <c r="BW9" s="171">
        <v>2</v>
      </c>
      <c r="BX9" s="171">
        <v>3</v>
      </c>
      <c r="BY9" s="171">
        <v>3</v>
      </c>
      <c r="BZ9" s="171">
        <v>4</v>
      </c>
      <c r="CA9" s="171">
        <v>3</v>
      </c>
      <c r="CB9" s="171">
        <v>1</v>
      </c>
      <c r="CC9" s="171">
        <v>3</v>
      </c>
      <c r="CD9" s="171">
        <v>3</v>
      </c>
      <c r="CE9" s="171">
        <v>1</v>
      </c>
      <c r="CF9" s="171">
        <v>1</v>
      </c>
      <c r="CG9" s="171">
        <v>2</v>
      </c>
      <c r="CH9" s="171">
        <v>3</v>
      </c>
      <c r="CI9" s="171">
        <v>1</v>
      </c>
      <c r="CJ9" s="171">
        <v>2</v>
      </c>
      <c r="CK9" s="171">
        <v>2</v>
      </c>
      <c r="CL9" s="171">
        <v>4</v>
      </c>
      <c r="CM9" s="171">
        <v>3</v>
      </c>
      <c r="CN9" s="171">
        <v>4</v>
      </c>
      <c r="CO9" s="171">
        <v>4</v>
      </c>
      <c r="CP9" s="171">
        <v>4</v>
      </c>
      <c r="CQ9" s="171">
        <v>3</v>
      </c>
      <c r="CR9" s="171">
        <v>1</v>
      </c>
      <c r="CS9" s="171">
        <v>3</v>
      </c>
      <c r="CT9" s="171">
        <v>3</v>
      </c>
      <c r="CU9" s="171">
        <v>3</v>
      </c>
      <c r="CV9" s="171">
        <v>3</v>
      </c>
      <c r="CW9" s="171">
        <v>4</v>
      </c>
      <c r="CX9" s="333"/>
      <c r="CY9" s="284">
        <v>2.42</v>
      </c>
      <c r="CZ9" s="259" t="s">
        <v>1492</v>
      </c>
      <c r="DB9" s="274" t="s">
        <v>509</v>
      </c>
      <c r="DC9" s="274" t="s">
        <v>90</v>
      </c>
      <c r="DD9" s="135" t="s">
        <v>1488</v>
      </c>
    </row>
    <row r="10" spans="1:108" s="135" customFormat="1" ht="15" x14ac:dyDescent="0.25">
      <c r="A10" s="273">
        <v>3</v>
      </c>
      <c r="B10" s="274" t="s">
        <v>1241</v>
      </c>
      <c r="C10" s="42" t="s">
        <v>1242</v>
      </c>
      <c r="D10" s="162" t="s">
        <v>12</v>
      </c>
      <c r="E10" s="282" t="s">
        <v>62</v>
      </c>
      <c r="F10" s="86">
        <v>8.9</v>
      </c>
      <c r="G10" s="86">
        <v>6.4</v>
      </c>
      <c r="H10" s="86">
        <v>5.5</v>
      </c>
      <c r="I10" s="86">
        <v>7</v>
      </c>
      <c r="J10" s="86">
        <v>6.6</v>
      </c>
      <c r="K10" s="86">
        <v>5.7</v>
      </c>
      <c r="L10" s="86">
        <v>8.1</v>
      </c>
      <c r="M10" s="86">
        <v>5.0999999999999996</v>
      </c>
      <c r="N10" s="86">
        <v>4</v>
      </c>
      <c r="O10" s="86">
        <v>7</v>
      </c>
      <c r="P10" s="86">
        <v>4.2</v>
      </c>
      <c r="Q10" s="86">
        <v>5.7</v>
      </c>
      <c r="R10" s="86">
        <v>7.2</v>
      </c>
      <c r="S10" s="86">
        <v>5.2</v>
      </c>
      <c r="T10" s="86">
        <v>6.1</v>
      </c>
      <c r="U10" s="86">
        <v>4.9000000000000004</v>
      </c>
      <c r="V10" s="63">
        <v>6.2</v>
      </c>
      <c r="W10" s="63">
        <v>8.5</v>
      </c>
      <c r="X10" s="63">
        <v>6.2</v>
      </c>
      <c r="Y10" s="63">
        <v>7.9</v>
      </c>
      <c r="Z10" s="63">
        <v>6.5</v>
      </c>
      <c r="AA10" s="63">
        <v>6.6</v>
      </c>
      <c r="AB10" s="63">
        <v>9.1</v>
      </c>
      <c r="AC10" s="63">
        <v>5.3</v>
      </c>
      <c r="AD10" s="63">
        <v>4.7</v>
      </c>
      <c r="AE10" s="63">
        <v>5.5</v>
      </c>
      <c r="AF10" s="63">
        <v>6.9</v>
      </c>
      <c r="AG10" s="63">
        <v>8</v>
      </c>
      <c r="AH10" s="63">
        <v>5.2</v>
      </c>
      <c r="AI10" s="63">
        <v>7.2</v>
      </c>
      <c r="AJ10" s="63">
        <v>6.7</v>
      </c>
      <c r="AK10" s="63">
        <v>7.9</v>
      </c>
      <c r="AL10" s="63">
        <v>8.6</v>
      </c>
      <c r="AM10" s="63">
        <v>9.3000000000000007</v>
      </c>
      <c r="AN10" s="63">
        <v>9.1</v>
      </c>
      <c r="AO10" s="63">
        <v>6.5</v>
      </c>
      <c r="AP10" s="63">
        <v>6.6</v>
      </c>
      <c r="AQ10" s="63">
        <v>5.4</v>
      </c>
      <c r="AR10" s="63">
        <v>8.1</v>
      </c>
      <c r="AS10" s="63">
        <v>7.7</v>
      </c>
      <c r="AT10" s="63">
        <v>9</v>
      </c>
      <c r="AU10" s="63">
        <v>7</v>
      </c>
      <c r="AV10" s="63">
        <v>9.1</v>
      </c>
      <c r="AW10" s="292"/>
      <c r="AX10" s="338"/>
      <c r="AY10" s="283">
        <v>6.8</v>
      </c>
      <c r="AZ10" s="275">
        <v>0</v>
      </c>
      <c r="BA10" s="135">
        <v>5</v>
      </c>
      <c r="BB10" s="273">
        <v>3</v>
      </c>
      <c r="BC10" s="274" t="s">
        <v>1241</v>
      </c>
      <c r="BD10" s="161" t="s">
        <v>1242</v>
      </c>
      <c r="BE10" s="162" t="s">
        <v>12</v>
      </c>
      <c r="BF10" s="274" t="s">
        <v>62</v>
      </c>
      <c r="BG10" s="171">
        <v>4</v>
      </c>
      <c r="BH10" s="171">
        <v>2</v>
      </c>
      <c r="BI10" s="171">
        <v>2</v>
      </c>
      <c r="BJ10" s="171">
        <v>3</v>
      </c>
      <c r="BK10" s="171">
        <v>2</v>
      </c>
      <c r="BL10" s="171">
        <v>2</v>
      </c>
      <c r="BM10" s="171">
        <v>3</v>
      </c>
      <c r="BN10" s="171">
        <v>1</v>
      </c>
      <c r="BO10" s="171">
        <v>1</v>
      </c>
      <c r="BP10" s="171">
        <v>3</v>
      </c>
      <c r="BQ10" s="171">
        <v>1</v>
      </c>
      <c r="BR10" s="171">
        <v>2</v>
      </c>
      <c r="BS10" s="171">
        <v>3</v>
      </c>
      <c r="BT10" s="171">
        <v>1</v>
      </c>
      <c r="BU10" s="171">
        <v>2</v>
      </c>
      <c r="BV10" s="171">
        <v>1</v>
      </c>
      <c r="BW10" s="171">
        <v>2</v>
      </c>
      <c r="BX10" s="171">
        <v>4</v>
      </c>
      <c r="BY10" s="171">
        <v>2</v>
      </c>
      <c r="BZ10" s="171">
        <v>3</v>
      </c>
      <c r="CA10" s="171">
        <v>2</v>
      </c>
      <c r="CB10" s="171">
        <v>2</v>
      </c>
      <c r="CC10" s="171">
        <v>4</v>
      </c>
      <c r="CD10" s="171">
        <v>1</v>
      </c>
      <c r="CE10" s="171">
        <v>1</v>
      </c>
      <c r="CF10" s="171">
        <v>2</v>
      </c>
      <c r="CG10" s="171">
        <v>2</v>
      </c>
      <c r="CH10" s="171">
        <v>3</v>
      </c>
      <c r="CI10" s="171">
        <v>1</v>
      </c>
      <c r="CJ10" s="171">
        <v>3</v>
      </c>
      <c r="CK10" s="171">
        <v>2</v>
      </c>
      <c r="CL10" s="171">
        <v>3</v>
      </c>
      <c r="CM10" s="171">
        <v>4</v>
      </c>
      <c r="CN10" s="171">
        <v>4</v>
      </c>
      <c r="CO10" s="171">
        <v>4</v>
      </c>
      <c r="CP10" s="171">
        <v>2</v>
      </c>
      <c r="CQ10" s="171">
        <v>2</v>
      </c>
      <c r="CR10" s="171">
        <v>1</v>
      </c>
      <c r="CS10" s="171">
        <v>3</v>
      </c>
      <c r="CT10" s="171">
        <v>3</v>
      </c>
      <c r="CU10" s="171">
        <v>4</v>
      </c>
      <c r="CV10" s="171">
        <v>3</v>
      </c>
      <c r="CW10" s="171">
        <v>4</v>
      </c>
      <c r="CX10" s="333"/>
      <c r="CY10" s="284">
        <v>2.41</v>
      </c>
      <c r="CZ10" s="259" t="s">
        <v>1492</v>
      </c>
      <c r="DA10" s="277" t="s">
        <v>1480</v>
      </c>
      <c r="DB10" s="274" t="s">
        <v>1242</v>
      </c>
      <c r="DC10" s="274" t="s">
        <v>12</v>
      </c>
    </row>
    <row r="11" spans="1:108" s="135" customFormat="1" ht="15" x14ac:dyDescent="0.25">
      <c r="A11" s="273">
        <v>4</v>
      </c>
      <c r="B11" s="274" t="s">
        <v>1270</v>
      </c>
      <c r="C11" s="42" t="s">
        <v>1271</v>
      </c>
      <c r="D11" s="162" t="s">
        <v>16</v>
      </c>
      <c r="E11" s="282" t="s">
        <v>1272</v>
      </c>
      <c r="F11" s="86">
        <v>4.9000000000000004</v>
      </c>
      <c r="G11" s="86">
        <v>5.5</v>
      </c>
      <c r="H11" s="86">
        <v>4.4000000000000004</v>
      </c>
      <c r="I11" s="86">
        <v>5.4</v>
      </c>
      <c r="J11" s="86">
        <v>6.8</v>
      </c>
      <c r="K11" s="86">
        <v>7.5</v>
      </c>
      <c r="L11" s="86">
        <v>8.1999999999999993</v>
      </c>
      <c r="M11" s="86">
        <v>4.2</v>
      </c>
      <c r="N11" s="86">
        <v>7.3</v>
      </c>
      <c r="O11" s="86">
        <v>5.8</v>
      </c>
      <c r="P11" s="86">
        <v>4.8</v>
      </c>
      <c r="Q11" s="86">
        <v>7.1</v>
      </c>
      <c r="R11" s="86">
        <v>7.2</v>
      </c>
      <c r="S11" s="86">
        <v>6.6</v>
      </c>
      <c r="T11" s="86">
        <v>6.9</v>
      </c>
      <c r="U11" s="86">
        <v>5.9</v>
      </c>
      <c r="V11" s="63">
        <v>8.6</v>
      </c>
      <c r="W11" s="63">
        <v>7.8</v>
      </c>
      <c r="X11" s="63">
        <v>6</v>
      </c>
      <c r="Y11" s="63">
        <v>4.7</v>
      </c>
      <c r="Z11" s="63">
        <v>6.3</v>
      </c>
      <c r="AA11" s="63">
        <v>7.4</v>
      </c>
      <c r="AB11" s="63">
        <v>7.4</v>
      </c>
      <c r="AC11" s="63">
        <v>8.6</v>
      </c>
      <c r="AD11" s="63">
        <v>7.5</v>
      </c>
      <c r="AE11" s="63">
        <v>5.0999999999999996</v>
      </c>
      <c r="AF11" s="63">
        <v>5.0999999999999996</v>
      </c>
      <c r="AG11" s="63">
        <v>7.2</v>
      </c>
      <c r="AH11" s="63">
        <v>6.5</v>
      </c>
      <c r="AI11" s="63">
        <v>5.6</v>
      </c>
      <c r="AJ11" s="63">
        <v>6.8</v>
      </c>
      <c r="AK11" s="63">
        <v>8.1</v>
      </c>
      <c r="AL11" s="63">
        <v>4.4000000000000004</v>
      </c>
      <c r="AM11" s="63">
        <v>9</v>
      </c>
      <c r="AN11" s="63">
        <v>8.8000000000000007</v>
      </c>
      <c r="AO11" s="63">
        <v>7.2</v>
      </c>
      <c r="AP11" s="63">
        <v>7.1</v>
      </c>
      <c r="AQ11" s="63">
        <v>8.8000000000000007</v>
      </c>
      <c r="AR11" s="63">
        <v>5.8</v>
      </c>
      <c r="AS11" s="63">
        <v>9.1999999999999993</v>
      </c>
      <c r="AT11" s="63">
        <v>9.1</v>
      </c>
      <c r="AU11" s="63">
        <v>5</v>
      </c>
      <c r="AV11" s="63">
        <v>9.3000000000000007</v>
      </c>
      <c r="AW11" s="292"/>
      <c r="AX11" s="338"/>
      <c r="AY11" s="283">
        <v>6.8</v>
      </c>
      <c r="AZ11" s="275">
        <v>0</v>
      </c>
      <c r="BA11" s="135">
        <v>9</v>
      </c>
      <c r="BB11" s="273">
        <v>4</v>
      </c>
      <c r="BC11" s="274" t="s">
        <v>1270</v>
      </c>
      <c r="BD11" s="161" t="s">
        <v>1271</v>
      </c>
      <c r="BE11" s="162" t="s">
        <v>16</v>
      </c>
      <c r="BF11" s="274" t="s">
        <v>1272</v>
      </c>
      <c r="BG11" s="171">
        <v>1</v>
      </c>
      <c r="BH11" s="171">
        <v>2</v>
      </c>
      <c r="BI11" s="171">
        <v>1</v>
      </c>
      <c r="BJ11" s="171">
        <v>1</v>
      </c>
      <c r="BK11" s="171">
        <v>2</v>
      </c>
      <c r="BL11" s="171">
        <v>3</v>
      </c>
      <c r="BM11" s="171">
        <v>3</v>
      </c>
      <c r="BN11" s="171">
        <v>1</v>
      </c>
      <c r="BO11" s="171">
        <v>3</v>
      </c>
      <c r="BP11" s="171">
        <v>2</v>
      </c>
      <c r="BQ11" s="171">
        <v>1</v>
      </c>
      <c r="BR11" s="171">
        <v>3</v>
      </c>
      <c r="BS11" s="171">
        <v>3</v>
      </c>
      <c r="BT11" s="171">
        <v>2</v>
      </c>
      <c r="BU11" s="171">
        <v>2</v>
      </c>
      <c r="BV11" s="171">
        <v>2</v>
      </c>
      <c r="BW11" s="171">
        <v>4</v>
      </c>
      <c r="BX11" s="171">
        <v>3</v>
      </c>
      <c r="BY11" s="171">
        <v>2</v>
      </c>
      <c r="BZ11" s="171">
        <v>1</v>
      </c>
      <c r="CA11" s="171">
        <v>2</v>
      </c>
      <c r="CB11" s="171">
        <v>3</v>
      </c>
      <c r="CC11" s="171">
        <v>3</v>
      </c>
      <c r="CD11" s="171">
        <v>4</v>
      </c>
      <c r="CE11" s="171">
        <v>3</v>
      </c>
      <c r="CF11" s="171">
        <v>1</v>
      </c>
      <c r="CG11" s="171">
        <v>1</v>
      </c>
      <c r="CH11" s="171">
        <v>3</v>
      </c>
      <c r="CI11" s="171">
        <v>2</v>
      </c>
      <c r="CJ11" s="171">
        <v>2</v>
      </c>
      <c r="CK11" s="171">
        <v>2</v>
      </c>
      <c r="CL11" s="171">
        <v>3</v>
      </c>
      <c r="CM11" s="171">
        <v>1</v>
      </c>
      <c r="CN11" s="171">
        <v>4</v>
      </c>
      <c r="CO11" s="171">
        <v>4</v>
      </c>
      <c r="CP11" s="171">
        <v>3</v>
      </c>
      <c r="CQ11" s="171">
        <v>3</v>
      </c>
      <c r="CR11" s="171">
        <v>4</v>
      </c>
      <c r="CS11" s="171">
        <v>2</v>
      </c>
      <c r="CT11" s="171">
        <v>4</v>
      </c>
      <c r="CU11" s="171">
        <v>4</v>
      </c>
      <c r="CV11" s="171">
        <v>1</v>
      </c>
      <c r="CW11" s="171">
        <v>4</v>
      </c>
      <c r="CX11" s="333"/>
      <c r="CY11" s="284">
        <v>2.4700000000000002</v>
      </c>
      <c r="CZ11" s="259" t="s">
        <v>1492</v>
      </c>
      <c r="DB11" s="274" t="s">
        <v>1271</v>
      </c>
      <c r="DC11" s="274" t="s">
        <v>16</v>
      </c>
    </row>
    <row r="13" spans="1:108" ht="17.25" customHeight="1" x14ac:dyDescent="0.2">
      <c r="B13" s="267" t="s">
        <v>1499</v>
      </c>
      <c r="D13" s="155"/>
      <c r="I13" s="256"/>
      <c r="J13" s="256"/>
      <c r="K13" s="256"/>
      <c r="L13" s="278"/>
      <c r="M13" s="278"/>
      <c r="N13" s="278"/>
      <c r="O13" s="278"/>
      <c r="P13" s="278"/>
      <c r="Q13" s="278"/>
      <c r="R13" s="278"/>
      <c r="S13" s="279"/>
      <c r="T13" s="279"/>
      <c r="U13" s="279"/>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66"/>
      <c r="BC13" s="267" t="s">
        <v>1499</v>
      </c>
      <c r="BE13" s="267"/>
      <c r="BF13" s="256"/>
      <c r="BG13" s="256"/>
      <c r="BH13" s="256"/>
    </row>
  </sheetData>
  <mergeCells count="18">
    <mergeCell ref="D3:AY3"/>
    <mergeCell ref="BE3:CY3"/>
    <mergeCell ref="D4:AY4"/>
    <mergeCell ref="BE4:CY4"/>
    <mergeCell ref="A6:A7"/>
    <mergeCell ref="B6:B7"/>
    <mergeCell ref="C6:D7"/>
    <mergeCell ref="E6:E7"/>
    <mergeCell ref="BB6:BB7"/>
    <mergeCell ref="BC6:BC7"/>
    <mergeCell ref="BD6:BE7"/>
    <mergeCell ref="BF6:BF7"/>
    <mergeCell ref="A1:C1"/>
    <mergeCell ref="D1:AY1"/>
    <mergeCell ref="BB1:BD1"/>
    <mergeCell ref="BE1:CY1"/>
    <mergeCell ref="D2:AY2"/>
    <mergeCell ref="BE2:CY2"/>
  </mergeCells>
  <pageMargins left="0.25" right="0.25" top="0.75" bottom="0.75" header="0.3" footer="0.3"/>
  <pageSetup paperSize="9" scale="56" orientation="landscape"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N13"/>
  <sheetViews>
    <sheetView tabSelected="1" topLeftCell="AS7" zoomScale="80" zoomScaleNormal="80" workbookViewId="0">
      <selection activeCell="AZ8" sqref="AZ8:AZ11"/>
    </sheetView>
  </sheetViews>
  <sheetFormatPr defaultColWidth="10" defaultRowHeight="15.75" x14ac:dyDescent="0.2"/>
  <cols>
    <col min="1" max="1" width="5" style="266" bestFit="1" customWidth="1"/>
    <col min="2" max="2" width="12.85546875" style="267" bestFit="1" customWidth="1"/>
    <col min="3" max="3" width="23.7109375" style="198" bestFit="1" customWidth="1"/>
    <col min="4" max="4" width="10" style="291" customWidth="1"/>
    <col min="5" max="5" width="11.85546875" style="256" bestFit="1" customWidth="1"/>
    <col min="6" max="8" width="3.7109375" style="256" customWidth="1"/>
    <col min="9" max="11" width="3.7109375" style="8" customWidth="1"/>
    <col min="12" max="12" width="3.7109375" style="5" customWidth="1"/>
    <col min="13" max="25" width="3.7109375" style="8" customWidth="1"/>
    <col min="26" max="26" width="4.7109375" style="8" customWidth="1"/>
    <col min="27" max="27" width="4.28515625" style="8" customWidth="1"/>
    <col min="28" max="35" width="4.140625" style="8" customWidth="1"/>
    <col min="36" max="38" width="4.7109375" style="8" customWidth="1"/>
    <col min="39" max="40" width="4.140625" style="8" customWidth="1"/>
    <col min="41" max="41" width="4.7109375" style="8" customWidth="1"/>
    <col min="42" max="43" width="4.140625" style="8" customWidth="1"/>
    <col min="44" max="44" width="4.7109375" style="8" customWidth="1"/>
    <col min="45" max="51" width="4.140625" style="8" customWidth="1"/>
    <col min="52" max="52" width="6.42578125" style="8" customWidth="1"/>
    <col min="53" max="53" width="5.85546875" style="155" customWidth="1"/>
    <col min="54" max="54" width="10" style="8" hidden="1" customWidth="1"/>
    <col min="55" max="55" width="2" style="8" hidden="1" customWidth="1"/>
    <col min="56" max="56" width="5.140625" style="8" customWidth="1"/>
    <col min="57" max="57" width="13.5703125" style="8" customWidth="1"/>
    <col min="58" max="58" width="19" style="8" customWidth="1"/>
    <col min="59" max="59" width="10" style="8" customWidth="1"/>
    <col min="60" max="60" width="11.85546875" style="8" customWidth="1"/>
    <col min="61" max="76" width="3.7109375" style="8" customWidth="1"/>
    <col min="77" max="80" width="4.140625" style="8" customWidth="1"/>
    <col min="81" max="81" width="4.7109375" style="8" customWidth="1"/>
    <col min="82" max="90" width="4.140625" style="8" customWidth="1"/>
    <col min="91" max="93" width="4.7109375" style="8" customWidth="1"/>
    <col min="94" max="95" width="4.140625" style="8" customWidth="1"/>
    <col min="96" max="96" width="4.7109375" style="8" customWidth="1"/>
    <col min="97" max="98" width="4.140625" style="8" customWidth="1"/>
    <col min="99" max="99" width="4.7109375" style="8" customWidth="1"/>
    <col min="100" max="104" width="4.140625" style="8" customWidth="1"/>
    <col min="105" max="106" width="3.7109375" style="8" customWidth="1"/>
    <col min="107" max="107" width="5" style="8" bestFit="1" customWidth="1"/>
    <col min="108" max="108" width="12.5703125" style="256" hidden="1" customWidth="1"/>
    <col min="109" max="112" width="5.5703125" style="8" hidden="1" customWidth="1"/>
    <col min="113" max="16384" width="10" style="8"/>
  </cols>
  <sheetData>
    <row r="1" spans="1:118" s="10" customFormat="1" ht="33.7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AP1" s="346"/>
      <c r="AQ1" s="346"/>
      <c r="AR1" s="346"/>
      <c r="AS1" s="346"/>
      <c r="AT1" s="346"/>
      <c r="AU1" s="346"/>
      <c r="AV1" s="346"/>
      <c r="AW1" s="346"/>
      <c r="AX1" s="346"/>
      <c r="AY1" s="346"/>
      <c r="AZ1" s="346"/>
      <c r="BA1" s="346"/>
      <c r="BD1" s="345" t="s">
        <v>1427</v>
      </c>
      <c r="BE1" s="345"/>
      <c r="BF1" s="345"/>
      <c r="BG1" s="346" t="s">
        <v>19</v>
      </c>
      <c r="BH1" s="346"/>
      <c r="BI1" s="346"/>
      <c r="BJ1" s="346"/>
      <c r="BK1" s="346"/>
      <c r="BL1" s="346"/>
      <c r="BM1" s="346"/>
      <c r="BN1" s="346"/>
      <c r="BO1" s="346"/>
      <c r="BP1" s="346"/>
      <c r="BQ1" s="346"/>
      <c r="BR1" s="346"/>
      <c r="BS1" s="346"/>
      <c r="BT1" s="346"/>
      <c r="BU1" s="346"/>
      <c r="BV1" s="346"/>
      <c r="BW1" s="346"/>
      <c r="BX1" s="346"/>
      <c r="BY1" s="346"/>
      <c r="BZ1" s="346"/>
      <c r="CA1" s="346"/>
      <c r="CB1" s="346"/>
      <c r="CC1" s="346"/>
      <c r="CD1" s="346"/>
      <c r="CE1" s="346"/>
      <c r="CF1" s="346"/>
      <c r="CG1" s="346"/>
      <c r="CH1" s="346"/>
      <c r="CI1" s="346"/>
      <c r="CJ1" s="346"/>
      <c r="CK1" s="346"/>
      <c r="CL1" s="346"/>
      <c r="CM1" s="346"/>
      <c r="CN1" s="346"/>
      <c r="CO1" s="346"/>
      <c r="CP1" s="346"/>
      <c r="CQ1" s="346"/>
      <c r="CR1" s="346"/>
      <c r="CS1" s="346"/>
      <c r="CT1" s="346"/>
      <c r="CU1" s="346"/>
      <c r="CV1" s="346"/>
      <c r="CW1" s="346"/>
      <c r="CX1" s="346"/>
      <c r="CY1" s="346"/>
      <c r="CZ1" s="346"/>
      <c r="DA1" s="346"/>
      <c r="DB1" s="346"/>
      <c r="DC1" s="346"/>
      <c r="DD1" s="255"/>
    </row>
    <row r="2" spans="1:118" ht="14.25" x14ac:dyDescent="0.2">
      <c r="A2" s="8"/>
      <c r="B2" s="132"/>
      <c r="C2" s="132"/>
      <c r="D2" s="362" t="s">
        <v>415</v>
      </c>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A2" s="362"/>
      <c r="BE2" s="132"/>
      <c r="BF2" s="132"/>
      <c r="BG2" s="362" t="s">
        <v>415</v>
      </c>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c r="CV2" s="362"/>
      <c r="CW2" s="362"/>
      <c r="CX2" s="362"/>
      <c r="CY2" s="362"/>
      <c r="CZ2" s="362"/>
      <c r="DA2" s="362"/>
      <c r="DB2" s="362"/>
      <c r="DC2" s="362"/>
    </row>
    <row r="3" spans="1:118" ht="14.25" x14ac:dyDescent="0.2">
      <c r="A3" s="8"/>
      <c r="B3" s="132"/>
      <c r="C3" s="132"/>
      <c r="D3" s="362" t="s">
        <v>1278</v>
      </c>
      <c r="E3" s="362"/>
      <c r="F3" s="362"/>
      <c r="G3" s="362"/>
      <c r="H3" s="362"/>
      <c r="I3" s="362"/>
      <c r="J3" s="362"/>
      <c r="K3" s="362"/>
      <c r="L3" s="362"/>
      <c r="M3" s="362"/>
      <c r="N3" s="362"/>
      <c r="O3" s="362"/>
      <c r="P3" s="362"/>
      <c r="Q3" s="362"/>
      <c r="R3" s="362"/>
      <c r="S3" s="362"/>
      <c r="T3" s="362"/>
      <c r="U3" s="362"/>
      <c r="V3" s="362"/>
      <c r="W3" s="362"/>
      <c r="X3" s="362"/>
      <c r="Y3" s="362"/>
      <c r="Z3" s="362"/>
      <c r="AA3" s="362"/>
      <c r="AB3" s="362"/>
      <c r="AC3" s="362"/>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A3" s="362"/>
      <c r="BE3" s="132"/>
      <c r="BF3" s="132"/>
      <c r="BG3" s="362" t="s">
        <v>1278</v>
      </c>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c r="CV3" s="362"/>
      <c r="CW3" s="362"/>
      <c r="CX3" s="362"/>
      <c r="CY3" s="362"/>
      <c r="CZ3" s="362"/>
      <c r="DA3" s="362"/>
      <c r="DB3" s="362"/>
      <c r="DC3" s="362"/>
    </row>
    <row r="4" spans="1:118" ht="14.25" x14ac:dyDescent="0.2">
      <c r="A4" s="8"/>
      <c r="B4" s="132"/>
      <c r="C4" s="132"/>
      <c r="D4" s="362" t="s">
        <v>244</v>
      </c>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A4" s="362"/>
      <c r="BE4" s="132"/>
      <c r="BF4" s="132"/>
      <c r="BG4" s="362" t="s">
        <v>244</v>
      </c>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c r="CV4" s="362"/>
      <c r="CW4" s="362"/>
      <c r="CX4" s="362"/>
      <c r="CY4" s="362"/>
      <c r="CZ4" s="362"/>
      <c r="DA4" s="362"/>
      <c r="DB4" s="362"/>
      <c r="DC4" s="362"/>
    </row>
    <row r="5" spans="1:118" x14ac:dyDescent="0.2">
      <c r="D5" s="132"/>
      <c r="E5" s="132"/>
      <c r="F5" s="18">
        <v>1</v>
      </c>
      <c r="G5" s="18"/>
      <c r="H5" s="281"/>
      <c r="I5" s="281"/>
      <c r="J5" s="281"/>
      <c r="K5" s="21"/>
      <c r="L5" s="21">
        <v>2</v>
      </c>
      <c r="M5" s="21"/>
      <c r="N5" s="21"/>
      <c r="O5" s="21"/>
      <c r="P5" s="21"/>
      <c r="Q5" s="268">
        <v>3</v>
      </c>
      <c r="R5" s="268"/>
      <c r="S5" s="268"/>
      <c r="T5" s="268"/>
      <c r="U5" s="268"/>
      <c r="V5" s="132">
        <v>4</v>
      </c>
      <c r="W5" s="132"/>
      <c r="X5" s="132"/>
      <c r="Y5" s="132"/>
      <c r="Z5" s="132"/>
      <c r="AA5" s="132"/>
      <c r="AB5" s="5">
        <v>5</v>
      </c>
      <c r="AH5" s="8">
        <v>6</v>
      </c>
      <c r="AP5" s="8">
        <v>7</v>
      </c>
      <c r="BD5" s="266"/>
      <c r="BE5" s="267"/>
      <c r="BF5" s="198"/>
      <c r="BG5" s="132"/>
      <c r="BH5" s="132"/>
      <c r="BI5" s="18">
        <v>1</v>
      </c>
      <c r="BJ5" s="18"/>
      <c r="BK5" s="281"/>
      <c r="BL5" s="281"/>
      <c r="BM5" s="281"/>
      <c r="BN5" s="21"/>
      <c r="BO5" s="21">
        <v>2</v>
      </c>
      <c r="BP5" s="21"/>
      <c r="BQ5" s="21"/>
      <c r="BR5" s="21"/>
      <c r="BS5" s="21"/>
      <c r="BT5" s="268">
        <v>3</v>
      </c>
      <c r="BU5" s="268"/>
      <c r="BV5" s="268"/>
      <c r="BW5" s="268"/>
      <c r="BX5" s="268"/>
      <c r="BY5" s="132">
        <v>4</v>
      </c>
      <c r="BZ5" s="132"/>
      <c r="CA5" s="132"/>
      <c r="CB5" s="132"/>
      <c r="CC5" s="132"/>
      <c r="CD5" s="132"/>
      <c r="CE5" s="5">
        <v>5</v>
      </c>
      <c r="CK5" s="8">
        <v>6</v>
      </c>
      <c r="CS5" s="8">
        <v>7</v>
      </c>
      <c r="DC5" s="155"/>
    </row>
    <row r="6" spans="1:118" s="192" customFormat="1" ht="279.75" customHeight="1" x14ac:dyDescent="0.2">
      <c r="A6" s="353" t="s">
        <v>0</v>
      </c>
      <c r="B6" s="367" t="s">
        <v>2</v>
      </c>
      <c r="C6" s="358" t="s">
        <v>1</v>
      </c>
      <c r="D6" s="359"/>
      <c r="E6" s="353"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241</v>
      </c>
      <c r="AB6" s="26" t="s">
        <v>1390</v>
      </c>
      <c r="AC6" s="26" t="s">
        <v>1387</v>
      </c>
      <c r="AD6" s="26" t="s">
        <v>1384</v>
      </c>
      <c r="AE6" s="26" t="s">
        <v>1377</v>
      </c>
      <c r="AF6" s="26" t="s">
        <v>1378</v>
      </c>
      <c r="AG6" s="26" t="s">
        <v>1385</v>
      </c>
      <c r="AH6" s="26" t="s">
        <v>1404</v>
      </c>
      <c r="AI6" s="26" t="s">
        <v>1403</v>
      </c>
      <c r="AJ6" s="26" t="s">
        <v>237</v>
      </c>
      <c r="AK6" s="26" t="s">
        <v>1417</v>
      </c>
      <c r="AL6" s="26" t="s">
        <v>1418</v>
      </c>
      <c r="AM6" s="26" t="s">
        <v>1419</v>
      </c>
      <c r="AN6" s="26" t="s">
        <v>1399</v>
      </c>
      <c r="AO6" s="26" t="s">
        <v>1400</v>
      </c>
      <c r="AP6" s="26" t="s">
        <v>1402</v>
      </c>
      <c r="AQ6" s="26" t="s">
        <v>1439</v>
      </c>
      <c r="AR6" s="26" t="s">
        <v>1450</v>
      </c>
      <c r="AS6" s="26" t="s">
        <v>1410</v>
      </c>
      <c r="AT6" s="26" t="s">
        <v>1393</v>
      </c>
      <c r="AU6" s="26" t="s">
        <v>1456</v>
      </c>
      <c r="AV6" s="26" t="s">
        <v>1457</v>
      </c>
      <c r="AW6" s="26" t="s">
        <v>1477</v>
      </c>
      <c r="AX6" s="26" t="s">
        <v>1468</v>
      </c>
      <c r="AY6" s="26" t="s">
        <v>1467</v>
      </c>
      <c r="AZ6" s="26" t="s">
        <v>1484</v>
      </c>
      <c r="BA6" s="99" t="s">
        <v>3</v>
      </c>
      <c r="BB6" s="269" t="s">
        <v>1483</v>
      </c>
      <c r="BD6" s="353" t="s">
        <v>0</v>
      </c>
      <c r="BE6" s="367" t="s">
        <v>2</v>
      </c>
      <c r="BF6" s="358" t="s">
        <v>1</v>
      </c>
      <c r="BG6" s="359"/>
      <c r="BH6" s="353" t="s">
        <v>1476</v>
      </c>
      <c r="BI6" s="124" t="s">
        <v>1359</v>
      </c>
      <c r="BJ6" s="124" t="s">
        <v>1369</v>
      </c>
      <c r="BK6" s="124" t="s">
        <v>1356</v>
      </c>
      <c r="BL6" s="124" t="s">
        <v>1357</v>
      </c>
      <c r="BM6" s="124" t="s">
        <v>1358</v>
      </c>
      <c r="BN6" s="124" t="s">
        <v>1370</v>
      </c>
      <c r="BO6" s="124" t="s">
        <v>1371</v>
      </c>
      <c r="BP6" s="124" t="s">
        <v>1361</v>
      </c>
      <c r="BQ6" s="124" t="s">
        <v>1355</v>
      </c>
      <c r="BR6" s="124" t="s">
        <v>1362</v>
      </c>
      <c r="BS6" s="124" t="s">
        <v>1363</v>
      </c>
      <c r="BT6" s="120" t="s">
        <v>1364</v>
      </c>
      <c r="BU6" s="120" t="s">
        <v>1365</v>
      </c>
      <c r="BV6" s="120" t="s">
        <v>1366</v>
      </c>
      <c r="BW6" s="120" t="s">
        <v>954</v>
      </c>
      <c r="BX6" s="120" t="s">
        <v>1367</v>
      </c>
      <c r="BY6" s="26" t="s">
        <v>417</v>
      </c>
      <c r="BZ6" s="26" t="s">
        <v>418</v>
      </c>
      <c r="CA6" s="26" t="s">
        <v>238</v>
      </c>
      <c r="CB6" s="26" t="s">
        <v>239</v>
      </c>
      <c r="CC6" s="26" t="s">
        <v>240</v>
      </c>
      <c r="CD6" s="26" t="s">
        <v>241</v>
      </c>
      <c r="CE6" s="26" t="s">
        <v>1390</v>
      </c>
      <c r="CF6" s="26" t="s">
        <v>1387</v>
      </c>
      <c r="CG6" s="26" t="s">
        <v>1384</v>
      </c>
      <c r="CH6" s="26" t="s">
        <v>1377</v>
      </c>
      <c r="CI6" s="26" t="s">
        <v>1378</v>
      </c>
      <c r="CJ6" s="26" t="s">
        <v>1385</v>
      </c>
      <c r="CK6" s="26" t="s">
        <v>1404</v>
      </c>
      <c r="CL6" s="26" t="s">
        <v>1403</v>
      </c>
      <c r="CM6" s="26" t="s">
        <v>237</v>
      </c>
      <c r="CN6" s="26" t="s">
        <v>1417</v>
      </c>
      <c r="CO6" s="26" t="s">
        <v>1418</v>
      </c>
      <c r="CP6" s="26" t="s">
        <v>1419</v>
      </c>
      <c r="CQ6" s="26" t="s">
        <v>1399</v>
      </c>
      <c r="CR6" s="26" t="s">
        <v>1400</v>
      </c>
      <c r="CS6" s="26" t="s">
        <v>1402</v>
      </c>
      <c r="CT6" s="26" t="s">
        <v>1439</v>
      </c>
      <c r="CU6" s="26" t="s">
        <v>1450</v>
      </c>
      <c r="CV6" s="26" t="s">
        <v>1410</v>
      </c>
      <c r="CW6" s="26" t="s">
        <v>1393</v>
      </c>
      <c r="CX6" s="26" t="s">
        <v>1456</v>
      </c>
      <c r="CY6" s="26" t="s">
        <v>1457</v>
      </c>
      <c r="CZ6" s="26" t="s">
        <v>1477</v>
      </c>
      <c r="DA6" s="26" t="s">
        <v>1468</v>
      </c>
      <c r="DB6" s="26" t="s">
        <v>1467</v>
      </c>
      <c r="DC6" s="99" t="s">
        <v>3</v>
      </c>
      <c r="DD6" s="260" t="s">
        <v>1474</v>
      </c>
    </row>
    <row r="7" spans="1:118" s="192" customFormat="1" x14ac:dyDescent="0.2">
      <c r="A7" s="354"/>
      <c r="B7" s="368"/>
      <c r="C7" s="360"/>
      <c r="D7" s="361"/>
      <c r="E7" s="354"/>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3</v>
      </c>
      <c r="AJ7" s="28">
        <v>2</v>
      </c>
      <c r="AK7" s="28">
        <v>2</v>
      </c>
      <c r="AL7" s="28">
        <v>2</v>
      </c>
      <c r="AM7" s="28">
        <v>2</v>
      </c>
      <c r="AN7" s="28">
        <v>2</v>
      </c>
      <c r="AO7" s="28">
        <v>2</v>
      </c>
      <c r="AP7" s="28">
        <v>2</v>
      </c>
      <c r="AQ7" s="28">
        <v>2</v>
      </c>
      <c r="AR7" s="28">
        <v>3</v>
      </c>
      <c r="AS7" s="28">
        <v>2</v>
      </c>
      <c r="AT7" s="28">
        <v>2</v>
      </c>
      <c r="AU7" s="28">
        <v>2</v>
      </c>
      <c r="AV7" s="28">
        <v>2</v>
      </c>
      <c r="AW7" s="28">
        <v>2</v>
      </c>
      <c r="AX7" s="28">
        <v>5</v>
      </c>
      <c r="AY7" s="28">
        <v>7</v>
      </c>
      <c r="AZ7" s="28"/>
      <c r="BA7" s="25">
        <v>114</v>
      </c>
      <c r="BB7" s="272"/>
      <c r="BC7" s="155"/>
      <c r="BD7" s="354"/>
      <c r="BE7" s="368"/>
      <c r="BF7" s="360"/>
      <c r="BG7" s="361"/>
      <c r="BH7" s="354"/>
      <c r="BI7" s="17">
        <v>2</v>
      </c>
      <c r="BJ7" s="17">
        <v>2</v>
      </c>
      <c r="BK7" s="17">
        <v>2</v>
      </c>
      <c r="BL7" s="17">
        <v>2</v>
      </c>
      <c r="BM7" s="17">
        <v>3</v>
      </c>
      <c r="BN7" s="17">
        <v>3</v>
      </c>
      <c r="BO7" s="17">
        <v>3</v>
      </c>
      <c r="BP7" s="17">
        <v>2</v>
      </c>
      <c r="BQ7" s="17">
        <v>2</v>
      </c>
      <c r="BR7" s="17">
        <v>2</v>
      </c>
      <c r="BS7" s="17">
        <v>3</v>
      </c>
      <c r="BT7" s="17">
        <v>3</v>
      </c>
      <c r="BU7" s="17">
        <v>3</v>
      </c>
      <c r="BV7" s="17">
        <v>3</v>
      </c>
      <c r="BW7" s="17">
        <v>3</v>
      </c>
      <c r="BX7" s="17">
        <v>3</v>
      </c>
      <c r="BY7" s="28">
        <v>3</v>
      </c>
      <c r="BZ7" s="28">
        <v>2</v>
      </c>
      <c r="CA7" s="28">
        <v>3</v>
      </c>
      <c r="CB7" s="28">
        <v>3</v>
      </c>
      <c r="CC7" s="28">
        <v>3</v>
      </c>
      <c r="CD7" s="28">
        <v>3</v>
      </c>
      <c r="CE7" s="28">
        <v>3</v>
      </c>
      <c r="CF7" s="28">
        <v>3</v>
      </c>
      <c r="CG7" s="28">
        <v>3</v>
      </c>
      <c r="CH7" s="28">
        <v>3</v>
      </c>
      <c r="CI7" s="28">
        <v>3</v>
      </c>
      <c r="CJ7" s="28">
        <v>2</v>
      </c>
      <c r="CK7" s="28">
        <v>2</v>
      </c>
      <c r="CL7" s="28">
        <v>3</v>
      </c>
      <c r="CM7" s="28">
        <v>2</v>
      </c>
      <c r="CN7" s="28">
        <v>2</v>
      </c>
      <c r="CO7" s="28">
        <v>2</v>
      </c>
      <c r="CP7" s="28">
        <v>2</v>
      </c>
      <c r="CQ7" s="28">
        <v>2</v>
      </c>
      <c r="CR7" s="28">
        <v>2</v>
      </c>
      <c r="CS7" s="28">
        <v>2</v>
      </c>
      <c r="CT7" s="28">
        <v>2</v>
      </c>
      <c r="CU7" s="28">
        <v>3</v>
      </c>
      <c r="CV7" s="28">
        <v>2</v>
      </c>
      <c r="CW7" s="28">
        <v>2</v>
      </c>
      <c r="CX7" s="28">
        <v>2</v>
      </c>
      <c r="CY7" s="28">
        <v>2</v>
      </c>
      <c r="CZ7" s="28">
        <v>2</v>
      </c>
      <c r="DA7" s="28">
        <v>5</v>
      </c>
      <c r="DB7" s="28">
        <v>7</v>
      </c>
      <c r="DC7" s="25">
        <v>114</v>
      </c>
      <c r="DD7" s="260"/>
    </row>
    <row r="8" spans="1:118" s="135" customFormat="1" ht="15" x14ac:dyDescent="0.25">
      <c r="A8" s="273">
        <v>1</v>
      </c>
      <c r="B8" s="274" t="s">
        <v>1296</v>
      </c>
      <c r="C8" s="161" t="s">
        <v>554</v>
      </c>
      <c r="D8" s="162" t="s">
        <v>113</v>
      </c>
      <c r="E8" s="282" t="s">
        <v>527</v>
      </c>
      <c r="F8" s="86">
        <v>6.1</v>
      </c>
      <c r="G8" s="86">
        <v>5.8</v>
      </c>
      <c r="H8" s="86">
        <v>5.5</v>
      </c>
      <c r="I8" s="86">
        <v>5.3</v>
      </c>
      <c r="J8" s="86">
        <v>6.4</v>
      </c>
      <c r="K8" s="86">
        <v>5.0999999999999996</v>
      </c>
      <c r="L8" s="86">
        <v>6.4</v>
      </c>
      <c r="M8" s="86">
        <v>7.7</v>
      </c>
      <c r="N8" s="86">
        <v>8.6999999999999993</v>
      </c>
      <c r="O8" s="86">
        <v>8.1999999999999993</v>
      </c>
      <c r="P8" s="86">
        <v>6</v>
      </c>
      <c r="Q8" s="86">
        <v>8.9</v>
      </c>
      <c r="R8" s="86">
        <v>7.5</v>
      </c>
      <c r="S8" s="86">
        <v>7.2</v>
      </c>
      <c r="T8" s="86">
        <v>7.1</v>
      </c>
      <c r="U8" s="86">
        <v>5.3</v>
      </c>
      <c r="V8" s="63">
        <v>8.6999999999999993</v>
      </c>
      <c r="W8" s="63">
        <v>8.1999999999999993</v>
      </c>
      <c r="X8" s="63">
        <v>7.2</v>
      </c>
      <c r="Y8" s="63">
        <v>7.7</v>
      </c>
      <c r="Z8" s="63">
        <v>8.1</v>
      </c>
      <c r="AA8" s="63">
        <v>7.5</v>
      </c>
      <c r="AB8" s="63">
        <v>8.9</v>
      </c>
      <c r="AC8" s="63">
        <v>5.8</v>
      </c>
      <c r="AD8" s="63">
        <v>8.1999999999999993</v>
      </c>
      <c r="AE8" s="63">
        <v>8.5</v>
      </c>
      <c r="AF8" s="63">
        <v>8.6</v>
      </c>
      <c r="AG8" s="63">
        <v>6.8</v>
      </c>
      <c r="AH8" s="63">
        <v>8.1999999999999993</v>
      </c>
      <c r="AI8" s="63">
        <v>7.5</v>
      </c>
      <c r="AJ8" s="63">
        <v>8.5</v>
      </c>
      <c r="AK8" s="63">
        <v>8.8000000000000007</v>
      </c>
      <c r="AL8" s="63">
        <v>9</v>
      </c>
      <c r="AM8" s="63">
        <v>7.9</v>
      </c>
      <c r="AN8" s="63">
        <v>9.3000000000000007</v>
      </c>
      <c r="AO8" s="63">
        <v>9.5</v>
      </c>
      <c r="AP8" s="63">
        <v>8.6</v>
      </c>
      <c r="AQ8" s="63">
        <v>7.4</v>
      </c>
      <c r="AR8" s="63">
        <v>8.6999999999999993</v>
      </c>
      <c r="AS8" s="63">
        <v>9</v>
      </c>
      <c r="AT8" s="63">
        <v>8.4</v>
      </c>
      <c r="AU8" s="63">
        <v>8.6</v>
      </c>
      <c r="AV8" s="63">
        <v>8.1</v>
      </c>
      <c r="AW8" s="63"/>
      <c r="AX8" s="63"/>
      <c r="AY8" s="63">
        <v>9.1999999999999993</v>
      </c>
      <c r="AZ8" s="63"/>
      <c r="BA8" s="283">
        <v>7.7</v>
      </c>
      <c r="BB8" s="275">
        <v>0</v>
      </c>
      <c r="BC8" s="274"/>
      <c r="BD8" s="273">
        <v>1</v>
      </c>
      <c r="BE8" s="274" t="s">
        <v>1296</v>
      </c>
      <c r="BF8" s="161" t="s">
        <v>554</v>
      </c>
      <c r="BG8" s="162" t="s">
        <v>113</v>
      </c>
      <c r="BH8" s="274" t="s">
        <v>527</v>
      </c>
      <c r="BI8" s="171">
        <v>2</v>
      </c>
      <c r="BJ8" s="171">
        <v>2</v>
      </c>
      <c r="BK8" s="171">
        <v>2</v>
      </c>
      <c r="BL8" s="171">
        <v>1</v>
      </c>
      <c r="BM8" s="171">
        <v>2</v>
      </c>
      <c r="BN8" s="171">
        <v>1</v>
      </c>
      <c r="BO8" s="171">
        <v>2</v>
      </c>
      <c r="BP8" s="171">
        <v>3</v>
      </c>
      <c r="BQ8" s="171">
        <v>4</v>
      </c>
      <c r="BR8" s="171">
        <v>3</v>
      </c>
      <c r="BS8" s="171">
        <v>2</v>
      </c>
      <c r="BT8" s="171">
        <v>4</v>
      </c>
      <c r="BU8" s="171">
        <v>3</v>
      </c>
      <c r="BV8" s="171">
        <v>3</v>
      </c>
      <c r="BW8" s="171">
        <v>3</v>
      </c>
      <c r="BX8" s="171">
        <v>1</v>
      </c>
      <c r="BY8" s="171">
        <v>4</v>
      </c>
      <c r="BZ8" s="171">
        <v>3</v>
      </c>
      <c r="CA8" s="171">
        <v>3</v>
      </c>
      <c r="CB8" s="171">
        <v>3</v>
      </c>
      <c r="CC8" s="171">
        <v>3</v>
      </c>
      <c r="CD8" s="171">
        <v>3</v>
      </c>
      <c r="CE8" s="171">
        <v>4</v>
      </c>
      <c r="CF8" s="171">
        <v>2</v>
      </c>
      <c r="CG8" s="171">
        <v>3</v>
      </c>
      <c r="CH8" s="171">
        <v>4</v>
      </c>
      <c r="CI8" s="171">
        <v>4</v>
      </c>
      <c r="CJ8" s="171">
        <v>2</v>
      </c>
      <c r="CK8" s="171">
        <v>3</v>
      </c>
      <c r="CL8" s="171">
        <v>3</v>
      </c>
      <c r="CM8" s="171">
        <v>4</v>
      </c>
      <c r="CN8" s="171">
        <v>4</v>
      </c>
      <c r="CO8" s="171">
        <v>4</v>
      </c>
      <c r="CP8" s="171">
        <v>3</v>
      </c>
      <c r="CQ8" s="171">
        <v>4</v>
      </c>
      <c r="CR8" s="171">
        <v>4</v>
      </c>
      <c r="CS8" s="171">
        <v>4</v>
      </c>
      <c r="CT8" s="171">
        <v>3</v>
      </c>
      <c r="CU8" s="171">
        <v>4</v>
      </c>
      <c r="CV8" s="171">
        <v>4</v>
      </c>
      <c r="CW8" s="171">
        <v>3</v>
      </c>
      <c r="CX8" s="171">
        <v>4</v>
      </c>
      <c r="CY8" s="171">
        <v>3</v>
      </c>
      <c r="CZ8" s="333"/>
      <c r="DA8" s="333"/>
      <c r="DB8" s="171">
        <v>4</v>
      </c>
      <c r="DC8" s="284">
        <v>3.06</v>
      </c>
      <c r="DD8" s="261" t="s">
        <v>1490</v>
      </c>
      <c r="DE8" s="277" t="s">
        <v>1480</v>
      </c>
      <c r="DF8" s="161" t="s">
        <v>554</v>
      </c>
      <c r="DG8" s="162" t="s">
        <v>113</v>
      </c>
      <c r="DN8" s="251"/>
    </row>
    <row r="9" spans="1:118" s="135" customFormat="1" ht="15" x14ac:dyDescent="0.25">
      <c r="A9" s="273">
        <v>2</v>
      </c>
      <c r="B9" s="274" t="s">
        <v>1299</v>
      </c>
      <c r="C9" s="161" t="s">
        <v>1300</v>
      </c>
      <c r="D9" s="162" t="s">
        <v>1301</v>
      </c>
      <c r="E9" s="282" t="s">
        <v>1252</v>
      </c>
      <c r="F9" s="86">
        <v>5.8</v>
      </c>
      <c r="G9" s="86">
        <v>6.7</v>
      </c>
      <c r="H9" s="86">
        <v>4.5</v>
      </c>
      <c r="I9" s="86">
        <v>6.2</v>
      </c>
      <c r="J9" s="86">
        <v>4.3</v>
      </c>
      <c r="K9" s="86">
        <v>5.6</v>
      </c>
      <c r="L9" s="86">
        <v>5</v>
      </c>
      <c r="M9" s="86">
        <v>5.8</v>
      </c>
      <c r="N9" s="86">
        <v>6.7</v>
      </c>
      <c r="O9" s="86">
        <v>4.7</v>
      </c>
      <c r="P9" s="86">
        <v>4.9000000000000004</v>
      </c>
      <c r="Q9" s="86">
        <v>7.2</v>
      </c>
      <c r="R9" s="86">
        <v>6.7</v>
      </c>
      <c r="S9" s="86">
        <v>7</v>
      </c>
      <c r="T9" s="86">
        <v>5.3</v>
      </c>
      <c r="U9" s="86">
        <v>8.4</v>
      </c>
      <c r="V9" s="63">
        <v>8</v>
      </c>
      <c r="W9" s="63">
        <v>4.3</v>
      </c>
      <c r="X9" s="63">
        <v>8.1</v>
      </c>
      <c r="Y9" s="63">
        <v>8.1999999999999993</v>
      </c>
      <c r="Z9" s="63">
        <v>6.5</v>
      </c>
      <c r="AA9" s="63">
        <v>7.5</v>
      </c>
      <c r="AB9" s="63">
        <v>8.6</v>
      </c>
      <c r="AC9" s="63">
        <v>4.2</v>
      </c>
      <c r="AD9" s="63">
        <v>6.4</v>
      </c>
      <c r="AE9" s="63">
        <v>7.5</v>
      </c>
      <c r="AF9" s="63">
        <v>5.8</v>
      </c>
      <c r="AG9" s="63">
        <v>7</v>
      </c>
      <c r="AH9" s="63">
        <v>7</v>
      </c>
      <c r="AI9" s="63">
        <v>6.6</v>
      </c>
      <c r="AJ9" s="63">
        <v>9</v>
      </c>
      <c r="AK9" s="63">
        <v>6.7</v>
      </c>
      <c r="AL9" s="63">
        <v>4.2</v>
      </c>
      <c r="AM9" s="63">
        <v>8</v>
      </c>
      <c r="AN9" s="63">
        <v>8</v>
      </c>
      <c r="AO9" s="63">
        <v>8</v>
      </c>
      <c r="AP9" s="63">
        <v>7.8</v>
      </c>
      <c r="AQ9" s="63">
        <v>5.9</v>
      </c>
      <c r="AR9" s="63">
        <v>8.3000000000000007</v>
      </c>
      <c r="AS9" s="63">
        <v>6.6</v>
      </c>
      <c r="AT9" s="63">
        <v>7.7</v>
      </c>
      <c r="AU9" s="63">
        <v>8.5</v>
      </c>
      <c r="AV9" s="63">
        <v>8.1</v>
      </c>
      <c r="AW9" s="63">
        <v>7.5</v>
      </c>
      <c r="AX9" s="63">
        <v>8.8000000000000007</v>
      </c>
      <c r="AY9" s="63"/>
      <c r="AZ9" s="63"/>
      <c r="BA9" s="283">
        <v>6.8</v>
      </c>
      <c r="BB9" s="275">
        <v>0</v>
      </c>
      <c r="BC9" s="135">
        <v>4</v>
      </c>
      <c r="BD9" s="273">
        <v>2</v>
      </c>
      <c r="BE9" s="274" t="s">
        <v>1299</v>
      </c>
      <c r="BF9" s="161" t="s">
        <v>1300</v>
      </c>
      <c r="BG9" s="162" t="s">
        <v>1301</v>
      </c>
      <c r="BH9" s="274" t="s">
        <v>1252</v>
      </c>
      <c r="BI9" s="171">
        <v>2</v>
      </c>
      <c r="BJ9" s="171">
        <v>2</v>
      </c>
      <c r="BK9" s="171">
        <v>1</v>
      </c>
      <c r="BL9" s="171">
        <v>2</v>
      </c>
      <c r="BM9" s="171">
        <v>1</v>
      </c>
      <c r="BN9" s="171">
        <v>2</v>
      </c>
      <c r="BO9" s="171">
        <v>1</v>
      </c>
      <c r="BP9" s="171">
        <v>2</v>
      </c>
      <c r="BQ9" s="171">
        <v>2</v>
      </c>
      <c r="BR9" s="171">
        <v>1</v>
      </c>
      <c r="BS9" s="171">
        <v>1</v>
      </c>
      <c r="BT9" s="171">
        <v>3</v>
      </c>
      <c r="BU9" s="171">
        <v>2</v>
      </c>
      <c r="BV9" s="171">
        <v>3</v>
      </c>
      <c r="BW9" s="171">
        <v>1</v>
      </c>
      <c r="BX9" s="171">
        <v>3</v>
      </c>
      <c r="BY9" s="171">
        <v>3</v>
      </c>
      <c r="BZ9" s="171">
        <v>1</v>
      </c>
      <c r="CA9" s="171">
        <v>3</v>
      </c>
      <c r="CB9" s="171">
        <v>3</v>
      </c>
      <c r="CC9" s="171">
        <v>2</v>
      </c>
      <c r="CD9" s="171">
        <v>3</v>
      </c>
      <c r="CE9" s="171">
        <v>4</v>
      </c>
      <c r="CF9" s="171">
        <v>1</v>
      </c>
      <c r="CG9" s="171">
        <v>2</v>
      </c>
      <c r="CH9" s="171">
        <v>3</v>
      </c>
      <c r="CI9" s="171">
        <v>2</v>
      </c>
      <c r="CJ9" s="171">
        <v>3</v>
      </c>
      <c r="CK9" s="171">
        <v>3</v>
      </c>
      <c r="CL9" s="171">
        <v>2</v>
      </c>
      <c r="CM9" s="171">
        <v>4</v>
      </c>
      <c r="CN9" s="171">
        <v>2</v>
      </c>
      <c r="CO9" s="171">
        <v>1</v>
      </c>
      <c r="CP9" s="171">
        <v>3</v>
      </c>
      <c r="CQ9" s="171">
        <v>3</v>
      </c>
      <c r="CR9" s="171">
        <v>3</v>
      </c>
      <c r="CS9" s="171">
        <v>3</v>
      </c>
      <c r="CT9" s="171">
        <v>2</v>
      </c>
      <c r="CU9" s="171">
        <v>3</v>
      </c>
      <c r="CV9" s="171">
        <v>2</v>
      </c>
      <c r="CW9" s="171">
        <v>3</v>
      </c>
      <c r="CX9" s="171">
        <v>4</v>
      </c>
      <c r="CY9" s="171">
        <v>3</v>
      </c>
      <c r="CZ9" s="171">
        <v>3</v>
      </c>
      <c r="DA9" s="171">
        <v>4</v>
      </c>
      <c r="DB9" s="171"/>
      <c r="DC9" s="284">
        <v>2.4</v>
      </c>
      <c r="DD9" s="261" t="s">
        <v>1492</v>
      </c>
    </row>
    <row r="10" spans="1:118" s="135" customFormat="1" ht="15" x14ac:dyDescent="0.25">
      <c r="A10" s="273">
        <v>3</v>
      </c>
      <c r="B10" s="274" t="s">
        <v>1322</v>
      </c>
      <c r="C10" s="161" t="s">
        <v>1062</v>
      </c>
      <c r="D10" s="162" t="s">
        <v>621</v>
      </c>
      <c r="E10" s="282" t="s">
        <v>1280</v>
      </c>
      <c r="F10" s="86">
        <v>6</v>
      </c>
      <c r="G10" s="86">
        <v>6.7</v>
      </c>
      <c r="H10" s="86">
        <v>6.2</v>
      </c>
      <c r="I10" s="86">
        <v>6.7</v>
      </c>
      <c r="J10" s="86">
        <v>5.4</v>
      </c>
      <c r="K10" s="86">
        <v>6.6</v>
      </c>
      <c r="L10" s="86">
        <v>8.1999999999999993</v>
      </c>
      <c r="M10" s="86">
        <v>7.4</v>
      </c>
      <c r="N10" s="86">
        <v>7.4</v>
      </c>
      <c r="O10" s="86">
        <v>7.4</v>
      </c>
      <c r="P10" s="86">
        <v>4.5999999999999996</v>
      </c>
      <c r="Q10" s="86">
        <v>5.3</v>
      </c>
      <c r="R10" s="86">
        <v>7</v>
      </c>
      <c r="S10" s="86">
        <v>6.3</v>
      </c>
      <c r="T10" s="86">
        <v>5.3</v>
      </c>
      <c r="U10" s="86">
        <v>8.1999999999999993</v>
      </c>
      <c r="V10" s="63">
        <v>8</v>
      </c>
      <c r="W10" s="63">
        <v>8.8000000000000007</v>
      </c>
      <c r="X10" s="63">
        <v>5.9</v>
      </c>
      <c r="Y10" s="63">
        <v>8.1999999999999993</v>
      </c>
      <c r="Z10" s="63">
        <v>7.3</v>
      </c>
      <c r="AA10" s="63">
        <v>7.2</v>
      </c>
      <c r="AB10" s="63">
        <v>8.6</v>
      </c>
      <c r="AC10" s="63">
        <v>6.6</v>
      </c>
      <c r="AD10" s="63">
        <v>5.6</v>
      </c>
      <c r="AE10" s="63">
        <v>5</v>
      </c>
      <c r="AF10" s="63">
        <v>6.9</v>
      </c>
      <c r="AG10" s="63">
        <v>7.8</v>
      </c>
      <c r="AH10" s="63">
        <v>6.7</v>
      </c>
      <c r="AI10" s="63">
        <v>6.6</v>
      </c>
      <c r="AJ10" s="63">
        <v>9</v>
      </c>
      <c r="AK10" s="63">
        <v>7.2</v>
      </c>
      <c r="AL10" s="63">
        <v>7.7</v>
      </c>
      <c r="AM10" s="63">
        <v>8.4</v>
      </c>
      <c r="AN10" s="63">
        <v>8</v>
      </c>
      <c r="AO10" s="63">
        <v>9</v>
      </c>
      <c r="AP10" s="63">
        <v>8.1999999999999993</v>
      </c>
      <c r="AQ10" s="63">
        <v>4.5</v>
      </c>
      <c r="AR10" s="63">
        <v>7.2</v>
      </c>
      <c r="AS10" s="63">
        <v>8.3000000000000007</v>
      </c>
      <c r="AT10" s="63">
        <v>7.4</v>
      </c>
      <c r="AU10" s="63">
        <v>8.5</v>
      </c>
      <c r="AV10" s="63">
        <v>8</v>
      </c>
      <c r="AW10" s="63">
        <v>7.5</v>
      </c>
      <c r="AX10" s="63">
        <v>8.5</v>
      </c>
      <c r="AY10" s="63"/>
      <c r="AZ10" s="63"/>
      <c r="BA10" s="283">
        <v>7.1</v>
      </c>
      <c r="BB10" s="275">
        <v>0</v>
      </c>
      <c r="BC10" s="135">
        <v>7</v>
      </c>
      <c r="BD10" s="273">
        <v>3</v>
      </c>
      <c r="BE10" s="274" t="s">
        <v>1322</v>
      </c>
      <c r="BF10" s="161" t="s">
        <v>1062</v>
      </c>
      <c r="BG10" s="162" t="s">
        <v>621</v>
      </c>
      <c r="BH10" s="274" t="s">
        <v>1280</v>
      </c>
      <c r="BI10" s="171">
        <v>2</v>
      </c>
      <c r="BJ10" s="171">
        <v>2</v>
      </c>
      <c r="BK10" s="171">
        <v>2</v>
      </c>
      <c r="BL10" s="171">
        <v>2</v>
      </c>
      <c r="BM10" s="171">
        <v>1</v>
      </c>
      <c r="BN10" s="171">
        <v>2</v>
      </c>
      <c r="BO10" s="171">
        <v>3</v>
      </c>
      <c r="BP10" s="171">
        <v>3</v>
      </c>
      <c r="BQ10" s="171">
        <v>3</v>
      </c>
      <c r="BR10" s="171">
        <v>3</v>
      </c>
      <c r="BS10" s="171">
        <v>1</v>
      </c>
      <c r="BT10" s="171">
        <v>1</v>
      </c>
      <c r="BU10" s="171">
        <v>3</v>
      </c>
      <c r="BV10" s="171">
        <v>2</v>
      </c>
      <c r="BW10" s="171">
        <v>1</v>
      </c>
      <c r="BX10" s="171">
        <v>3</v>
      </c>
      <c r="BY10" s="171">
        <v>3</v>
      </c>
      <c r="BZ10" s="171">
        <v>4</v>
      </c>
      <c r="CA10" s="171">
        <v>2</v>
      </c>
      <c r="CB10" s="171">
        <v>3</v>
      </c>
      <c r="CC10" s="171">
        <v>3</v>
      </c>
      <c r="CD10" s="171">
        <v>3</v>
      </c>
      <c r="CE10" s="171">
        <v>4</v>
      </c>
      <c r="CF10" s="171">
        <v>2</v>
      </c>
      <c r="CG10" s="171">
        <v>2</v>
      </c>
      <c r="CH10" s="171">
        <v>1</v>
      </c>
      <c r="CI10" s="171">
        <v>2</v>
      </c>
      <c r="CJ10" s="171">
        <v>3</v>
      </c>
      <c r="CK10" s="171">
        <v>2</v>
      </c>
      <c r="CL10" s="171">
        <v>2</v>
      </c>
      <c r="CM10" s="171">
        <v>4</v>
      </c>
      <c r="CN10" s="171">
        <v>3</v>
      </c>
      <c r="CO10" s="171">
        <v>3</v>
      </c>
      <c r="CP10" s="171">
        <v>3</v>
      </c>
      <c r="CQ10" s="171">
        <v>3</v>
      </c>
      <c r="CR10" s="171">
        <v>4</v>
      </c>
      <c r="CS10" s="171">
        <v>3</v>
      </c>
      <c r="CT10" s="171">
        <v>1</v>
      </c>
      <c r="CU10" s="171">
        <v>3</v>
      </c>
      <c r="CV10" s="171">
        <v>3</v>
      </c>
      <c r="CW10" s="171">
        <v>3</v>
      </c>
      <c r="CX10" s="171">
        <v>4</v>
      </c>
      <c r="CY10" s="171">
        <v>3</v>
      </c>
      <c r="CZ10" s="171">
        <v>3</v>
      </c>
      <c r="DA10" s="171">
        <v>4</v>
      </c>
      <c r="DB10" s="333"/>
      <c r="DC10" s="284">
        <v>2.57</v>
      </c>
      <c r="DD10" s="261" t="s">
        <v>1490</v>
      </c>
      <c r="DF10" s="161" t="s">
        <v>1062</v>
      </c>
      <c r="DG10" s="162" t="s">
        <v>621</v>
      </c>
    </row>
    <row r="11" spans="1:118" s="135" customFormat="1" ht="15" x14ac:dyDescent="0.25">
      <c r="A11" s="273">
        <v>4</v>
      </c>
      <c r="B11" s="285" t="s">
        <v>1388</v>
      </c>
      <c r="C11" s="286" t="s">
        <v>1389</v>
      </c>
      <c r="D11" s="287" t="s">
        <v>165</v>
      </c>
      <c r="E11" s="288">
        <v>34782</v>
      </c>
      <c r="F11" s="89">
        <v>6.2</v>
      </c>
      <c r="G11" s="89">
        <v>5.2</v>
      </c>
      <c r="H11" s="89">
        <v>4</v>
      </c>
      <c r="I11" s="289">
        <v>6.3</v>
      </c>
      <c r="J11" s="289">
        <v>7</v>
      </c>
      <c r="K11" s="289">
        <v>4.4000000000000004</v>
      </c>
      <c r="L11" s="289">
        <v>8.8000000000000007</v>
      </c>
      <c r="M11" s="289">
        <v>7.5</v>
      </c>
      <c r="N11" s="289">
        <v>8.9</v>
      </c>
      <c r="O11" s="289">
        <v>7.3</v>
      </c>
      <c r="P11" s="289">
        <v>6.8</v>
      </c>
      <c r="Q11" s="289">
        <v>7.7</v>
      </c>
      <c r="R11" s="289">
        <v>5.2</v>
      </c>
      <c r="S11" s="289">
        <v>6.5</v>
      </c>
      <c r="T11" s="289">
        <v>7.1</v>
      </c>
      <c r="U11" s="289">
        <v>8.4</v>
      </c>
      <c r="V11" s="289">
        <v>8.1</v>
      </c>
      <c r="W11" s="289">
        <v>5.6</v>
      </c>
      <c r="X11" s="289">
        <v>8.3000000000000007</v>
      </c>
      <c r="Y11" s="289">
        <v>8</v>
      </c>
      <c r="Z11" s="289">
        <v>7</v>
      </c>
      <c r="AA11" s="289">
        <v>7.9</v>
      </c>
      <c r="AB11" s="63">
        <v>7.9</v>
      </c>
      <c r="AC11" s="63">
        <v>6.4</v>
      </c>
      <c r="AD11" s="63">
        <v>4.3</v>
      </c>
      <c r="AE11" s="63">
        <v>6.4</v>
      </c>
      <c r="AF11" s="63">
        <v>6.7</v>
      </c>
      <c r="AG11" s="63">
        <v>6.6</v>
      </c>
      <c r="AH11" s="63">
        <v>7.6</v>
      </c>
      <c r="AI11" s="63">
        <v>4.5</v>
      </c>
      <c r="AJ11" s="63">
        <v>8</v>
      </c>
      <c r="AK11" s="63">
        <v>7.2</v>
      </c>
      <c r="AL11" s="63">
        <v>7.3</v>
      </c>
      <c r="AM11" s="63">
        <v>6.8</v>
      </c>
      <c r="AN11" s="63">
        <v>7.9</v>
      </c>
      <c r="AO11" s="63">
        <v>8.5</v>
      </c>
      <c r="AP11" s="63">
        <v>8.1</v>
      </c>
      <c r="AQ11" s="63">
        <v>6.6</v>
      </c>
      <c r="AR11" s="63">
        <v>9.1999999999999993</v>
      </c>
      <c r="AS11" s="63">
        <v>7.3</v>
      </c>
      <c r="AT11" s="63">
        <v>8.1</v>
      </c>
      <c r="AU11" s="63">
        <v>8.5</v>
      </c>
      <c r="AV11" s="63">
        <v>8.1</v>
      </c>
      <c r="AW11" s="63">
        <v>8.5</v>
      </c>
      <c r="AX11" s="63">
        <v>8.6999999999999993</v>
      </c>
      <c r="AY11" s="63"/>
      <c r="AZ11" s="63"/>
      <c r="BA11" s="283">
        <v>7.2</v>
      </c>
      <c r="BB11" s="275">
        <v>0</v>
      </c>
      <c r="BC11" s="135">
        <v>10</v>
      </c>
      <c r="BD11" s="273">
        <v>4</v>
      </c>
      <c r="BE11" s="274" t="s">
        <v>1388</v>
      </c>
      <c r="BF11" s="161" t="s">
        <v>1389</v>
      </c>
      <c r="BG11" s="162" t="s">
        <v>165</v>
      </c>
      <c r="BH11" s="290">
        <v>34782</v>
      </c>
      <c r="BI11" s="171">
        <v>2</v>
      </c>
      <c r="BJ11" s="171">
        <v>1</v>
      </c>
      <c r="BK11" s="171">
        <v>1</v>
      </c>
      <c r="BL11" s="171">
        <v>2</v>
      </c>
      <c r="BM11" s="171">
        <v>3</v>
      </c>
      <c r="BN11" s="171">
        <v>1</v>
      </c>
      <c r="BO11" s="171">
        <v>4</v>
      </c>
      <c r="BP11" s="171">
        <v>3</v>
      </c>
      <c r="BQ11" s="171">
        <v>4</v>
      </c>
      <c r="BR11" s="171">
        <v>3</v>
      </c>
      <c r="BS11" s="171">
        <v>2</v>
      </c>
      <c r="BT11" s="171">
        <v>3</v>
      </c>
      <c r="BU11" s="171">
        <v>1</v>
      </c>
      <c r="BV11" s="171">
        <v>2</v>
      </c>
      <c r="BW11" s="171">
        <v>3</v>
      </c>
      <c r="BX11" s="171">
        <v>3</v>
      </c>
      <c r="BY11" s="171">
        <v>3</v>
      </c>
      <c r="BZ11" s="171">
        <v>2</v>
      </c>
      <c r="CA11" s="171">
        <v>3</v>
      </c>
      <c r="CB11" s="171">
        <v>3</v>
      </c>
      <c r="CC11" s="171">
        <v>3</v>
      </c>
      <c r="CD11" s="171">
        <v>3</v>
      </c>
      <c r="CE11" s="171">
        <v>3</v>
      </c>
      <c r="CF11" s="171">
        <v>2</v>
      </c>
      <c r="CG11" s="171">
        <v>1</v>
      </c>
      <c r="CH11" s="171">
        <v>2</v>
      </c>
      <c r="CI11" s="171">
        <v>2</v>
      </c>
      <c r="CJ11" s="171">
        <v>2</v>
      </c>
      <c r="CK11" s="171">
        <v>3</v>
      </c>
      <c r="CL11" s="171">
        <v>1</v>
      </c>
      <c r="CM11" s="171">
        <v>3</v>
      </c>
      <c r="CN11" s="171">
        <v>3</v>
      </c>
      <c r="CO11" s="171">
        <v>3</v>
      </c>
      <c r="CP11" s="171">
        <v>2</v>
      </c>
      <c r="CQ11" s="171">
        <v>3</v>
      </c>
      <c r="CR11" s="171">
        <v>4</v>
      </c>
      <c r="CS11" s="171">
        <v>3</v>
      </c>
      <c r="CT11" s="171">
        <v>2</v>
      </c>
      <c r="CU11" s="171">
        <v>4</v>
      </c>
      <c r="CV11" s="171">
        <v>3</v>
      </c>
      <c r="CW11" s="171">
        <v>3</v>
      </c>
      <c r="CX11" s="171">
        <v>4</v>
      </c>
      <c r="CY11" s="171">
        <v>3</v>
      </c>
      <c r="CZ11" s="171">
        <v>4</v>
      </c>
      <c r="DA11" s="171">
        <v>4</v>
      </c>
      <c r="DB11" s="171"/>
      <c r="DC11" s="284">
        <v>2.65</v>
      </c>
      <c r="DD11" s="261" t="s">
        <v>1490</v>
      </c>
    </row>
    <row r="13" spans="1:118" ht="17.25" customHeight="1" x14ac:dyDescent="0.2">
      <c r="B13" s="267" t="s">
        <v>1493</v>
      </c>
      <c r="C13" s="8"/>
      <c r="D13" s="155"/>
      <c r="I13" s="256"/>
      <c r="J13" s="256"/>
      <c r="K13" s="256"/>
      <c r="L13" s="278"/>
      <c r="M13" s="278"/>
      <c r="N13" s="278"/>
      <c r="O13" s="278"/>
      <c r="P13" s="278"/>
      <c r="Q13" s="278"/>
      <c r="R13" s="278"/>
      <c r="S13" s="279"/>
      <c r="T13" s="279"/>
      <c r="U13" s="279"/>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66"/>
      <c r="BC13" s="267" t="s">
        <v>1495</v>
      </c>
      <c r="BE13" s="267" t="s">
        <v>1493</v>
      </c>
      <c r="BF13" s="256"/>
      <c r="BG13" s="256"/>
      <c r="BH13" s="256"/>
      <c r="DD13" s="8"/>
    </row>
  </sheetData>
  <mergeCells count="18">
    <mergeCell ref="D3:BA3"/>
    <mergeCell ref="BG3:DC3"/>
    <mergeCell ref="D4:BA4"/>
    <mergeCell ref="BG4:DC4"/>
    <mergeCell ref="A6:A7"/>
    <mergeCell ref="B6:B7"/>
    <mergeCell ref="C6:D7"/>
    <mergeCell ref="E6:E7"/>
    <mergeCell ref="BD6:BD7"/>
    <mergeCell ref="BE6:BE7"/>
    <mergeCell ref="BF6:BG7"/>
    <mergeCell ref="BH6:BH7"/>
    <mergeCell ref="A1:C1"/>
    <mergeCell ref="D1:BA1"/>
    <mergeCell ref="BD1:BF1"/>
    <mergeCell ref="BG1:DC1"/>
    <mergeCell ref="D2:BA2"/>
    <mergeCell ref="BG2:DC2"/>
  </mergeCells>
  <pageMargins left="0.25" right="0.25" top="0.75" bottom="0.75" header="0.3" footer="0.3"/>
  <pageSetup paperSize="9" scale="55" orientation="landscape"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32"/>
  <sheetViews>
    <sheetView topLeftCell="BF17" zoomScale="80" zoomScaleNormal="80" workbookViewId="0">
      <selection activeCell="CZ17" sqref="CZ1:DE1048576"/>
    </sheetView>
  </sheetViews>
  <sheetFormatPr defaultColWidth="10" defaultRowHeight="15" x14ac:dyDescent="0.2"/>
  <cols>
    <col min="1" max="1" width="5.140625" style="146" bestFit="1" customWidth="1"/>
    <col min="2" max="2" width="11.7109375" style="146" bestFit="1" customWidth="1"/>
    <col min="3" max="3" width="21.42578125" style="148" bestFit="1" customWidth="1"/>
    <col min="4" max="4" width="9" style="3" customWidth="1"/>
    <col min="5" max="5" width="12.7109375" style="147" bestFit="1" customWidth="1"/>
    <col min="6" max="9" width="4.140625" style="146" bestFit="1" customWidth="1"/>
    <col min="10" max="12" width="4.140625" style="142" bestFit="1" customWidth="1"/>
    <col min="13" max="13" width="4.140625" style="137" bestFit="1" customWidth="1"/>
    <col min="14" max="21" width="4.140625" style="142" bestFit="1" customWidth="1"/>
    <col min="22" max="22" width="5.28515625" style="142" bestFit="1" customWidth="1"/>
    <col min="23" max="25" width="4.140625" style="142" bestFit="1" customWidth="1"/>
    <col min="26" max="26" width="5.28515625" style="142" bestFit="1" customWidth="1"/>
    <col min="27" max="28" width="4.140625" style="142" bestFit="1" customWidth="1"/>
    <col min="29" max="29" width="5.28515625" style="142" bestFit="1" customWidth="1"/>
    <col min="30" max="32" width="4.140625" style="142" bestFit="1" customWidth="1"/>
    <col min="33" max="33" width="5.28515625" style="142" bestFit="1" customWidth="1"/>
    <col min="34" max="40" width="4.140625" style="142" bestFit="1" customWidth="1"/>
    <col min="41" max="42" width="4.28515625" style="142" bestFit="1" customWidth="1"/>
    <col min="43" max="44" width="5" style="142" bestFit="1" customWidth="1"/>
    <col min="45" max="47" width="4.28515625" style="142" bestFit="1" customWidth="1"/>
    <col min="48" max="49" width="4.140625" style="142" customWidth="1"/>
    <col min="50" max="50" width="4.7109375" style="104" bestFit="1" customWidth="1"/>
    <col min="51" max="51" width="10.140625" style="142" bestFit="1" customWidth="1"/>
    <col min="52" max="52" width="10" style="142"/>
    <col min="53" max="53" width="5.28515625" style="142" bestFit="1" customWidth="1"/>
    <col min="54" max="54" width="11.7109375" style="148" bestFit="1" customWidth="1"/>
    <col min="55" max="55" width="18.28515625" style="148" bestFit="1" customWidth="1"/>
    <col min="56" max="57" width="11" style="148" customWidth="1"/>
    <col min="58" max="63" width="3.85546875" style="142" bestFit="1" customWidth="1"/>
    <col min="64" max="65" width="4.28515625" style="142" bestFit="1" customWidth="1"/>
    <col min="66" max="66" width="3.85546875" style="142" bestFit="1" customWidth="1"/>
    <col min="67" max="68" width="4.28515625" style="142" bestFit="1" customWidth="1"/>
    <col min="69" max="72" width="3.85546875" style="142" bestFit="1" customWidth="1"/>
    <col min="73" max="98" width="4.28515625" style="142" bestFit="1" customWidth="1"/>
    <col min="99" max="99" width="3.7109375" style="142" bestFit="1" customWidth="1"/>
    <col min="100" max="101" width="3.42578125" style="142" customWidth="1"/>
    <col min="102" max="102" width="5" style="104" bestFit="1" customWidth="1"/>
    <col min="103" max="103" width="10" style="142" bestFit="1" customWidth="1"/>
    <col min="104" max="108" width="6.140625" style="142" customWidth="1"/>
    <col min="109" max="16384" width="10" style="142"/>
  </cols>
  <sheetData>
    <row r="1" spans="1:103" s="10" customFormat="1" ht="35.25" customHeight="1" x14ac:dyDescent="0.2">
      <c r="A1" s="370" t="s">
        <v>1459</v>
      </c>
      <c r="B1" s="370"/>
      <c r="C1" s="370"/>
      <c r="D1" s="371" t="s">
        <v>19</v>
      </c>
      <c r="E1" s="371"/>
      <c r="F1" s="371"/>
      <c r="G1" s="371"/>
      <c r="H1" s="371"/>
      <c r="I1" s="371"/>
      <c r="J1" s="371"/>
      <c r="K1" s="371"/>
      <c r="L1" s="371"/>
      <c r="M1" s="371"/>
      <c r="N1" s="371"/>
      <c r="AX1" s="149"/>
      <c r="BA1" s="370" t="s">
        <v>1459</v>
      </c>
      <c r="BB1" s="370"/>
      <c r="BC1" s="370"/>
      <c r="BD1" s="371" t="s">
        <v>19</v>
      </c>
      <c r="BE1" s="371"/>
      <c r="BF1" s="371"/>
      <c r="BG1" s="371"/>
      <c r="BH1" s="371"/>
      <c r="BI1" s="371"/>
      <c r="BJ1" s="371"/>
      <c r="BK1" s="371"/>
      <c r="BL1" s="371"/>
      <c r="BM1" s="371"/>
      <c r="BN1" s="371"/>
      <c r="CX1" s="149"/>
    </row>
    <row r="2" spans="1:103" s="135" customFormat="1" x14ac:dyDescent="0.2">
      <c r="B2" s="115"/>
      <c r="C2" s="132"/>
      <c r="D2" s="132" t="s">
        <v>20</v>
      </c>
      <c r="E2" s="115"/>
      <c r="F2" s="115"/>
      <c r="G2" s="115"/>
      <c r="H2" s="115"/>
      <c r="I2" s="115"/>
      <c r="J2" s="115"/>
      <c r="K2" s="115"/>
      <c r="L2" s="115"/>
      <c r="M2" s="115"/>
      <c r="N2" s="115"/>
      <c r="AX2" s="115"/>
      <c r="BB2" s="132"/>
      <c r="BC2" s="132"/>
      <c r="BD2" s="132" t="s">
        <v>20</v>
      </c>
      <c r="BE2" s="132"/>
      <c r="BF2" s="115"/>
      <c r="BG2" s="115"/>
      <c r="BH2" s="115"/>
      <c r="BI2" s="115"/>
      <c r="BJ2" s="115"/>
      <c r="BK2" s="115"/>
      <c r="BL2" s="115"/>
      <c r="BM2" s="115"/>
      <c r="BN2" s="115"/>
      <c r="CX2" s="115"/>
    </row>
    <row r="3" spans="1:103" s="135" customFormat="1" x14ac:dyDescent="0.2">
      <c r="B3" s="115"/>
      <c r="C3" s="132"/>
      <c r="D3" s="132" t="s">
        <v>21</v>
      </c>
      <c r="E3" s="115"/>
      <c r="F3" s="115"/>
      <c r="G3" s="115"/>
      <c r="H3" s="115"/>
      <c r="I3" s="115"/>
      <c r="J3" s="115"/>
      <c r="K3" s="115"/>
      <c r="L3" s="115"/>
      <c r="M3" s="115"/>
      <c r="N3" s="115"/>
      <c r="AX3" s="115"/>
      <c r="BB3" s="132"/>
      <c r="BC3" s="132"/>
      <c r="BD3" s="132" t="s">
        <v>21</v>
      </c>
      <c r="BE3" s="132"/>
      <c r="BF3" s="115"/>
      <c r="BG3" s="115"/>
      <c r="BH3" s="115"/>
      <c r="BI3" s="115"/>
      <c r="BJ3" s="115"/>
      <c r="BK3" s="115"/>
      <c r="BL3" s="115"/>
      <c r="BM3" s="115"/>
      <c r="BN3" s="115"/>
      <c r="CX3" s="115"/>
    </row>
    <row r="4" spans="1:103" s="135" customFormat="1" x14ac:dyDescent="0.2">
      <c r="B4" s="115"/>
      <c r="C4" s="132"/>
      <c r="D4" s="132" t="s">
        <v>1428</v>
      </c>
      <c r="E4" s="115"/>
      <c r="F4" s="115"/>
      <c r="G4" s="115"/>
      <c r="H4" s="115"/>
      <c r="I4" s="115"/>
      <c r="J4" s="115"/>
      <c r="K4" s="115"/>
      <c r="L4" s="115"/>
      <c r="M4" s="115"/>
      <c r="N4" s="115"/>
      <c r="AX4" s="115"/>
      <c r="BB4" s="132"/>
      <c r="BC4" s="132"/>
      <c r="BD4" s="132" t="s">
        <v>1428</v>
      </c>
      <c r="BE4" s="132"/>
      <c r="BF4" s="115"/>
      <c r="BG4" s="115"/>
      <c r="BH4" s="115"/>
      <c r="BI4" s="115"/>
      <c r="BJ4" s="115"/>
      <c r="BK4" s="115"/>
      <c r="BL4" s="115"/>
      <c r="BM4" s="115"/>
      <c r="BN4" s="115"/>
      <c r="CX4" s="115"/>
    </row>
    <row r="5" spans="1:103" s="137" customFormat="1" x14ac:dyDescent="0.2">
      <c r="A5" s="136"/>
      <c r="B5" s="136"/>
      <c r="C5" s="138"/>
      <c r="D5" s="96"/>
      <c r="E5" s="97"/>
      <c r="F5" s="369"/>
      <c r="G5" s="369"/>
      <c r="H5" s="369"/>
      <c r="I5" s="369"/>
      <c r="J5" s="369"/>
      <c r="K5" s="369"/>
      <c r="L5" s="369"/>
      <c r="M5" s="369"/>
      <c r="N5" s="369"/>
      <c r="O5" s="369"/>
      <c r="P5" s="369"/>
      <c r="Q5" s="98"/>
      <c r="R5" s="98"/>
      <c r="S5" s="98"/>
      <c r="T5" s="98"/>
      <c r="U5" s="96"/>
      <c r="V5" s="96"/>
      <c r="W5" s="96"/>
      <c r="X5" s="96"/>
      <c r="Y5" s="96"/>
      <c r="Z5" s="96"/>
      <c r="AA5" s="96"/>
      <c r="AX5" s="150"/>
      <c r="BA5" s="136"/>
      <c r="BB5" s="138"/>
      <c r="BC5" s="138"/>
      <c r="BD5" s="96"/>
      <c r="BE5" s="97"/>
      <c r="BF5" s="369"/>
      <c r="BG5" s="369"/>
      <c r="BH5" s="369"/>
      <c r="BI5" s="369"/>
      <c r="BJ5" s="369"/>
      <c r="BK5" s="369"/>
      <c r="BL5" s="369"/>
      <c r="BM5" s="369"/>
      <c r="BN5" s="369"/>
      <c r="BO5" s="369"/>
      <c r="BP5" s="369"/>
      <c r="BQ5" s="98"/>
      <c r="BR5" s="98"/>
      <c r="BS5" s="98"/>
      <c r="BT5" s="98"/>
      <c r="BU5" s="96"/>
      <c r="BV5" s="96"/>
      <c r="BW5" s="96"/>
      <c r="BX5" s="96"/>
      <c r="BY5" s="96"/>
      <c r="BZ5" s="96"/>
      <c r="CA5" s="96"/>
      <c r="CX5" s="150"/>
    </row>
    <row r="6" spans="1:103" s="115" customFormat="1" ht="273" customHeight="1" x14ac:dyDescent="0.2">
      <c r="A6" s="347" t="s">
        <v>0</v>
      </c>
      <c r="B6" s="347" t="s">
        <v>2</v>
      </c>
      <c r="C6" s="339" t="s">
        <v>1</v>
      </c>
      <c r="D6" s="340"/>
      <c r="E6" s="353" t="s">
        <v>1476</v>
      </c>
      <c r="F6" s="122" t="s">
        <v>1369</v>
      </c>
      <c r="G6" s="122" t="s">
        <v>1356</v>
      </c>
      <c r="H6" s="122" t="s">
        <v>1357</v>
      </c>
      <c r="I6" s="122" t="s">
        <v>1358</v>
      </c>
      <c r="J6" s="122" t="s">
        <v>1355</v>
      </c>
      <c r="K6" s="122" t="s">
        <v>1361</v>
      </c>
      <c r="L6" s="123" t="s">
        <v>1359</v>
      </c>
      <c r="M6" s="123" t="s">
        <v>1370</v>
      </c>
      <c r="N6" s="122" t="s">
        <v>1371</v>
      </c>
      <c r="O6" s="123" t="s">
        <v>1362</v>
      </c>
      <c r="P6" s="123" t="s">
        <v>1363</v>
      </c>
      <c r="Q6" s="122" t="s">
        <v>1372</v>
      </c>
      <c r="R6" s="122" t="s">
        <v>1367</v>
      </c>
      <c r="S6" s="122" t="s">
        <v>1365</v>
      </c>
      <c r="T6" s="122" t="s">
        <v>1366</v>
      </c>
      <c r="U6" s="26" t="s">
        <v>236</v>
      </c>
      <c r="V6" s="26" t="s">
        <v>502</v>
      </c>
      <c r="W6" s="26" t="s">
        <v>954</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1436</v>
      </c>
      <c r="AS6" s="26" t="s">
        <v>1437</v>
      </c>
      <c r="AT6" s="26" t="s">
        <v>1438</v>
      </c>
      <c r="AU6" s="26" t="s">
        <v>1439</v>
      </c>
      <c r="AV6" s="26" t="s">
        <v>1466</v>
      </c>
      <c r="AW6" s="26" t="s">
        <v>1461</v>
      </c>
      <c r="AX6" s="99" t="s">
        <v>3</v>
      </c>
      <c r="BA6" s="347" t="s">
        <v>0</v>
      </c>
      <c r="BB6" s="355" t="s">
        <v>2</v>
      </c>
      <c r="BC6" s="339" t="s">
        <v>1</v>
      </c>
      <c r="BD6" s="340"/>
      <c r="BE6" s="353" t="s">
        <v>1476</v>
      </c>
      <c r="BF6" s="122" t="str">
        <f t="shared" ref="BF6:BO7" si="0">F6</f>
        <v>Những nguyên lý cơ bản của chủ nghĩa Mác - Lênin 1</v>
      </c>
      <c r="BG6" s="122" t="str">
        <f t="shared" si="0"/>
        <v>Toán cao cấp 1</v>
      </c>
      <c r="BH6" s="122" t="str">
        <f t="shared" si="0"/>
        <v>Toán cao cấp 2</v>
      </c>
      <c r="BI6" s="122" t="str">
        <f t="shared" si="0"/>
        <v>Tin học đại cương</v>
      </c>
      <c r="BJ6" s="122" t="str">
        <f t="shared" si="0"/>
        <v>Tâm lý học đại cương</v>
      </c>
      <c r="BK6" s="122" t="str">
        <f t="shared" si="0"/>
        <v>Pháp luật đại cương</v>
      </c>
      <c r="BL6" s="122" t="str">
        <f t="shared" si="0"/>
        <v>Khoa học môi trường</v>
      </c>
      <c r="BM6" s="122" t="str">
        <f t="shared" si="0"/>
        <v>Kinh tế vi mô 1</v>
      </c>
      <c r="BN6" s="122" t="str">
        <f t="shared" si="0"/>
        <v>Những nguyên lý cơ bản của chủ nghĩa Mác - Lênin 2</v>
      </c>
      <c r="BO6" s="122" t="str">
        <f t="shared" si="0"/>
        <v>Tư tưởng Hồ Chí Minh</v>
      </c>
      <c r="BP6" s="122" t="str">
        <f t="shared" ref="BP6:BY7" si="1">P6</f>
        <v>Lý thuyết xác suất và thống kê toán</v>
      </c>
      <c r="BQ6" s="122" t="str">
        <f t="shared" si="1"/>
        <v>Đường lối Cách mạng của Đảng Cộng sản Việt Nam</v>
      </c>
      <c r="BR6" s="122" t="str">
        <f t="shared" si="1"/>
        <v>Kinh tế lượng</v>
      </c>
      <c r="BS6" s="122" t="str">
        <f t="shared" si="1"/>
        <v>Kinh tế vĩ mô 1</v>
      </c>
      <c r="BT6" s="122" t="str">
        <f t="shared" si="1"/>
        <v>Marketing căn bản</v>
      </c>
      <c r="BU6" s="122" t="str">
        <f t="shared" si="1"/>
        <v>Hệ thống các tuyến điểm du lịch</v>
      </c>
      <c r="BV6" s="122" t="str">
        <f t="shared" si="1"/>
        <v xml:space="preserve">Kỹ năng giao tiếp </v>
      </c>
      <c r="BW6" s="122" t="str">
        <f t="shared" si="1"/>
        <v>Nguyên lý kế toán</v>
      </c>
      <c r="BX6" s="122" t="str">
        <f t="shared" si="1"/>
        <v>Ngoại ngữ chuyên ngành</v>
      </c>
      <c r="BY6" s="122" t="str">
        <f t="shared" si="1"/>
        <v>Quản trị học</v>
      </c>
      <c r="BZ6" s="122" t="str">
        <f t="shared" ref="BZ6:CI7" si="2">Z6</f>
        <v>Tổng quan du lịch</v>
      </c>
      <c r="CA6" s="122" t="str">
        <f t="shared" si="2"/>
        <v xml:space="preserve">Văn hóa học </v>
      </c>
      <c r="CB6" s="122" t="str">
        <f t="shared" si="2"/>
        <v>Địa lý du lịch</v>
      </c>
      <c r="CC6" s="122" t="str">
        <f t="shared" si="2"/>
        <v>Quản trị lữ hành</v>
      </c>
      <c r="CD6" s="122" t="str">
        <f t="shared" si="2"/>
        <v>Nguyên lý thống kê kinh tế</v>
      </c>
      <c r="CE6" s="122" t="str">
        <f t="shared" si="2"/>
        <v>Marketing dịch vụ</v>
      </c>
      <c r="CF6" s="122" t="str">
        <f t="shared" si="2"/>
        <v>Cơ sở văn hóa Việt Nam</v>
      </c>
      <c r="CG6" s="122" t="str">
        <f t="shared" si="2"/>
        <v>Nghiệp vụ hướng dẫn du lịch 1</v>
      </c>
      <c r="CH6" s="122" t="str">
        <f t="shared" si="2"/>
        <v>Tâm lý du khách</v>
      </c>
      <c r="CI6" s="122" t="str">
        <f t="shared" si="2"/>
        <v>Văn hóa và du lịch</v>
      </c>
      <c r="CJ6" s="122" t="str">
        <f t="shared" ref="CJ6:CS7" si="3">AJ6</f>
        <v>Văn hóa các dân tộc thiểu số</v>
      </c>
      <c r="CK6" s="122" t="str">
        <f t="shared" si="3"/>
        <v>Ngoại ngữ chuyên ngành 2</v>
      </c>
      <c r="CL6" s="122" t="str">
        <f t="shared" si="3"/>
        <v>Ngoại ngữ chuyên ngành 3</v>
      </c>
      <c r="CM6" s="122" t="str">
        <f t="shared" si="3"/>
        <v>Thực tập nghiệp vụ</v>
      </c>
      <c r="CN6" s="122" t="str">
        <f t="shared" si="3"/>
        <v>Thực tập quản lý</v>
      </c>
      <c r="CO6" s="122" t="str">
        <f t="shared" si="3"/>
        <v>Thống kê du lịch</v>
      </c>
      <c r="CP6" s="122" t="str">
        <f t="shared" si="3"/>
        <v>Phương pháp nghiên cứu trong du lịch</v>
      </c>
      <c r="CQ6" s="122" t="str">
        <f t="shared" si="3"/>
        <v>Du lịch MICE</v>
      </c>
      <c r="CR6" s="122" t="str">
        <f t="shared" si="3"/>
        <v>Nghiệp vụ hướng dẫn du lịch 2</v>
      </c>
      <c r="CS6" s="122" t="str">
        <f t="shared" si="3"/>
        <v>Lịch sử Việt Nam</v>
      </c>
      <c r="CT6" s="122" t="str">
        <f t="shared" ref="CT6:CW7" si="4">AT6</f>
        <v>Kỹ năng hoạt náo trong du lịch</v>
      </c>
      <c r="CU6" s="122" t="str">
        <f t="shared" si="4"/>
        <v>Lễ tân ngoại giao</v>
      </c>
      <c r="CV6" s="122" t="str">
        <f t="shared" si="4"/>
        <v>Chuyên đề ứng xử trong du lịch</v>
      </c>
      <c r="CW6" s="122" t="str">
        <f t="shared" si="4"/>
        <v>Chuyên đề Tốt nghiệp</v>
      </c>
      <c r="CX6" s="99" t="s">
        <v>3</v>
      </c>
      <c r="CY6" s="115" t="s">
        <v>1474</v>
      </c>
    </row>
    <row r="7" spans="1:103" s="104" customFormat="1" ht="14.25" x14ac:dyDescent="0.2">
      <c r="A7" s="348"/>
      <c r="B7" s="348"/>
      <c r="C7" s="341"/>
      <c r="D7" s="342"/>
      <c r="E7" s="354"/>
      <c r="F7" s="22">
        <v>2</v>
      </c>
      <c r="G7" s="22">
        <v>2</v>
      </c>
      <c r="H7" s="22">
        <v>2</v>
      </c>
      <c r="I7" s="22">
        <v>3</v>
      </c>
      <c r="J7" s="22">
        <v>2</v>
      </c>
      <c r="K7" s="22">
        <v>2</v>
      </c>
      <c r="L7" s="23">
        <v>2</v>
      </c>
      <c r="M7" s="23">
        <v>3</v>
      </c>
      <c r="N7" s="23">
        <v>3</v>
      </c>
      <c r="O7" s="23">
        <v>2</v>
      </c>
      <c r="P7" s="23">
        <v>3</v>
      </c>
      <c r="Q7" s="23">
        <v>3</v>
      </c>
      <c r="R7" s="23">
        <v>3</v>
      </c>
      <c r="S7" s="23">
        <v>3</v>
      </c>
      <c r="T7" s="23">
        <v>3</v>
      </c>
      <c r="U7" s="28">
        <v>3</v>
      </c>
      <c r="V7" s="28">
        <v>2</v>
      </c>
      <c r="W7" s="28">
        <v>3</v>
      </c>
      <c r="X7" s="28">
        <v>3</v>
      </c>
      <c r="Y7" s="29">
        <v>3</v>
      </c>
      <c r="Z7" s="29">
        <v>3</v>
      </c>
      <c r="AA7" s="29">
        <v>3</v>
      </c>
      <c r="AB7" s="28">
        <v>2</v>
      </c>
      <c r="AC7" s="28">
        <v>3</v>
      </c>
      <c r="AD7" s="28">
        <v>3</v>
      </c>
      <c r="AE7" s="28">
        <v>3</v>
      </c>
      <c r="AF7" s="29">
        <v>3</v>
      </c>
      <c r="AG7" s="29">
        <v>3</v>
      </c>
      <c r="AH7" s="28">
        <v>2</v>
      </c>
      <c r="AI7" s="28">
        <v>2</v>
      </c>
      <c r="AJ7" s="28">
        <v>2</v>
      </c>
      <c r="AK7" s="28">
        <v>3</v>
      </c>
      <c r="AL7" s="28">
        <v>3</v>
      </c>
      <c r="AM7" s="28">
        <v>2</v>
      </c>
      <c r="AN7" s="28">
        <v>2</v>
      </c>
      <c r="AO7" s="28">
        <v>2</v>
      </c>
      <c r="AP7" s="28">
        <v>2</v>
      </c>
      <c r="AQ7" s="28">
        <v>2</v>
      </c>
      <c r="AR7" s="28">
        <v>3</v>
      </c>
      <c r="AS7" s="28">
        <v>3</v>
      </c>
      <c r="AT7" s="28">
        <v>2</v>
      </c>
      <c r="AU7" s="28">
        <v>2</v>
      </c>
      <c r="AV7" s="28">
        <v>2</v>
      </c>
      <c r="AW7" s="28">
        <v>5</v>
      </c>
      <c r="AX7" s="25">
        <f>SUM(F7:AW7)</f>
        <v>114</v>
      </c>
      <c r="BA7" s="348"/>
      <c r="BB7" s="356"/>
      <c r="BC7" s="341"/>
      <c r="BD7" s="342"/>
      <c r="BE7" s="354"/>
      <c r="BF7" s="25">
        <f t="shared" si="0"/>
        <v>2</v>
      </c>
      <c r="BG7" s="25">
        <f t="shared" si="0"/>
        <v>2</v>
      </c>
      <c r="BH7" s="25">
        <f t="shared" si="0"/>
        <v>2</v>
      </c>
      <c r="BI7" s="25">
        <f t="shared" si="0"/>
        <v>3</v>
      </c>
      <c r="BJ7" s="25">
        <f t="shared" si="0"/>
        <v>2</v>
      </c>
      <c r="BK7" s="25">
        <f t="shared" si="0"/>
        <v>2</v>
      </c>
      <c r="BL7" s="25">
        <f t="shared" si="0"/>
        <v>2</v>
      </c>
      <c r="BM7" s="25">
        <f t="shared" si="0"/>
        <v>3</v>
      </c>
      <c r="BN7" s="25">
        <f t="shared" si="0"/>
        <v>3</v>
      </c>
      <c r="BO7" s="25">
        <f t="shared" si="0"/>
        <v>2</v>
      </c>
      <c r="BP7" s="25">
        <f t="shared" si="1"/>
        <v>3</v>
      </c>
      <c r="BQ7" s="25">
        <f t="shared" si="1"/>
        <v>3</v>
      </c>
      <c r="BR7" s="25">
        <f t="shared" si="1"/>
        <v>3</v>
      </c>
      <c r="BS7" s="25">
        <f t="shared" si="1"/>
        <v>3</v>
      </c>
      <c r="BT7" s="25">
        <f t="shared" si="1"/>
        <v>3</v>
      </c>
      <c r="BU7" s="25">
        <f t="shared" si="1"/>
        <v>3</v>
      </c>
      <c r="BV7" s="25">
        <f t="shared" si="1"/>
        <v>2</v>
      </c>
      <c r="BW7" s="25">
        <f t="shared" si="1"/>
        <v>3</v>
      </c>
      <c r="BX7" s="25">
        <f t="shared" si="1"/>
        <v>3</v>
      </c>
      <c r="BY7" s="25">
        <f t="shared" si="1"/>
        <v>3</v>
      </c>
      <c r="BZ7" s="25">
        <f t="shared" si="2"/>
        <v>3</v>
      </c>
      <c r="CA7" s="25">
        <f t="shared" si="2"/>
        <v>3</v>
      </c>
      <c r="CB7" s="25">
        <f t="shared" si="2"/>
        <v>2</v>
      </c>
      <c r="CC7" s="25">
        <f t="shared" si="2"/>
        <v>3</v>
      </c>
      <c r="CD7" s="25">
        <f t="shared" si="2"/>
        <v>3</v>
      </c>
      <c r="CE7" s="25">
        <f t="shared" si="2"/>
        <v>3</v>
      </c>
      <c r="CF7" s="25">
        <f t="shared" si="2"/>
        <v>3</v>
      </c>
      <c r="CG7" s="25">
        <f t="shared" si="2"/>
        <v>3</v>
      </c>
      <c r="CH7" s="25">
        <f t="shared" si="2"/>
        <v>2</v>
      </c>
      <c r="CI7" s="25">
        <f t="shared" si="2"/>
        <v>2</v>
      </c>
      <c r="CJ7" s="25">
        <f t="shared" si="3"/>
        <v>2</v>
      </c>
      <c r="CK7" s="25">
        <f t="shared" si="3"/>
        <v>3</v>
      </c>
      <c r="CL7" s="25">
        <f t="shared" si="3"/>
        <v>3</v>
      </c>
      <c r="CM7" s="25">
        <f t="shared" si="3"/>
        <v>2</v>
      </c>
      <c r="CN7" s="25">
        <f t="shared" si="3"/>
        <v>2</v>
      </c>
      <c r="CO7" s="25">
        <f t="shared" si="3"/>
        <v>2</v>
      </c>
      <c r="CP7" s="25">
        <f t="shared" si="3"/>
        <v>2</v>
      </c>
      <c r="CQ7" s="25">
        <f t="shared" si="3"/>
        <v>2</v>
      </c>
      <c r="CR7" s="25">
        <f t="shared" si="3"/>
        <v>3</v>
      </c>
      <c r="CS7" s="25">
        <f t="shared" si="3"/>
        <v>3</v>
      </c>
      <c r="CT7" s="25">
        <f t="shared" si="4"/>
        <v>2</v>
      </c>
      <c r="CU7" s="25">
        <f t="shared" si="4"/>
        <v>2</v>
      </c>
      <c r="CV7" s="25">
        <f t="shared" si="4"/>
        <v>2</v>
      </c>
      <c r="CW7" s="25">
        <f t="shared" si="4"/>
        <v>5</v>
      </c>
      <c r="CX7" s="25">
        <f>SUM(BF7:CW7)</f>
        <v>114</v>
      </c>
    </row>
    <row r="8" spans="1:103" x14ac:dyDescent="0.25">
      <c r="A8" s="139">
        <v>1</v>
      </c>
      <c r="B8" s="140" t="s">
        <v>955</v>
      </c>
      <c r="C8" s="213" t="s">
        <v>816</v>
      </c>
      <c r="D8" s="214" t="s">
        <v>22</v>
      </c>
      <c r="E8" s="141" t="s">
        <v>956</v>
      </c>
      <c r="F8" s="86">
        <v>4.5</v>
      </c>
      <c r="G8" s="87">
        <v>6.3</v>
      </c>
      <c r="H8" s="87">
        <v>5.6</v>
      </c>
      <c r="I8" s="86">
        <v>6</v>
      </c>
      <c r="J8" s="86">
        <v>7.6</v>
      </c>
      <c r="K8" s="86">
        <v>7.5</v>
      </c>
      <c r="L8" s="86">
        <v>8.6999999999999993</v>
      </c>
      <c r="M8" s="86">
        <v>5.4</v>
      </c>
      <c r="N8" s="86">
        <v>6.7</v>
      </c>
      <c r="O8" s="86">
        <v>5.9</v>
      </c>
      <c r="P8" s="87">
        <v>7</v>
      </c>
      <c r="Q8" s="86">
        <v>6.9</v>
      </c>
      <c r="R8" s="86">
        <v>8.9</v>
      </c>
      <c r="S8" s="86">
        <v>8</v>
      </c>
      <c r="T8" s="86">
        <v>7.7</v>
      </c>
      <c r="U8" s="31">
        <v>8</v>
      </c>
      <c r="V8" s="31">
        <v>8.8000000000000007</v>
      </c>
      <c r="W8" s="31">
        <v>8.8000000000000007</v>
      </c>
      <c r="X8" s="31">
        <v>6.8</v>
      </c>
      <c r="Y8" s="31">
        <v>8.4</v>
      </c>
      <c r="Z8" s="31">
        <v>7.7</v>
      </c>
      <c r="AA8" s="31">
        <v>6.3</v>
      </c>
      <c r="AB8" s="31">
        <v>8.4</v>
      </c>
      <c r="AC8" s="31">
        <v>10</v>
      </c>
      <c r="AD8" s="31">
        <v>6.3</v>
      </c>
      <c r="AE8" s="31">
        <v>7</v>
      </c>
      <c r="AF8" s="31">
        <v>7.7</v>
      </c>
      <c r="AG8" s="31">
        <v>9.3000000000000007</v>
      </c>
      <c r="AH8" s="31">
        <v>8.9</v>
      </c>
      <c r="AI8" s="31">
        <v>9.1</v>
      </c>
      <c r="AJ8" s="31">
        <v>7.5</v>
      </c>
      <c r="AK8" s="31">
        <v>8.1999999999999993</v>
      </c>
      <c r="AL8" s="31">
        <v>8</v>
      </c>
      <c r="AM8" s="31">
        <v>9.8000000000000007</v>
      </c>
      <c r="AN8" s="31">
        <v>9.5</v>
      </c>
      <c r="AO8" s="31">
        <v>8</v>
      </c>
      <c r="AP8" s="31">
        <v>8.1</v>
      </c>
      <c r="AQ8" s="31">
        <v>9</v>
      </c>
      <c r="AR8" s="31">
        <v>10</v>
      </c>
      <c r="AS8" s="31">
        <v>8.6999999999999993</v>
      </c>
      <c r="AT8" s="31">
        <v>9.1</v>
      </c>
      <c r="AU8" s="31">
        <v>7.3</v>
      </c>
      <c r="AV8" s="31">
        <v>8</v>
      </c>
      <c r="AW8" s="31">
        <v>9.4</v>
      </c>
      <c r="AX8" s="151">
        <f t="shared" ref="AX8:AX30" si="5">ROUND(SUMPRODUCT($F$7:$AW$7,F8:AW8)/$AX$7,1)</f>
        <v>7.9</v>
      </c>
      <c r="AZ8" s="143"/>
      <c r="BA8" s="139">
        <v>1</v>
      </c>
      <c r="BB8" s="134" t="str">
        <f t="shared" ref="BB8:BB30" si="6">B8</f>
        <v>15Q4011001</v>
      </c>
      <c r="BC8" s="134" t="str">
        <f t="shared" ref="BC8:BC30" si="7">C8</f>
        <v>Trần Thị Ngọc</v>
      </c>
      <c r="BD8" s="134" t="str">
        <f t="shared" ref="BD8:BD30" si="8">D8</f>
        <v>Ánh</v>
      </c>
      <c r="BE8" s="134" t="str">
        <f t="shared" ref="BE8:BE30" si="9">E8</f>
        <v>11.09.1997</v>
      </c>
      <c r="BF8" s="171">
        <f t="shared" ref="BF8:BF30" si="10">IF(F8&gt;=8.5,4,IF(F8&gt;=7,3,IF(F8&gt;=5.5,2,IF(F8&gt;=4,1,0))))</f>
        <v>1</v>
      </c>
      <c r="BG8" s="171">
        <f t="shared" ref="BG8:BG30" si="11">IF(G8&gt;=8.5,4,IF(G8&gt;=7,3,IF(G8&gt;=5.5,2,IF(G8&gt;=4,1,0))))</f>
        <v>2</v>
      </c>
      <c r="BH8" s="171">
        <f t="shared" ref="BH8:BH30" si="12">IF(H8&gt;=8.5,4,IF(H8&gt;=7,3,IF(H8&gt;=5.5,2,IF(H8&gt;=4,1,0))))</f>
        <v>2</v>
      </c>
      <c r="BI8" s="171">
        <f t="shared" ref="BI8:BI30" si="13">IF(I8&gt;=8.5,4,IF(I8&gt;=7,3,IF(I8&gt;=5.5,2,IF(I8&gt;=4,1,0))))</f>
        <v>2</v>
      </c>
      <c r="BJ8" s="171">
        <f t="shared" ref="BJ8:BJ30" si="14">IF(J8&gt;=8.5,4,IF(J8&gt;=7,3,IF(J8&gt;=5.5,2,IF(J8&gt;=4,1,0))))</f>
        <v>3</v>
      </c>
      <c r="BK8" s="171">
        <f t="shared" ref="BK8:BK30" si="15">IF(K8&gt;=8.5,4,IF(K8&gt;=7,3,IF(K8&gt;=5.5,2,IF(K8&gt;=4,1,0))))</f>
        <v>3</v>
      </c>
      <c r="BL8" s="171">
        <f t="shared" ref="BL8:BL30" si="16">IF(L8&gt;=8.5,4,IF(L8&gt;=7,3,IF(L8&gt;=5.5,2,IF(L8&gt;=4,1,0))))</f>
        <v>4</v>
      </c>
      <c r="BM8" s="171">
        <f t="shared" ref="BM8:BM30" si="17">IF(M8&gt;=8.5,4,IF(M8&gt;=7,3,IF(M8&gt;=5.5,2,IF(M8&gt;=4,1,0))))</f>
        <v>1</v>
      </c>
      <c r="BN8" s="171">
        <f t="shared" ref="BN8:BN30" si="18">IF(N8&gt;=8.5,4,IF(N8&gt;=7,3,IF(N8&gt;=5.5,2,IF(N8&gt;=4,1,0))))</f>
        <v>2</v>
      </c>
      <c r="BO8" s="171">
        <f t="shared" ref="BO8:BO30" si="19">IF(O8&gt;=8.5,4,IF(O8&gt;=7,3,IF(O8&gt;=5.5,2,IF(O8&gt;=4,1,0))))</f>
        <v>2</v>
      </c>
      <c r="BP8" s="171">
        <f t="shared" ref="BP8:BP30" si="20">IF(P8&gt;=8.5,4,IF(P8&gt;=7,3,IF(P8&gt;=5.5,2,IF(P8&gt;=4,1,0))))</f>
        <v>3</v>
      </c>
      <c r="BQ8" s="171">
        <f t="shared" ref="BQ8:BQ30" si="21">IF(Q8&gt;=8.5,4,IF(Q8&gt;=7,3,IF(Q8&gt;=5.5,2,IF(Q8&gt;=4,1,0))))</f>
        <v>2</v>
      </c>
      <c r="BR8" s="171">
        <f t="shared" ref="BR8:BR30" si="22">IF(R8&gt;=8.5,4,IF(R8&gt;=7,3,IF(R8&gt;=5.5,2,IF(R8&gt;=4,1,0))))</f>
        <v>4</v>
      </c>
      <c r="BS8" s="171">
        <f t="shared" ref="BS8:BS30" si="23">IF(S8&gt;=8.5,4,IF(S8&gt;=7,3,IF(S8&gt;=5.5,2,IF(S8&gt;=4,1,0))))</f>
        <v>3</v>
      </c>
      <c r="BT8" s="171">
        <f t="shared" ref="BT8:BT30" si="24">IF(T8&gt;=8.5,4,IF(T8&gt;=7,3,IF(T8&gt;=5.5,2,IF(T8&gt;=4,1,0))))</f>
        <v>3</v>
      </c>
      <c r="BU8" s="171">
        <f t="shared" ref="BU8:BU30" si="25">IF(U8&gt;=8.5,4,IF(U8&gt;=7,3,IF(U8&gt;=5.5,2,IF(U8&gt;=4,1,0))))</f>
        <v>3</v>
      </c>
      <c r="BV8" s="171">
        <f t="shared" ref="BV8:BV30" si="26">IF(V8&gt;=8.5,4,IF(V8&gt;=7,3,IF(V8&gt;=5.5,2,IF(V8&gt;=4,1,0))))</f>
        <v>4</v>
      </c>
      <c r="BW8" s="171">
        <f t="shared" ref="BW8:BW30" si="27">IF(W8&gt;=8.5,4,IF(W8&gt;=7,3,IF(W8&gt;=5.5,2,IF(W8&gt;=4,1,0))))</f>
        <v>4</v>
      </c>
      <c r="BX8" s="171">
        <f t="shared" ref="BX8:BX30" si="28">IF(X8&gt;=8.5,4,IF(X8&gt;=7,3,IF(X8&gt;=5.5,2,IF(X8&gt;=4,1,0))))</f>
        <v>2</v>
      </c>
      <c r="BY8" s="171">
        <f t="shared" ref="BY8:BY30" si="29">IF(Y8&gt;=8.5,4,IF(Y8&gt;=7,3,IF(Y8&gt;=5.5,2,IF(Y8&gt;=4,1,0))))</f>
        <v>3</v>
      </c>
      <c r="BZ8" s="171">
        <f t="shared" ref="BZ8:BZ30" si="30">IF(Z8&gt;=8.5,4,IF(Z8&gt;=7,3,IF(Z8&gt;=5.5,2,IF(Z8&gt;=4,1,0))))</f>
        <v>3</v>
      </c>
      <c r="CA8" s="171">
        <f t="shared" ref="CA8:CA30" si="31">IF(AA8&gt;=8.5,4,IF(AA8&gt;=7,3,IF(AA8&gt;=5.5,2,IF(AA8&gt;=4,1,0))))</f>
        <v>2</v>
      </c>
      <c r="CB8" s="171">
        <f t="shared" ref="CB8:CB30" si="32">IF(AB8&gt;=8.5,4,IF(AB8&gt;=7,3,IF(AB8&gt;=5.5,2,IF(AB8&gt;=4,1,0))))</f>
        <v>3</v>
      </c>
      <c r="CC8" s="171">
        <f t="shared" ref="CC8:CC30" si="33">IF(AC8&gt;=8.5,4,IF(AC8&gt;=7,3,IF(AC8&gt;=5.5,2,IF(AC8&gt;=4,1,0))))</f>
        <v>4</v>
      </c>
      <c r="CD8" s="171">
        <f t="shared" ref="CD8:CD30" si="34">IF(AD8&gt;=8.5,4,IF(AD8&gt;=7,3,IF(AD8&gt;=5.5,2,IF(AD8&gt;=4,1,0))))</f>
        <v>2</v>
      </c>
      <c r="CE8" s="171">
        <f t="shared" ref="CE8:CE30" si="35">IF(AE8&gt;=8.5,4,IF(AE8&gt;=7,3,IF(AE8&gt;=5.5,2,IF(AE8&gt;=4,1,0))))</f>
        <v>3</v>
      </c>
      <c r="CF8" s="171">
        <f t="shared" ref="CF8:CF30" si="36">IF(AF8&gt;=8.5,4,IF(AF8&gt;=7,3,IF(AF8&gt;=5.5,2,IF(AF8&gt;=4,1,0))))</f>
        <v>3</v>
      </c>
      <c r="CG8" s="171">
        <f t="shared" ref="CG8:CG30" si="37">IF(AG8&gt;=8.5,4,IF(AG8&gt;=7,3,IF(AG8&gt;=5.5,2,IF(AG8&gt;=4,1,0))))</f>
        <v>4</v>
      </c>
      <c r="CH8" s="171">
        <f t="shared" ref="CH8:CH30" si="38">IF(AH8&gt;=8.5,4,IF(AH8&gt;=7,3,IF(AH8&gt;=5.5,2,IF(AH8&gt;=4,1,0))))</f>
        <v>4</v>
      </c>
      <c r="CI8" s="171">
        <f t="shared" ref="CI8:CI30" si="39">IF(AI8&gt;=8.5,4,IF(AI8&gt;=7,3,IF(AI8&gt;=5.5,2,IF(AI8&gt;=4,1,0))))</f>
        <v>4</v>
      </c>
      <c r="CJ8" s="171">
        <f t="shared" ref="CJ8:CJ30" si="40">IF(AJ8&gt;=8.5,4,IF(AJ8&gt;=7,3,IF(AJ8&gt;=5.5,2,IF(AJ8&gt;=4,1,0))))</f>
        <v>3</v>
      </c>
      <c r="CK8" s="171">
        <f t="shared" ref="CK8:CK30" si="41">IF(AK8&gt;=8.5,4,IF(AK8&gt;=7,3,IF(AK8&gt;=5.5,2,IF(AK8&gt;=4,1,0))))</f>
        <v>3</v>
      </c>
      <c r="CL8" s="171">
        <f t="shared" ref="CL8:CL30" si="42">IF(AL8&gt;=8.5,4,IF(AL8&gt;=7,3,IF(AL8&gt;=5.5,2,IF(AL8&gt;=4,1,0))))</f>
        <v>3</v>
      </c>
      <c r="CM8" s="171">
        <f t="shared" ref="CM8:CM30" si="43">IF(AM8&gt;=8.5,4,IF(AM8&gt;=7,3,IF(AM8&gt;=5.5,2,IF(AM8&gt;=4,1,0))))</f>
        <v>4</v>
      </c>
      <c r="CN8" s="171">
        <f t="shared" ref="CN8:CN30" si="44">IF(AN8&gt;=8.5,4,IF(AN8&gt;=7,3,IF(AN8&gt;=5.5,2,IF(AN8&gt;=4,1,0))))</f>
        <v>4</v>
      </c>
      <c r="CO8" s="171">
        <f t="shared" ref="CO8:CO30" si="45">IF(AO8&gt;=8.5,4,IF(AO8&gt;=7,3,IF(AO8&gt;=5.5,2,IF(AO8&gt;=4,1,0))))</f>
        <v>3</v>
      </c>
      <c r="CP8" s="171">
        <f t="shared" ref="CP8:CP30" si="46">IF(AP8&gt;=8.5,4,IF(AP8&gt;=7,3,IF(AP8&gt;=5.5,2,IF(AP8&gt;=4,1,0))))</f>
        <v>3</v>
      </c>
      <c r="CQ8" s="171">
        <f t="shared" ref="CQ8:CQ30" si="47">IF(AQ8&gt;=8.5,4,IF(AQ8&gt;=7,3,IF(AQ8&gt;=5.5,2,IF(AQ8&gt;=4,1,0))))</f>
        <v>4</v>
      </c>
      <c r="CR8" s="171">
        <f t="shared" ref="CR8:CR30" si="48">IF(AR8&gt;=8.5,4,IF(AR8&gt;=7,3,IF(AR8&gt;=5.5,2,IF(AR8&gt;=4,1,0))))</f>
        <v>4</v>
      </c>
      <c r="CS8" s="171">
        <f t="shared" ref="CS8:CS30" si="49">IF(AS8&gt;=8.5,4,IF(AS8&gt;=7,3,IF(AS8&gt;=5.5,2,IF(AS8&gt;=4,1,0))))</f>
        <v>4</v>
      </c>
      <c r="CT8" s="171">
        <f t="shared" ref="CT8:CT30" si="50">IF(AT8&gt;=8.5,4,IF(AT8&gt;=7,3,IF(AT8&gt;=5.5,2,IF(AT8&gt;=4,1,0))))</f>
        <v>4</v>
      </c>
      <c r="CU8" s="171">
        <f t="shared" ref="CU8:CU30" si="51">IF(AU8&gt;=8.5,4,IF(AU8&gt;=7,3,IF(AU8&gt;=5.5,2,IF(AU8&gt;=4,1,0))))</f>
        <v>3</v>
      </c>
      <c r="CV8" s="171">
        <f t="shared" ref="CV8:CV30" si="52">IF(AV8&gt;=8.5,4,IF(AV8&gt;=7,3,IF(AV8&gt;=5.5,2,IF(AV8&gt;=4,1,0))))</f>
        <v>3</v>
      </c>
      <c r="CW8" s="171">
        <f t="shared" ref="CW8:CW30" si="53">IF(AW8&gt;=8.5,4,IF(AW8&gt;=7,3,IF(AW8&gt;=5.5,2,IF(AW8&gt;=4,1,0))))</f>
        <v>4</v>
      </c>
      <c r="CX8" s="174">
        <f t="shared" ref="CX8:CX30" si="54">ROUND(SUMPRODUCT($F$7:$AW$7,BF8:CW8)/$AX$7,2)</f>
        <v>3.04</v>
      </c>
      <c r="CY8" s="142" t="str">
        <f t="shared" ref="CY8:CY30" si="55">IF(CX8&gt;=3.6,"Xuất sắc",IF(CX8&gt;=3.2,"Giỏi",IF(CX8&gt;=2.5,"Khá",IF(CX8&gt;=2,"Trung bình","Yếu"))))</f>
        <v>Khá</v>
      </c>
    </row>
    <row r="9" spans="1:103" x14ac:dyDescent="0.25">
      <c r="A9" s="139">
        <v>2</v>
      </c>
      <c r="B9" s="144" t="s">
        <v>957</v>
      </c>
      <c r="C9" s="213" t="s">
        <v>327</v>
      </c>
      <c r="D9" s="214" t="s">
        <v>958</v>
      </c>
      <c r="E9" s="141" t="s">
        <v>959</v>
      </c>
      <c r="F9" s="87">
        <v>5.0999999999999996</v>
      </c>
      <c r="G9" s="87">
        <v>4.4000000000000004</v>
      </c>
      <c r="H9" s="87">
        <v>5.3</v>
      </c>
      <c r="I9" s="86">
        <v>5.2</v>
      </c>
      <c r="J9" s="86">
        <v>7.3</v>
      </c>
      <c r="K9" s="86">
        <v>7.2</v>
      </c>
      <c r="L9" s="86">
        <v>8.4</v>
      </c>
      <c r="M9" s="86">
        <v>5.0999999999999996</v>
      </c>
      <c r="N9" s="86">
        <v>7</v>
      </c>
      <c r="O9" s="86">
        <v>5.8</v>
      </c>
      <c r="P9" s="86">
        <v>4.0999999999999996</v>
      </c>
      <c r="Q9" s="86">
        <v>7.1</v>
      </c>
      <c r="R9" s="86">
        <v>6.6</v>
      </c>
      <c r="S9" s="86">
        <v>6.4</v>
      </c>
      <c r="T9" s="86">
        <v>7.8</v>
      </c>
      <c r="U9" s="31">
        <v>8.6</v>
      </c>
      <c r="V9" s="31">
        <v>9</v>
      </c>
      <c r="W9" s="31">
        <v>8.6999999999999993</v>
      </c>
      <c r="X9" s="31">
        <v>6.9</v>
      </c>
      <c r="Y9" s="31">
        <v>8.5</v>
      </c>
      <c r="Z9" s="31">
        <v>8.4</v>
      </c>
      <c r="AA9" s="31">
        <v>6.1</v>
      </c>
      <c r="AB9" s="31">
        <v>8.4</v>
      </c>
      <c r="AC9" s="31">
        <v>9.6999999999999993</v>
      </c>
      <c r="AD9" s="31">
        <v>5</v>
      </c>
      <c r="AE9" s="31">
        <v>7.6</v>
      </c>
      <c r="AF9" s="31">
        <v>5.8</v>
      </c>
      <c r="AG9" s="31">
        <v>9</v>
      </c>
      <c r="AH9" s="31">
        <v>7.8</v>
      </c>
      <c r="AI9" s="31">
        <v>8.6999999999999993</v>
      </c>
      <c r="AJ9" s="31">
        <v>7.7</v>
      </c>
      <c r="AK9" s="31">
        <v>7.3</v>
      </c>
      <c r="AL9" s="31">
        <v>6.6</v>
      </c>
      <c r="AM9" s="31">
        <v>8.9</v>
      </c>
      <c r="AN9" s="31">
        <v>9.5</v>
      </c>
      <c r="AO9" s="31">
        <v>8.5</v>
      </c>
      <c r="AP9" s="31">
        <v>7.6</v>
      </c>
      <c r="AQ9" s="31">
        <v>9.5</v>
      </c>
      <c r="AR9" s="31">
        <v>9.5</v>
      </c>
      <c r="AS9" s="31">
        <v>8.6999999999999993</v>
      </c>
      <c r="AT9" s="31">
        <v>8.3000000000000007</v>
      </c>
      <c r="AU9" s="31">
        <v>5.9</v>
      </c>
      <c r="AV9" s="31">
        <v>9</v>
      </c>
      <c r="AW9" s="31">
        <v>8</v>
      </c>
      <c r="AX9" s="151">
        <f t="shared" si="5"/>
        <v>7.4</v>
      </c>
      <c r="AZ9" s="143"/>
      <c r="BA9" s="139">
        <v>2</v>
      </c>
      <c r="BB9" s="134" t="str">
        <f t="shared" si="6"/>
        <v>15Q4011040</v>
      </c>
      <c r="BC9" s="134" t="str">
        <f t="shared" si="7"/>
        <v>Trương Thị Tuyết</v>
      </c>
      <c r="BD9" s="134" t="str">
        <f t="shared" si="8"/>
        <v>Băng</v>
      </c>
      <c r="BE9" s="134" t="str">
        <f t="shared" si="9"/>
        <v>22.09.1997</v>
      </c>
      <c r="BF9" s="171">
        <f t="shared" si="10"/>
        <v>1</v>
      </c>
      <c r="BG9" s="171">
        <f t="shared" si="11"/>
        <v>1</v>
      </c>
      <c r="BH9" s="171">
        <f t="shared" si="12"/>
        <v>1</v>
      </c>
      <c r="BI9" s="171">
        <f t="shared" si="13"/>
        <v>1</v>
      </c>
      <c r="BJ9" s="171">
        <f t="shared" si="14"/>
        <v>3</v>
      </c>
      <c r="BK9" s="171">
        <f t="shared" si="15"/>
        <v>3</v>
      </c>
      <c r="BL9" s="171">
        <f t="shared" si="16"/>
        <v>3</v>
      </c>
      <c r="BM9" s="171">
        <f t="shared" si="17"/>
        <v>1</v>
      </c>
      <c r="BN9" s="171">
        <f t="shared" si="18"/>
        <v>3</v>
      </c>
      <c r="BO9" s="171">
        <f t="shared" si="19"/>
        <v>2</v>
      </c>
      <c r="BP9" s="171">
        <f t="shared" si="20"/>
        <v>1</v>
      </c>
      <c r="BQ9" s="171">
        <f t="shared" si="21"/>
        <v>3</v>
      </c>
      <c r="BR9" s="171">
        <f t="shared" si="22"/>
        <v>2</v>
      </c>
      <c r="BS9" s="171">
        <f t="shared" si="23"/>
        <v>2</v>
      </c>
      <c r="BT9" s="171">
        <f t="shared" si="24"/>
        <v>3</v>
      </c>
      <c r="BU9" s="171">
        <f t="shared" si="25"/>
        <v>4</v>
      </c>
      <c r="BV9" s="171">
        <f t="shared" si="26"/>
        <v>4</v>
      </c>
      <c r="BW9" s="171">
        <f t="shared" si="27"/>
        <v>4</v>
      </c>
      <c r="BX9" s="171">
        <f t="shared" si="28"/>
        <v>2</v>
      </c>
      <c r="BY9" s="171">
        <f t="shared" si="29"/>
        <v>4</v>
      </c>
      <c r="BZ9" s="171">
        <f t="shared" si="30"/>
        <v>3</v>
      </c>
      <c r="CA9" s="171">
        <f t="shared" si="31"/>
        <v>2</v>
      </c>
      <c r="CB9" s="171">
        <f t="shared" si="32"/>
        <v>3</v>
      </c>
      <c r="CC9" s="171">
        <f t="shared" si="33"/>
        <v>4</v>
      </c>
      <c r="CD9" s="171">
        <f t="shared" si="34"/>
        <v>1</v>
      </c>
      <c r="CE9" s="171">
        <f t="shared" si="35"/>
        <v>3</v>
      </c>
      <c r="CF9" s="171">
        <f t="shared" si="36"/>
        <v>2</v>
      </c>
      <c r="CG9" s="171">
        <f t="shared" si="37"/>
        <v>4</v>
      </c>
      <c r="CH9" s="171">
        <f t="shared" si="38"/>
        <v>3</v>
      </c>
      <c r="CI9" s="171">
        <f t="shared" si="39"/>
        <v>4</v>
      </c>
      <c r="CJ9" s="171">
        <f t="shared" si="40"/>
        <v>3</v>
      </c>
      <c r="CK9" s="171">
        <f t="shared" si="41"/>
        <v>3</v>
      </c>
      <c r="CL9" s="171">
        <f t="shared" si="42"/>
        <v>2</v>
      </c>
      <c r="CM9" s="171">
        <f t="shared" si="43"/>
        <v>4</v>
      </c>
      <c r="CN9" s="171">
        <f t="shared" si="44"/>
        <v>4</v>
      </c>
      <c r="CO9" s="171">
        <f t="shared" si="45"/>
        <v>4</v>
      </c>
      <c r="CP9" s="171">
        <f t="shared" si="46"/>
        <v>3</v>
      </c>
      <c r="CQ9" s="171">
        <f t="shared" si="47"/>
        <v>4</v>
      </c>
      <c r="CR9" s="171">
        <f t="shared" si="48"/>
        <v>4</v>
      </c>
      <c r="CS9" s="171">
        <f t="shared" si="49"/>
        <v>4</v>
      </c>
      <c r="CT9" s="171">
        <f t="shared" si="50"/>
        <v>3</v>
      </c>
      <c r="CU9" s="171">
        <f t="shared" si="51"/>
        <v>2</v>
      </c>
      <c r="CV9" s="171">
        <f t="shared" si="52"/>
        <v>4</v>
      </c>
      <c r="CW9" s="171">
        <f t="shared" si="53"/>
        <v>3</v>
      </c>
      <c r="CX9" s="174">
        <f t="shared" si="54"/>
        <v>2.8</v>
      </c>
      <c r="CY9" s="142" t="str">
        <f t="shared" si="55"/>
        <v>Khá</v>
      </c>
    </row>
    <row r="10" spans="1:103" x14ac:dyDescent="0.25">
      <c r="A10" s="139">
        <v>3</v>
      </c>
      <c r="B10" s="140" t="s">
        <v>960</v>
      </c>
      <c r="C10" s="213" t="s">
        <v>961</v>
      </c>
      <c r="D10" s="214" t="s">
        <v>58</v>
      </c>
      <c r="E10" s="141" t="s">
        <v>962</v>
      </c>
      <c r="F10" s="86">
        <v>6.4</v>
      </c>
      <c r="G10" s="86">
        <v>6.3</v>
      </c>
      <c r="H10" s="87">
        <v>5</v>
      </c>
      <c r="I10" s="86">
        <v>6</v>
      </c>
      <c r="J10" s="86">
        <v>7.6</v>
      </c>
      <c r="K10" s="86">
        <v>7.5</v>
      </c>
      <c r="L10" s="86">
        <v>8.6999999999999993</v>
      </c>
      <c r="M10" s="86">
        <v>5.8</v>
      </c>
      <c r="N10" s="86">
        <v>8.1</v>
      </c>
      <c r="O10" s="87">
        <v>7.6</v>
      </c>
      <c r="P10" s="86">
        <v>7.1</v>
      </c>
      <c r="Q10" s="86">
        <v>7</v>
      </c>
      <c r="R10" s="86">
        <v>8.1</v>
      </c>
      <c r="S10" s="86">
        <v>5.2</v>
      </c>
      <c r="T10" s="86">
        <v>7.2</v>
      </c>
      <c r="U10" s="31">
        <v>7.5</v>
      </c>
      <c r="V10" s="31">
        <v>8.5</v>
      </c>
      <c r="W10" s="31">
        <v>8.9</v>
      </c>
      <c r="X10" s="31">
        <v>6.4</v>
      </c>
      <c r="Y10" s="31">
        <v>8.4</v>
      </c>
      <c r="Z10" s="31">
        <v>7.7</v>
      </c>
      <c r="AA10" s="31">
        <v>6.6</v>
      </c>
      <c r="AB10" s="31">
        <v>9.1</v>
      </c>
      <c r="AC10" s="31">
        <v>9.6</v>
      </c>
      <c r="AD10" s="31">
        <v>5.7</v>
      </c>
      <c r="AE10" s="31">
        <v>6.3</v>
      </c>
      <c r="AF10" s="31">
        <v>7.6</v>
      </c>
      <c r="AG10" s="31">
        <v>8.6</v>
      </c>
      <c r="AH10" s="31">
        <v>8.9</v>
      </c>
      <c r="AI10" s="31">
        <v>9.1</v>
      </c>
      <c r="AJ10" s="31">
        <v>7.6</v>
      </c>
      <c r="AK10" s="31">
        <v>8.6999999999999993</v>
      </c>
      <c r="AL10" s="31">
        <v>7.3</v>
      </c>
      <c r="AM10" s="31">
        <v>9.1999999999999993</v>
      </c>
      <c r="AN10" s="31">
        <v>9</v>
      </c>
      <c r="AO10" s="31">
        <v>7.7</v>
      </c>
      <c r="AP10" s="31">
        <v>7.7</v>
      </c>
      <c r="AQ10" s="31">
        <v>9.5</v>
      </c>
      <c r="AR10" s="31">
        <v>9.5</v>
      </c>
      <c r="AS10" s="31">
        <v>8</v>
      </c>
      <c r="AT10" s="31">
        <v>8.4</v>
      </c>
      <c r="AU10" s="31">
        <v>6</v>
      </c>
      <c r="AV10" s="31">
        <v>8.3000000000000007</v>
      </c>
      <c r="AW10" s="31">
        <v>8.4</v>
      </c>
      <c r="AX10" s="151">
        <f t="shared" si="5"/>
        <v>7.7</v>
      </c>
      <c r="AZ10" s="143"/>
      <c r="BA10" s="139">
        <v>3</v>
      </c>
      <c r="BB10" s="134" t="str">
        <f t="shared" si="6"/>
        <v>15Q4011002</v>
      </c>
      <c r="BC10" s="134" t="str">
        <f t="shared" si="7"/>
        <v>Lê Nữ Diễm</v>
      </c>
      <c r="BD10" s="134" t="str">
        <f t="shared" si="8"/>
        <v>Châu</v>
      </c>
      <c r="BE10" s="134" t="str">
        <f t="shared" si="9"/>
        <v>08.11.1997</v>
      </c>
      <c r="BF10" s="171">
        <f t="shared" si="10"/>
        <v>2</v>
      </c>
      <c r="BG10" s="171">
        <f t="shared" si="11"/>
        <v>2</v>
      </c>
      <c r="BH10" s="171">
        <f t="shared" si="12"/>
        <v>1</v>
      </c>
      <c r="BI10" s="171">
        <f t="shared" si="13"/>
        <v>2</v>
      </c>
      <c r="BJ10" s="171">
        <f t="shared" si="14"/>
        <v>3</v>
      </c>
      <c r="BK10" s="171">
        <f t="shared" si="15"/>
        <v>3</v>
      </c>
      <c r="BL10" s="171">
        <f t="shared" si="16"/>
        <v>4</v>
      </c>
      <c r="BM10" s="171">
        <f t="shared" si="17"/>
        <v>2</v>
      </c>
      <c r="BN10" s="171">
        <f t="shared" si="18"/>
        <v>3</v>
      </c>
      <c r="BO10" s="171">
        <f t="shared" si="19"/>
        <v>3</v>
      </c>
      <c r="BP10" s="171">
        <f t="shared" si="20"/>
        <v>3</v>
      </c>
      <c r="BQ10" s="171">
        <f t="shared" si="21"/>
        <v>3</v>
      </c>
      <c r="BR10" s="171">
        <f t="shared" si="22"/>
        <v>3</v>
      </c>
      <c r="BS10" s="171">
        <f t="shared" si="23"/>
        <v>1</v>
      </c>
      <c r="BT10" s="171">
        <f t="shared" si="24"/>
        <v>3</v>
      </c>
      <c r="BU10" s="171">
        <f t="shared" si="25"/>
        <v>3</v>
      </c>
      <c r="BV10" s="171">
        <f t="shared" si="26"/>
        <v>4</v>
      </c>
      <c r="BW10" s="171">
        <f t="shared" si="27"/>
        <v>4</v>
      </c>
      <c r="BX10" s="171">
        <f t="shared" si="28"/>
        <v>2</v>
      </c>
      <c r="BY10" s="171">
        <f t="shared" si="29"/>
        <v>3</v>
      </c>
      <c r="BZ10" s="171">
        <f t="shared" si="30"/>
        <v>3</v>
      </c>
      <c r="CA10" s="171">
        <f t="shared" si="31"/>
        <v>2</v>
      </c>
      <c r="CB10" s="171">
        <f t="shared" si="32"/>
        <v>4</v>
      </c>
      <c r="CC10" s="171">
        <f t="shared" si="33"/>
        <v>4</v>
      </c>
      <c r="CD10" s="171">
        <f t="shared" si="34"/>
        <v>2</v>
      </c>
      <c r="CE10" s="171">
        <f t="shared" si="35"/>
        <v>2</v>
      </c>
      <c r="CF10" s="171">
        <f t="shared" si="36"/>
        <v>3</v>
      </c>
      <c r="CG10" s="171">
        <f t="shared" si="37"/>
        <v>4</v>
      </c>
      <c r="CH10" s="171">
        <f t="shared" si="38"/>
        <v>4</v>
      </c>
      <c r="CI10" s="171">
        <f t="shared" si="39"/>
        <v>4</v>
      </c>
      <c r="CJ10" s="171">
        <f t="shared" si="40"/>
        <v>3</v>
      </c>
      <c r="CK10" s="171">
        <f t="shared" si="41"/>
        <v>4</v>
      </c>
      <c r="CL10" s="171">
        <f t="shared" si="42"/>
        <v>3</v>
      </c>
      <c r="CM10" s="171">
        <f t="shared" si="43"/>
        <v>4</v>
      </c>
      <c r="CN10" s="171">
        <f t="shared" si="44"/>
        <v>4</v>
      </c>
      <c r="CO10" s="171">
        <f t="shared" si="45"/>
        <v>3</v>
      </c>
      <c r="CP10" s="171">
        <f t="shared" si="46"/>
        <v>3</v>
      </c>
      <c r="CQ10" s="171">
        <f t="shared" si="47"/>
        <v>4</v>
      </c>
      <c r="CR10" s="171">
        <f t="shared" si="48"/>
        <v>4</v>
      </c>
      <c r="CS10" s="171">
        <f t="shared" si="49"/>
        <v>3</v>
      </c>
      <c r="CT10" s="171">
        <f t="shared" si="50"/>
        <v>3</v>
      </c>
      <c r="CU10" s="171">
        <f t="shared" si="51"/>
        <v>2</v>
      </c>
      <c r="CV10" s="171">
        <f t="shared" si="52"/>
        <v>3</v>
      </c>
      <c r="CW10" s="171">
        <f t="shared" si="53"/>
        <v>3</v>
      </c>
      <c r="CX10" s="174">
        <f t="shared" si="54"/>
        <v>2.97</v>
      </c>
      <c r="CY10" s="142" t="str">
        <f t="shared" si="55"/>
        <v>Khá</v>
      </c>
    </row>
    <row r="11" spans="1:103" x14ac:dyDescent="0.25">
      <c r="A11" s="139">
        <v>4</v>
      </c>
      <c r="B11" s="144" t="s">
        <v>963</v>
      </c>
      <c r="C11" s="161" t="s">
        <v>29</v>
      </c>
      <c r="D11" s="162" t="s">
        <v>821</v>
      </c>
      <c r="E11" s="145" t="s">
        <v>962</v>
      </c>
      <c r="F11" s="87">
        <v>8</v>
      </c>
      <c r="G11" s="87">
        <v>5.0999999999999996</v>
      </c>
      <c r="H11" s="87">
        <v>5.5</v>
      </c>
      <c r="I11" s="86">
        <v>5.6</v>
      </c>
      <c r="J11" s="86">
        <v>5.5</v>
      </c>
      <c r="K11" s="86">
        <v>6.8</v>
      </c>
      <c r="L11" s="86">
        <v>8</v>
      </c>
      <c r="M11" s="86">
        <v>4.0999999999999996</v>
      </c>
      <c r="N11" s="86">
        <v>5.0999999999999996</v>
      </c>
      <c r="O11" s="87">
        <v>7.5</v>
      </c>
      <c r="P11" s="86">
        <v>5.5</v>
      </c>
      <c r="Q11" s="86">
        <v>6.5</v>
      </c>
      <c r="R11" s="86">
        <v>7.3</v>
      </c>
      <c r="S11" s="86">
        <v>4.9000000000000004</v>
      </c>
      <c r="T11" s="86">
        <v>5.8</v>
      </c>
      <c r="U11" s="31">
        <v>8.1999999999999993</v>
      </c>
      <c r="V11" s="31">
        <v>9.5</v>
      </c>
      <c r="W11" s="31">
        <v>9.1999999999999993</v>
      </c>
      <c r="X11" s="31">
        <v>6.4</v>
      </c>
      <c r="Y11" s="31">
        <v>8.5</v>
      </c>
      <c r="Z11" s="31">
        <v>6.5</v>
      </c>
      <c r="AA11" s="31">
        <v>6.1</v>
      </c>
      <c r="AB11" s="31">
        <v>8.4</v>
      </c>
      <c r="AC11" s="31">
        <v>9.9</v>
      </c>
      <c r="AD11" s="31">
        <v>4.9000000000000004</v>
      </c>
      <c r="AE11" s="31">
        <v>7.7</v>
      </c>
      <c r="AF11" s="31">
        <v>5.6</v>
      </c>
      <c r="AG11" s="31">
        <v>8.3000000000000007</v>
      </c>
      <c r="AH11" s="31">
        <v>7.1</v>
      </c>
      <c r="AI11" s="31">
        <v>8.4</v>
      </c>
      <c r="AJ11" s="31">
        <v>7.8</v>
      </c>
      <c r="AK11" s="31">
        <v>7.8</v>
      </c>
      <c r="AL11" s="31">
        <v>7.3</v>
      </c>
      <c r="AM11" s="31">
        <v>8.9</v>
      </c>
      <c r="AN11" s="31">
        <v>9.5</v>
      </c>
      <c r="AO11" s="31">
        <v>8.9</v>
      </c>
      <c r="AP11" s="31">
        <v>8.6999999999999993</v>
      </c>
      <c r="AQ11" s="31">
        <v>9.5</v>
      </c>
      <c r="AR11" s="31">
        <v>9.5</v>
      </c>
      <c r="AS11" s="31">
        <v>8.3000000000000007</v>
      </c>
      <c r="AT11" s="31">
        <v>8.5</v>
      </c>
      <c r="AU11" s="31">
        <v>5.6</v>
      </c>
      <c r="AV11" s="31">
        <v>9.5</v>
      </c>
      <c r="AW11" s="31">
        <v>7.3</v>
      </c>
      <c r="AX11" s="151">
        <f t="shared" si="5"/>
        <v>7.3</v>
      </c>
      <c r="AZ11" s="143"/>
      <c r="BA11" s="139">
        <v>4</v>
      </c>
      <c r="BB11" s="134" t="str">
        <f t="shared" si="6"/>
        <v>15Q4011003</v>
      </c>
      <c r="BC11" s="134" t="str">
        <f t="shared" si="7"/>
        <v>Lê Quang</v>
      </c>
      <c r="BD11" s="134" t="str">
        <f t="shared" si="8"/>
        <v>Chung</v>
      </c>
      <c r="BE11" s="134" t="str">
        <f t="shared" si="9"/>
        <v>08.11.1997</v>
      </c>
      <c r="BF11" s="171">
        <f t="shared" si="10"/>
        <v>3</v>
      </c>
      <c r="BG11" s="171">
        <f t="shared" si="11"/>
        <v>1</v>
      </c>
      <c r="BH11" s="171">
        <f t="shared" si="12"/>
        <v>2</v>
      </c>
      <c r="BI11" s="171">
        <f t="shared" si="13"/>
        <v>2</v>
      </c>
      <c r="BJ11" s="171">
        <f t="shared" si="14"/>
        <v>2</v>
      </c>
      <c r="BK11" s="171">
        <f t="shared" si="15"/>
        <v>2</v>
      </c>
      <c r="BL11" s="171">
        <f t="shared" si="16"/>
        <v>3</v>
      </c>
      <c r="BM11" s="171">
        <f t="shared" si="17"/>
        <v>1</v>
      </c>
      <c r="BN11" s="171">
        <f t="shared" si="18"/>
        <v>1</v>
      </c>
      <c r="BO11" s="171">
        <f t="shared" si="19"/>
        <v>3</v>
      </c>
      <c r="BP11" s="171">
        <f t="shared" si="20"/>
        <v>2</v>
      </c>
      <c r="BQ11" s="171">
        <f t="shared" si="21"/>
        <v>2</v>
      </c>
      <c r="BR11" s="171">
        <f t="shared" si="22"/>
        <v>3</v>
      </c>
      <c r="BS11" s="171">
        <f t="shared" si="23"/>
        <v>1</v>
      </c>
      <c r="BT11" s="171">
        <f t="shared" si="24"/>
        <v>2</v>
      </c>
      <c r="BU11" s="171">
        <f t="shared" si="25"/>
        <v>3</v>
      </c>
      <c r="BV11" s="171">
        <f t="shared" si="26"/>
        <v>4</v>
      </c>
      <c r="BW11" s="171">
        <f t="shared" si="27"/>
        <v>4</v>
      </c>
      <c r="BX11" s="171">
        <f t="shared" si="28"/>
        <v>2</v>
      </c>
      <c r="BY11" s="171">
        <f t="shared" si="29"/>
        <v>4</v>
      </c>
      <c r="BZ11" s="171">
        <f t="shared" si="30"/>
        <v>2</v>
      </c>
      <c r="CA11" s="171">
        <f t="shared" si="31"/>
        <v>2</v>
      </c>
      <c r="CB11" s="171">
        <f t="shared" si="32"/>
        <v>3</v>
      </c>
      <c r="CC11" s="171">
        <f t="shared" si="33"/>
        <v>4</v>
      </c>
      <c r="CD11" s="171">
        <f t="shared" si="34"/>
        <v>1</v>
      </c>
      <c r="CE11" s="171">
        <f t="shared" si="35"/>
        <v>3</v>
      </c>
      <c r="CF11" s="171">
        <f t="shared" si="36"/>
        <v>2</v>
      </c>
      <c r="CG11" s="171">
        <f t="shared" si="37"/>
        <v>3</v>
      </c>
      <c r="CH11" s="171">
        <f t="shared" si="38"/>
        <v>3</v>
      </c>
      <c r="CI11" s="171">
        <f t="shared" si="39"/>
        <v>3</v>
      </c>
      <c r="CJ11" s="171">
        <f t="shared" si="40"/>
        <v>3</v>
      </c>
      <c r="CK11" s="171">
        <f t="shared" si="41"/>
        <v>3</v>
      </c>
      <c r="CL11" s="171">
        <f t="shared" si="42"/>
        <v>3</v>
      </c>
      <c r="CM11" s="171">
        <f t="shared" si="43"/>
        <v>4</v>
      </c>
      <c r="CN11" s="171">
        <f t="shared" si="44"/>
        <v>4</v>
      </c>
      <c r="CO11" s="171">
        <f t="shared" si="45"/>
        <v>4</v>
      </c>
      <c r="CP11" s="171">
        <f t="shared" si="46"/>
        <v>4</v>
      </c>
      <c r="CQ11" s="171">
        <f t="shared" si="47"/>
        <v>4</v>
      </c>
      <c r="CR11" s="171">
        <f t="shared" si="48"/>
        <v>4</v>
      </c>
      <c r="CS11" s="171">
        <f t="shared" si="49"/>
        <v>3</v>
      </c>
      <c r="CT11" s="171">
        <f t="shared" si="50"/>
        <v>4</v>
      </c>
      <c r="CU11" s="171">
        <f t="shared" si="51"/>
        <v>2</v>
      </c>
      <c r="CV11" s="171">
        <f t="shared" si="52"/>
        <v>4</v>
      </c>
      <c r="CW11" s="171">
        <f t="shared" si="53"/>
        <v>3</v>
      </c>
      <c r="CX11" s="174">
        <f t="shared" si="54"/>
        <v>2.72</v>
      </c>
      <c r="CY11" s="142" t="str">
        <f t="shared" si="55"/>
        <v>Khá</v>
      </c>
    </row>
    <row r="12" spans="1:103" x14ac:dyDescent="0.25">
      <c r="A12" s="139">
        <v>5</v>
      </c>
      <c r="B12" s="140" t="s">
        <v>964</v>
      </c>
      <c r="C12" s="213" t="s">
        <v>18</v>
      </c>
      <c r="D12" s="214" t="s">
        <v>7</v>
      </c>
      <c r="E12" s="141" t="s">
        <v>965</v>
      </c>
      <c r="F12" s="87">
        <v>8.1</v>
      </c>
      <c r="G12" s="86">
        <v>5.8</v>
      </c>
      <c r="H12" s="87">
        <v>4.9000000000000004</v>
      </c>
      <c r="I12" s="86">
        <v>7</v>
      </c>
      <c r="J12" s="86">
        <v>7.4</v>
      </c>
      <c r="K12" s="86">
        <v>7.8</v>
      </c>
      <c r="L12" s="86">
        <v>8.8000000000000007</v>
      </c>
      <c r="M12" s="87">
        <v>6</v>
      </c>
      <c r="N12" s="86">
        <v>7.9</v>
      </c>
      <c r="O12" s="86">
        <v>6</v>
      </c>
      <c r="P12" s="86">
        <v>7.8</v>
      </c>
      <c r="Q12" s="86">
        <v>7.4</v>
      </c>
      <c r="R12" s="86">
        <v>8.1</v>
      </c>
      <c r="S12" s="86">
        <v>6.5</v>
      </c>
      <c r="T12" s="86">
        <v>8.5</v>
      </c>
      <c r="U12" s="31">
        <v>7.9</v>
      </c>
      <c r="V12" s="31">
        <v>8.5</v>
      </c>
      <c r="W12" s="31">
        <v>9.3000000000000007</v>
      </c>
      <c r="X12" s="31">
        <v>6.9</v>
      </c>
      <c r="Y12" s="31">
        <v>9.1</v>
      </c>
      <c r="Z12" s="31">
        <v>8</v>
      </c>
      <c r="AA12" s="31">
        <v>5.4</v>
      </c>
      <c r="AB12" s="31">
        <v>8.4</v>
      </c>
      <c r="AC12" s="31">
        <v>8.1999999999999993</v>
      </c>
      <c r="AD12" s="31">
        <v>7.6</v>
      </c>
      <c r="AE12" s="31">
        <v>7</v>
      </c>
      <c r="AF12" s="31">
        <v>8</v>
      </c>
      <c r="AG12" s="31">
        <v>8.6</v>
      </c>
      <c r="AH12" s="31">
        <v>9.1999999999999993</v>
      </c>
      <c r="AI12" s="31">
        <v>8.4</v>
      </c>
      <c r="AJ12" s="31">
        <v>7.5</v>
      </c>
      <c r="AK12" s="31">
        <v>8.9</v>
      </c>
      <c r="AL12" s="31">
        <v>7</v>
      </c>
      <c r="AM12" s="31">
        <v>9.1999999999999993</v>
      </c>
      <c r="AN12" s="31">
        <v>9</v>
      </c>
      <c r="AO12" s="31">
        <v>9</v>
      </c>
      <c r="AP12" s="31">
        <v>8.8000000000000007</v>
      </c>
      <c r="AQ12" s="31">
        <v>8.5</v>
      </c>
      <c r="AR12" s="31">
        <v>9.5</v>
      </c>
      <c r="AS12" s="31">
        <v>9</v>
      </c>
      <c r="AT12" s="31">
        <v>8.6999999999999993</v>
      </c>
      <c r="AU12" s="31">
        <v>6.8</v>
      </c>
      <c r="AV12" s="31">
        <v>8.5</v>
      </c>
      <c r="AW12" s="31">
        <v>8.6999999999999993</v>
      </c>
      <c r="AX12" s="151">
        <f t="shared" si="5"/>
        <v>7.9</v>
      </c>
      <c r="AZ12" s="143"/>
      <c r="BA12" s="139">
        <v>5</v>
      </c>
      <c r="BB12" s="134" t="str">
        <f t="shared" si="6"/>
        <v>15Q4011004</v>
      </c>
      <c r="BC12" s="134" t="str">
        <f t="shared" si="7"/>
        <v>Hoàng Thị</v>
      </c>
      <c r="BD12" s="134" t="str">
        <f t="shared" si="8"/>
        <v>Dung</v>
      </c>
      <c r="BE12" s="134" t="str">
        <f t="shared" si="9"/>
        <v>10.10.1997</v>
      </c>
      <c r="BF12" s="171">
        <f t="shared" si="10"/>
        <v>3</v>
      </c>
      <c r="BG12" s="171">
        <f t="shared" si="11"/>
        <v>2</v>
      </c>
      <c r="BH12" s="171">
        <f t="shared" si="12"/>
        <v>1</v>
      </c>
      <c r="BI12" s="171">
        <f t="shared" si="13"/>
        <v>3</v>
      </c>
      <c r="BJ12" s="171">
        <f t="shared" si="14"/>
        <v>3</v>
      </c>
      <c r="BK12" s="171">
        <f t="shared" si="15"/>
        <v>3</v>
      </c>
      <c r="BL12" s="171">
        <f t="shared" si="16"/>
        <v>4</v>
      </c>
      <c r="BM12" s="171">
        <f t="shared" si="17"/>
        <v>2</v>
      </c>
      <c r="BN12" s="171">
        <f t="shared" si="18"/>
        <v>3</v>
      </c>
      <c r="BO12" s="171">
        <f t="shared" si="19"/>
        <v>2</v>
      </c>
      <c r="BP12" s="171">
        <f t="shared" si="20"/>
        <v>3</v>
      </c>
      <c r="BQ12" s="171">
        <f t="shared" si="21"/>
        <v>3</v>
      </c>
      <c r="BR12" s="171">
        <f t="shared" si="22"/>
        <v>3</v>
      </c>
      <c r="BS12" s="171">
        <f t="shared" si="23"/>
        <v>2</v>
      </c>
      <c r="BT12" s="171">
        <f t="shared" si="24"/>
        <v>4</v>
      </c>
      <c r="BU12" s="171">
        <f t="shared" si="25"/>
        <v>3</v>
      </c>
      <c r="BV12" s="171">
        <f t="shared" si="26"/>
        <v>4</v>
      </c>
      <c r="BW12" s="171">
        <f t="shared" si="27"/>
        <v>4</v>
      </c>
      <c r="BX12" s="171">
        <f t="shared" si="28"/>
        <v>2</v>
      </c>
      <c r="BY12" s="171">
        <f t="shared" si="29"/>
        <v>4</v>
      </c>
      <c r="BZ12" s="171">
        <f t="shared" si="30"/>
        <v>3</v>
      </c>
      <c r="CA12" s="171">
        <f t="shared" si="31"/>
        <v>1</v>
      </c>
      <c r="CB12" s="171">
        <f t="shared" si="32"/>
        <v>3</v>
      </c>
      <c r="CC12" s="171">
        <f t="shared" si="33"/>
        <v>3</v>
      </c>
      <c r="CD12" s="171">
        <f t="shared" si="34"/>
        <v>3</v>
      </c>
      <c r="CE12" s="171">
        <f t="shared" si="35"/>
        <v>3</v>
      </c>
      <c r="CF12" s="171">
        <f t="shared" si="36"/>
        <v>3</v>
      </c>
      <c r="CG12" s="171">
        <f t="shared" si="37"/>
        <v>4</v>
      </c>
      <c r="CH12" s="171">
        <f t="shared" si="38"/>
        <v>4</v>
      </c>
      <c r="CI12" s="171">
        <f t="shared" si="39"/>
        <v>3</v>
      </c>
      <c r="CJ12" s="171">
        <f t="shared" si="40"/>
        <v>3</v>
      </c>
      <c r="CK12" s="171">
        <f t="shared" si="41"/>
        <v>4</v>
      </c>
      <c r="CL12" s="171">
        <f t="shared" si="42"/>
        <v>3</v>
      </c>
      <c r="CM12" s="171">
        <f t="shared" si="43"/>
        <v>4</v>
      </c>
      <c r="CN12" s="171">
        <f t="shared" si="44"/>
        <v>4</v>
      </c>
      <c r="CO12" s="171">
        <f t="shared" si="45"/>
        <v>4</v>
      </c>
      <c r="CP12" s="171">
        <f t="shared" si="46"/>
        <v>4</v>
      </c>
      <c r="CQ12" s="171">
        <f t="shared" si="47"/>
        <v>4</v>
      </c>
      <c r="CR12" s="171">
        <f t="shared" si="48"/>
        <v>4</v>
      </c>
      <c r="CS12" s="171">
        <f t="shared" si="49"/>
        <v>4</v>
      </c>
      <c r="CT12" s="171">
        <f t="shared" si="50"/>
        <v>4</v>
      </c>
      <c r="CU12" s="171">
        <f t="shared" si="51"/>
        <v>2</v>
      </c>
      <c r="CV12" s="171">
        <f t="shared" si="52"/>
        <v>4</v>
      </c>
      <c r="CW12" s="171">
        <f t="shared" si="53"/>
        <v>4</v>
      </c>
      <c r="CX12" s="174">
        <f t="shared" si="54"/>
        <v>3.18</v>
      </c>
      <c r="CY12" s="142" t="str">
        <f t="shared" si="55"/>
        <v>Khá</v>
      </c>
    </row>
    <row r="13" spans="1:103" x14ac:dyDescent="0.25">
      <c r="A13" s="139">
        <v>6</v>
      </c>
      <c r="B13" s="140" t="s">
        <v>966</v>
      </c>
      <c r="C13" s="213" t="s">
        <v>967</v>
      </c>
      <c r="D13" s="214" t="s">
        <v>524</v>
      </c>
      <c r="E13" s="141" t="s">
        <v>968</v>
      </c>
      <c r="F13" s="87">
        <v>6.7</v>
      </c>
      <c r="G13" s="87">
        <v>5</v>
      </c>
      <c r="H13" s="87">
        <v>5.6</v>
      </c>
      <c r="I13" s="86">
        <v>7.6</v>
      </c>
      <c r="J13" s="86">
        <v>7.6</v>
      </c>
      <c r="K13" s="86">
        <v>7.5</v>
      </c>
      <c r="L13" s="86">
        <v>8.4</v>
      </c>
      <c r="M13" s="87">
        <v>5.8</v>
      </c>
      <c r="N13" s="86">
        <v>8.8000000000000007</v>
      </c>
      <c r="O13" s="87">
        <v>8.1</v>
      </c>
      <c r="P13" s="86">
        <v>4.3</v>
      </c>
      <c r="Q13" s="86">
        <v>7.5</v>
      </c>
      <c r="R13" s="86">
        <v>7.3</v>
      </c>
      <c r="S13" s="86">
        <v>4</v>
      </c>
      <c r="T13" s="86">
        <v>8.1</v>
      </c>
      <c r="U13" s="31">
        <v>8</v>
      </c>
      <c r="V13" s="31">
        <v>8.5</v>
      </c>
      <c r="W13" s="31">
        <v>9</v>
      </c>
      <c r="X13" s="31">
        <v>7.9</v>
      </c>
      <c r="Y13" s="31">
        <v>8.6999999999999993</v>
      </c>
      <c r="Z13" s="31">
        <v>8</v>
      </c>
      <c r="AA13" s="31">
        <v>6.1</v>
      </c>
      <c r="AB13" s="31">
        <v>8.4</v>
      </c>
      <c r="AC13" s="31">
        <v>8.5</v>
      </c>
      <c r="AD13" s="31">
        <v>6.2</v>
      </c>
      <c r="AE13" s="31">
        <v>7</v>
      </c>
      <c r="AF13" s="31">
        <v>8.1999999999999993</v>
      </c>
      <c r="AG13" s="31">
        <v>9</v>
      </c>
      <c r="AH13" s="31">
        <v>8.9</v>
      </c>
      <c r="AI13" s="31">
        <v>8.4</v>
      </c>
      <c r="AJ13" s="31">
        <v>7.5</v>
      </c>
      <c r="AK13" s="31">
        <v>8.8000000000000007</v>
      </c>
      <c r="AL13" s="31">
        <v>8</v>
      </c>
      <c r="AM13" s="31">
        <v>8.9</v>
      </c>
      <c r="AN13" s="31">
        <v>9</v>
      </c>
      <c r="AO13" s="31">
        <v>6.6</v>
      </c>
      <c r="AP13" s="31">
        <v>8.6</v>
      </c>
      <c r="AQ13" s="31">
        <v>9.5</v>
      </c>
      <c r="AR13" s="31">
        <v>9</v>
      </c>
      <c r="AS13" s="31">
        <v>8.6999999999999993</v>
      </c>
      <c r="AT13" s="31">
        <v>8.6999999999999993</v>
      </c>
      <c r="AU13" s="31">
        <v>6.6</v>
      </c>
      <c r="AV13" s="31">
        <v>8.5</v>
      </c>
      <c r="AW13" s="31">
        <v>8.5</v>
      </c>
      <c r="AX13" s="151">
        <f t="shared" si="5"/>
        <v>7.7</v>
      </c>
      <c r="AZ13" s="143"/>
      <c r="BA13" s="139">
        <v>6</v>
      </c>
      <c r="BB13" s="134" t="str">
        <f t="shared" si="6"/>
        <v>15Q4011005</v>
      </c>
      <c r="BC13" s="134" t="str">
        <f t="shared" si="7"/>
        <v>Võ Thị Mỹ</v>
      </c>
      <c r="BD13" s="134" t="str">
        <f t="shared" si="8"/>
        <v>Duyên</v>
      </c>
      <c r="BE13" s="134" t="str">
        <f t="shared" si="9"/>
        <v>10.05.1997</v>
      </c>
      <c r="BF13" s="171">
        <f t="shared" si="10"/>
        <v>2</v>
      </c>
      <c r="BG13" s="171">
        <f t="shared" si="11"/>
        <v>1</v>
      </c>
      <c r="BH13" s="171">
        <f t="shared" si="12"/>
        <v>2</v>
      </c>
      <c r="BI13" s="171">
        <f t="shared" si="13"/>
        <v>3</v>
      </c>
      <c r="BJ13" s="171">
        <f t="shared" si="14"/>
        <v>3</v>
      </c>
      <c r="BK13" s="171">
        <f t="shared" si="15"/>
        <v>3</v>
      </c>
      <c r="BL13" s="171">
        <f t="shared" si="16"/>
        <v>3</v>
      </c>
      <c r="BM13" s="171">
        <f t="shared" si="17"/>
        <v>2</v>
      </c>
      <c r="BN13" s="171">
        <f t="shared" si="18"/>
        <v>4</v>
      </c>
      <c r="BO13" s="171">
        <f t="shared" si="19"/>
        <v>3</v>
      </c>
      <c r="BP13" s="171">
        <f t="shared" si="20"/>
        <v>1</v>
      </c>
      <c r="BQ13" s="171">
        <f t="shared" si="21"/>
        <v>3</v>
      </c>
      <c r="BR13" s="171">
        <f t="shared" si="22"/>
        <v>3</v>
      </c>
      <c r="BS13" s="171">
        <f t="shared" si="23"/>
        <v>1</v>
      </c>
      <c r="BT13" s="171">
        <f t="shared" si="24"/>
        <v>3</v>
      </c>
      <c r="BU13" s="171">
        <f t="shared" si="25"/>
        <v>3</v>
      </c>
      <c r="BV13" s="171">
        <f t="shared" si="26"/>
        <v>4</v>
      </c>
      <c r="BW13" s="171">
        <f t="shared" si="27"/>
        <v>4</v>
      </c>
      <c r="BX13" s="171">
        <f t="shared" si="28"/>
        <v>3</v>
      </c>
      <c r="BY13" s="171">
        <f t="shared" si="29"/>
        <v>4</v>
      </c>
      <c r="BZ13" s="171">
        <f t="shared" si="30"/>
        <v>3</v>
      </c>
      <c r="CA13" s="171">
        <f t="shared" si="31"/>
        <v>2</v>
      </c>
      <c r="CB13" s="171">
        <f t="shared" si="32"/>
        <v>3</v>
      </c>
      <c r="CC13" s="171">
        <f t="shared" si="33"/>
        <v>4</v>
      </c>
      <c r="CD13" s="171">
        <f t="shared" si="34"/>
        <v>2</v>
      </c>
      <c r="CE13" s="171">
        <f t="shared" si="35"/>
        <v>3</v>
      </c>
      <c r="CF13" s="171">
        <f t="shared" si="36"/>
        <v>3</v>
      </c>
      <c r="CG13" s="171">
        <f t="shared" si="37"/>
        <v>4</v>
      </c>
      <c r="CH13" s="171">
        <f t="shared" si="38"/>
        <v>4</v>
      </c>
      <c r="CI13" s="171">
        <f t="shared" si="39"/>
        <v>3</v>
      </c>
      <c r="CJ13" s="171">
        <f t="shared" si="40"/>
        <v>3</v>
      </c>
      <c r="CK13" s="171">
        <f t="shared" si="41"/>
        <v>4</v>
      </c>
      <c r="CL13" s="171">
        <f t="shared" si="42"/>
        <v>3</v>
      </c>
      <c r="CM13" s="171">
        <f t="shared" si="43"/>
        <v>4</v>
      </c>
      <c r="CN13" s="171">
        <f t="shared" si="44"/>
        <v>4</v>
      </c>
      <c r="CO13" s="171">
        <f t="shared" si="45"/>
        <v>2</v>
      </c>
      <c r="CP13" s="171">
        <f t="shared" si="46"/>
        <v>4</v>
      </c>
      <c r="CQ13" s="171">
        <f t="shared" si="47"/>
        <v>4</v>
      </c>
      <c r="CR13" s="171">
        <f t="shared" si="48"/>
        <v>4</v>
      </c>
      <c r="CS13" s="171">
        <f t="shared" si="49"/>
        <v>4</v>
      </c>
      <c r="CT13" s="171">
        <f t="shared" si="50"/>
        <v>4</v>
      </c>
      <c r="CU13" s="171">
        <f t="shared" si="51"/>
        <v>2</v>
      </c>
      <c r="CV13" s="171">
        <f t="shared" si="52"/>
        <v>4</v>
      </c>
      <c r="CW13" s="171">
        <f t="shared" si="53"/>
        <v>4</v>
      </c>
      <c r="CX13" s="174">
        <f t="shared" si="54"/>
        <v>3.11</v>
      </c>
      <c r="CY13" s="142" t="str">
        <f t="shared" si="55"/>
        <v>Khá</v>
      </c>
    </row>
    <row r="14" spans="1:103" x14ac:dyDescent="0.25">
      <c r="A14" s="139">
        <v>8</v>
      </c>
      <c r="B14" s="140" t="s">
        <v>973</v>
      </c>
      <c r="C14" s="213" t="s">
        <v>974</v>
      </c>
      <c r="D14" s="214" t="s">
        <v>975</v>
      </c>
      <c r="E14" s="141" t="s">
        <v>976</v>
      </c>
      <c r="F14" s="86">
        <v>5</v>
      </c>
      <c r="G14" s="87">
        <v>6.5</v>
      </c>
      <c r="H14" s="87">
        <v>5.5</v>
      </c>
      <c r="I14" s="86">
        <v>8.6999999999999993</v>
      </c>
      <c r="J14" s="86">
        <v>8.6999999999999993</v>
      </c>
      <c r="K14" s="86">
        <v>7.2</v>
      </c>
      <c r="L14" s="86">
        <v>9.1</v>
      </c>
      <c r="M14" s="87">
        <v>6.4</v>
      </c>
      <c r="N14" s="86">
        <v>9.1</v>
      </c>
      <c r="O14" s="86">
        <v>6.7</v>
      </c>
      <c r="P14" s="86">
        <v>4.3</v>
      </c>
      <c r="Q14" s="86">
        <v>7</v>
      </c>
      <c r="R14" s="86">
        <v>8.4</v>
      </c>
      <c r="S14" s="86">
        <v>7.3</v>
      </c>
      <c r="T14" s="86">
        <v>8.1</v>
      </c>
      <c r="U14" s="31">
        <v>8.6999999999999993</v>
      </c>
      <c r="V14" s="31">
        <v>8.8000000000000007</v>
      </c>
      <c r="W14" s="31">
        <v>8.5</v>
      </c>
      <c r="X14" s="31">
        <v>8.4</v>
      </c>
      <c r="Y14" s="31">
        <v>9.1</v>
      </c>
      <c r="Z14" s="31">
        <v>9.1</v>
      </c>
      <c r="AA14" s="31">
        <v>6.8</v>
      </c>
      <c r="AB14" s="31">
        <v>9.1</v>
      </c>
      <c r="AC14" s="31">
        <v>8.5</v>
      </c>
      <c r="AD14" s="31">
        <v>5.6</v>
      </c>
      <c r="AE14" s="31">
        <v>8.4</v>
      </c>
      <c r="AF14" s="31">
        <v>8.8000000000000007</v>
      </c>
      <c r="AG14" s="31">
        <v>9.3000000000000007</v>
      </c>
      <c r="AH14" s="31">
        <v>8.5</v>
      </c>
      <c r="AI14" s="31">
        <v>8.6999999999999993</v>
      </c>
      <c r="AJ14" s="31">
        <v>8</v>
      </c>
      <c r="AK14" s="31">
        <v>8</v>
      </c>
      <c r="AL14" s="31">
        <v>8.6999999999999993</v>
      </c>
      <c r="AM14" s="31">
        <v>9.3000000000000007</v>
      </c>
      <c r="AN14" s="31">
        <v>9.5</v>
      </c>
      <c r="AO14" s="31">
        <v>9.1</v>
      </c>
      <c r="AP14" s="31">
        <v>9.1</v>
      </c>
      <c r="AQ14" s="31">
        <v>8.5</v>
      </c>
      <c r="AR14" s="31">
        <v>9.5</v>
      </c>
      <c r="AS14" s="31">
        <v>8.9</v>
      </c>
      <c r="AT14" s="31">
        <v>9</v>
      </c>
      <c r="AU14" s="31">
        <v>7.3</v>
      </c>
      <c r="AV14" s="31">
        <v>8</v>
      </c>
      <c r="AW14" s="31">
        <v>8.5</v>
      </c>
      <c r="AX14" s="151">
        <f t="shared" si="5"/>
        <v>8.1</v>
      </c>
      <c r="AZ14" s="143"/>
      <c r="BA14" s="139">
        <v>8</v>
      </c>
      <c r="BB14" s="134" t="str">
        <f t="shared" si="6"/>
        <v>15Q4011018</v>
      </c>
      <c r="BC14" s="134" t="str">
        <f t="shared" si="7"/>
        <v>Nguyễn Thị Phương</v>
      </c>
      <c r="BD14" s="134" t="str">
        <f t="shared" si="8"/>
        <v>Hoa</v>
      </c>
      <c r="BE14" s="134" t="str">
        <f t="shared" si="9"/>
        <v>01.07.1996</v>
      </c>
      <c r="BF14" s="171">
        <f t="shared" si="10"/>
        <v>1</v>
      </c>
      <c r="BG14" s="171">
        <f t="shared" si="11"/>
        <v>2</v>
      </c>
      <c r="BH14" s="171">
        <f t="shared" si="12"/>
        <v>2</v>
      </c>
      <c r="BI14" s="171">
        <f t="shared" si="13"/>
        <v>4</v>
      </c>
      <c r="BJ14" s="171">
        <f t="shared" si="14"/>
        <v>4</v>
      </c>
      <c r="BK14" s="171">
        <f t="shared" si="15"/>
        <v>3</v>
      </c>
      <c r="BL14" s="171">
        <f t="shared" si="16"/>
        <v>4</v>
      </c>
      <c r="BM14" s="171">
        <f t="shared" si="17"/>
        <v>2</v>
      </c>
      <c r="BN14" s="171">
        <f t="shared" si="18"/>
        <v>4</v>
      </c>
      <c r="BO14" s="171">
        <f t="shared" si="19"/>
        <v>2</v>
      </c>
      <c r="BP14" s="171">
        <f t="shared" si="20"/>
        <v>1</v>
      </c>
      <c r="BQ14" s="171">
        <f t="shared" si="21"/>
        <v>3</v>
      </c>
      <c r="BR14" s="171">
        <f t="shared" si="22"/>
        <v>3</v>
      </c>
      <c r="BS14" s="171">
        <f t="shared" si="23"/>
        <v>3</v>
      </c>
      <c r="BT14" s="171">
        <f t="shared" si="24"/>
        <v>3</v>
      </c>
      <c r="BU14" s="171">
        <f t="shared" si="25"/>
        <v>4</v>
      </c>
      <c r="BV14" s="171">
        <f t="shared" si="26"/>
        <v>4</v>
      </c>
      <c r="BW14" s="171">
        <f t="shared" si="27"/>
        <v>4</v>
      </c>
      <c r="BX14" s="171">
        <f t="shared" si="28"/>
        <v>3</v>
      </c>
      <c r="BY14" s="171">
        <f t="shared" si="29"/>
        <v>4</v>
      </c>
      <c r="BZ14" s="171">
        <f t="shared" si="30"/>
        <v>4</v>
      </c>
      <c r="CA14" s="171">
        <f t="shared" si="31"/>
        <v>2</v>
      </c>
      <c r="CB14" s="171">
        <f t="shared" si="32"/>
        <v>4</v>
      </c>
      <c r="CC14" s="171">
        <f t="shared" si="33"/>
        <v>4</v>
      </c>
      <c r="CD14" s="171">
        <f t="shared" si="34"/>
        <v>2</v>
      </c>
      <c r="CE14" s="171">
        <f t="shared" si="35"/>
        <v>3</v>
      </c>
      <c r="CF14" s="171">
        <f t="shared" si="36"/>
        <v>4</v>
      </c>
      <c r="CG14" s="171">
        <f t="shared" si="37"/>
        <v>4</v>
      </c>
      <c r="CH14" s="171">
        <f t="shared" si="38"/>
        <v>4</v>
      </c>
      <c r="CI14" s="171">
        <f t="shared" si="39"/>
        <v>4</v>
      </c>
      <c r="CJ14" s="171">
        <f t="shared" si="40"/>
        <v>3</v>
      </c>
      <c r="CK14" s="171">
        <f t="shared" si="41"/>
        <v>3</v>
      </c>
      <c r="CL14" s="171">
        <f t="shared" si="42"/>
        <v>4</v>
      </c>
      <c r="CM14" s="171">
        <f t="shared" si="43"/>
        <v>4</v>
      </c>
      <c r="CN14" s="171">
        <f t="shared" si="44"/>
        <v>4</v>
      </c>
      <c r="CO14" s="171">
        <f t="shared" si="45"/>
        <v>4</v>
      </c>
      <c r="CP14" s="171">
        <f t="shared" si="46"/>
        <v>4</v>
      </c>
      <c r="CQ14" s="171">
        <f t="shared" si="47"/>
        <v>4</v>
      </c>
      <c r="CR14" s="171">
        <f t="shared" si="48"/>
        <v>4</v>
      </c>
      <c r="CS14" s="171">
        <f t="shared" si="49"/>
        <v>4</v>
      </c>
      <c r="CT14" s="171">
        <f t="shared" si="50"/>
        <v>4</v>
      </c>
      <c r="CU14" s="171">
        <f t="shared" si="51"/>
        <v>3</v>
      </c>
      <c r="CV14" s="171">
        <f t="shared" si="52"/>
        <v>3</v>
      </c>
      <c r="CW14" s="171">
        <f t="shared" si="53"/>
        <v>4</v>
      </c>
      <c r="CX14" s="174">
        <f t="shared" si="54"/>
        <v>3.35</v>
      </c>
      <c r="CY14" s="142" t="str">
        <f t="shared" si="55"/>
        <v>Giỏi</v>
      </c>
    </row>
    <row r="15" spans="1:103" x14ac:dyDescent="0.25">
      <c r="A15" s="139">
        <v>9</v>
      </c>
      <c r="B15" s="140" t="s">
        <v>977</v>
      </c>
      <c r="C15" s="213" t="s">
        <v>360</v>
      </c>
      <c r="D15" s="214" t="s">
        <v>28</v>
      </c>
      <c r="E15" s="141" t="s">
        <v>978</v>
      </c>
      <c r="F15" s="86">
        <v>4.9000000000000004</v>
      </c>
      <c r="G15" s="87">
        <v>6.9</v>
      </c>
      <c r="H15" s="87">
        <v>7.3</v>
      </c>
      <c r="I15" s="86">
        <v>6.1</v>
      </c>
      <c r="J15" s="86">
        <v>8.1</v>
      </c>
      <c r="K15" s="86">
        <v>7.4</v>
      </c>
      <c r="L15" s="86">
        <v>6.6</v>
      </c>
      <c r="M15" s="87">
        <v>8.1999999999999993</v>
      </c>
      <c r="N15" s="87">
        <v>7.8</v>
      </c>
      <c r="O15" s="87">
        <v>7.3</v>
      </c>
      <c r="P15" s="87">
        <v>4.7</v>
      </c>
      <c r="Q15" s="86">
        <v>7.2</v>
      </c>
      <c r="R15" s="86">
        <v>7.4</v>
      </c>
      <c r="S15" s="86">
        <v>7.6</v>
      </c>
      <c r="T15" s="86">
        <v>5.9</v>
      </c>
      <c r="U15" s="31">
        <v>8.3000000000000007</v>
      </c>
      <c r="V15" s="31">
        <v>9</v>
      </c>
      <c r="W15" s="31">
        <v>8.6</v>
      </c>
      <c r="X15" s="31">
        <v>6.8</v>
      </c>
      <c r="Y15" s="31">
        <v>8.6999999999999993</v>
      </c>
      <c r="Z15" s="31">
        <v>7.5</v>
      </c>
      <c r="AA15" s="31">
        <v>6.5</v>
      </c>
      <c r="AB15" s="31">
        <v>9.1</v>
      </c>
      <c r="AC15" s="31">
        <v>9.4</v>
      </c>
      <c r="AD15" s="31">
        <v>6.6</v>
      </c>
      <c r="AE15" s="31">
        <v>8.3000000000000007</v>
      </c>
      <c r="AF15" s="31">
        <v>7.3</v>
      </c>
      <c r="AG15" s="31">
        <v>8.6</v>
      </c>
      <c r="AH15" s="31">
        <v>8.1999999999999993</v>
      </c>
      <c r="AI15" s="31">
        <v>8.4</v>
      </c>
      <c r="AJ15" s="31">
        <v>7.2</v>
      </c>
      <c r="AK15" s="31">
        <v>7.6</v>
      </c>
      <c r="AL15" s="31">
        <v>7</v>
      </c>
      <c r="AM15" s="31">
        <v>9.6</v>
      </c>
      <c r="AN15" s="31">
        <v>9.5</v>
      </c>
      <c r="AO15" s="31">
        <v>9.4</v>
      </c>
      <c r="AP15" s="31">
        <v>8.5</v>
      </c>
      <c r="AQ15" s="31">
        <v>9.5</v>
      </c>
      <c r="AR15" s="31">
        <v>10</v>
      </c>
      <c r="AS15" s="31">
        <v>9.3000000000000007</v>
      </c>
      <c r="AT15" s="31">
        <v>9.1</v>
      </c>
      <c r="AU15" s="31">
        <v>5.7</v>
      </c>
      <c r="AV15" s="31">
        <v>9</v>
      </c>
      <c r="AW15" s="31">
        <v>8.6</v>
      </c>
      <c r="AX15" s="151">
        <f t="shared" si="5"/>
        <v>7.8</v>
      </c>
      <c r="AZ15" s="143"/>
      <c r="BA15" s="139">
        <v>9</v>
      </c>
      <c r="BB15" s="134" t="str">
        <f t="shared" si="6"/>
        <v>15Q4011047</v>
      </c>
      <c r="BC15" s="134" t="str">
        <f t="shared" si="7"/>
        <v>Nguyễn Quang</v>
      </c>
      <c r="BD15" s="134" t="str">
        <f t="shared" si="8"/>
        <v>Huy</v>
      </c>
      <c r="BE15" s="134" t="str">
        <f t="shared" si="9"/>
        <v>20.01.1997</v>
      </c>
      <c r="BF15" s="171">
        <f t="shared" si="10"/>
        <v>1</v>
      </c>
      <c r="BG15" s="171">
        <f t="shared" si="11"/>
        <v>2</v>
      </c>
      <c r="BH15" s="171">
        <f t="shared" si="12"/>
        <v>3</v>
      </c>
      <c r="BI15" s="171">
        <f t="shared" si="13"/>
        <v>2</v>
      </c>
      <c r="BJ15" s="171">
        <f t="shared" si="14"/>
        <v>3</v>
      </c>
      <c r="BK15" s="171">
        <f t="shared" si="15"/>
        <v>3</v>
      </c>
      <c r="BL15" s="171">
        <f t="shared" si="16"/>
        <v>2</v>
      </c>
      <c r="BM15" s="171">
        <f t="shared" si="17"/>
        <v>3</v>
      </c>
      <c r="BN15" s="171">
        <f t="shared" si="18"/>
        <v>3</v>
      </c>
      <c r="BO15" s="171">
        <f t="shared" si="19"/>
        <v>3</v>
      </c>
      <c r="BP15" s="171">
        <f t="shared" si="20"/>
        <v>1</v>
      </c>
      <c r="BQ15" s="171">
        <f t="shared" si="21"/>
        <v>3</v>
      </c>
      <c r="BR15" s="171">
        <f t="shared" si="22"/>
        <v>3</v>
      </c>
      <c r="BS15" s="171">
        <f t="shared" si="23"/>
        <v>3</v>
      </c>
      <c r="BT15" s="171">
        <f t="shared" si="24"/>
        <v>2</v>
      </c>
      <c r="BU15" s="171">
        <f t="shared" si="25"/>
        <v>3</v>
      </c>
      <c r="BV15" s="171">
        <f t="shared" si="26"/>
        <v>4</v>
      </c>
      <c r="BW15" s="171">
        <f t="shared" si="27"/>
        <v>4</v>
      </c>
      <c r="BX15" s="171">
        <f t="shared" si="28"/>
        <v>2</v>
      </c>
      <c r="BY15" s="171">
        <f t="shared" si="29"/>
        <v>4</v>
      </c>
      <c r="BZ15" s="171">
        <f t="shared" si="30"/>
        <v>3</v>
      </c>
      <c r="CA15" s="171">
        <f t="shared" si="31"/>
        <v>2</v>
      </c>
      <c r="CB15" s="171">
        <f t="shared" si="32"/>
        <v>4</v>
      </c>
      <c r="CC15" s="171">
        <f t="shared" si="33"/>
        <v>4</v>
      </c>
      <c r="CD15" s="171">
        <f t="shared" si="34"/>
        <v>2</v>
      </c>
      <c r="CE15" s="171">
        <f t="shared" si="35"/>
        <v>3</v>
      </c>
      <c r="CF15" s="171">
        <f t="shared" si="36"/>
        <v>3</v>
      </c>
      <c r="CG15" s="171">
        <f t="shared" si="37"/>
        <v>4</v>
      </c>
      <c r="CH15" s="171">
        <f t="shared" si="38"/>
        <v>3</v>
      </c>
      <c r="CI15" s="171">
        <f t="shared" si="39"/>
        <v>3</v>
      </c>
      <c r="CJ15" s="171">
        <f t="shared" si="40"/>
        <v>3</v>
      </c>
      <c r="CK15" s="171">
        <f t="shared" si="41"/>
        <v>3</v>
      </c>
      <c r="CL15" s="171">
        <f t="shared" si="42"/>
        <v>3</v>
      </c>
      <c r="CM15" s="171">
        <f t="shared" si="43"/>
        <v>4</v>
      </c>
      <c r="CN15" s="171">
        <f t="shared" si="44"/>
        <v>4</v>
      </c>
      <c r="CO15" s="171">
        <f t="shared" si="45"/>
        <v>4</v>
      </c>
      <c r="CP15" s="171">
        <f t="shared" si="46"/>
        <v>4</v>
      </c>
      <c r="CQ15" s="171">
        <f t="shared" si="47"/>
        <v>4</v>
      </c>
      <c r="CR15" s="171">
        <f t="shared" si="48"/>
        <v>4</v>
      </c>
      <c r="CS15" s="171">
        <f t="shared" si="49"/>
        <v>4</v>
      </c>
      <c r="CT15" s="171">
        <f t="shared" si="50"/>
        <v>4</v>
      </c>
      <c r="CU15" s="171">
        <f t="shared" si="51"/>
        <v>2</v>
      </c>
      <c r="CV15" s="171">
        <f t="shared" si="52"/>
        <v>4</v>
      </c>
      <c r="CW15" s="171">
        <f t="shared" si="53"/>
        <v>4</v>
      </c>
      <c r="CX15" s="174">
        <f t="shared" si="54"/>
        <v>3.09</v>
      </c>
      <c r="CY15" s="142" t="str">
        <f t="shared" si="55"/>
        <v>Khá</v>
      </c>
    </row>
    <row r="16" spans="1:103" x14ac:dyDescent="0.25">
      <c r="A16" s="139">
        <v>10</v>
      </c>
      <c r="B16" s="140" t="s">
        <v>979</v>
      </c>
      <c r="C16" s="213" t="s">
        <v>8</v>
      </c>
      <c r="D16" s="214" t="s">
        <v>11</v>
      </c>
      <c r="E16" s="141" t="s">
        <v>980</v>
      </c>
      <c r="F16" s="86">
        <v>6</v>
      </c>
      <c r="G16" s="86">
        <v>4.3</v>
      </c>
      <c r="H16" s="86">
        <v>5.3</v>
      </c>
      <c r="I16" s="86">
        <v>7</v>
      </c>
      <c r="J16" s="86">
        <v>8.1</v>
      </c>
      <c r="K16" s="86">
        <v>8.1</v>
      </c>
      <c r="L16" s="86">
        <v>9</v>
      </c>
      <c r="M16" s="86">
        <v>4</v>
      </c>
      <c r="N16" s="86">
        <v>9.1</v>
      </c>
      <c r="O16" s="86">
        <v>8.8000000000000007</v>
      </c>
      <c r="P16" s="86">
        <v>7.3</v>
      </c>
      <c r="Q16" s="86">
        <v>7.9</v>
      </c>
      <c r="R16" s="86">
        <v>9.3000000000000007</v>
      </c>
      <c r="S16" s="86">
        <v>8.6</v>
      </c>
      <c r="T16" s="86">
        <v>6.5</v>
      </c>
      <c r="U16" s="31">
        <v>8.9</v>
      </c>
      <c r="V16" s="31">
        <v>8.8000000000000007</v>
      </c>
      <c r="W16" s="31">
        <v>8.6</v>
      </c>
      <c r="X16" s="31">
        <v>6.8</v>
      </c>
      <c r="Y16" s="31">
        <v>8.4</v>
      </c>
      <c r="Z16" s="31">
        <v>9.4</v>
      </c>
      <c r="AA16" s="31">
        <v>8.9</v>
      </c>
      <c r="AB16" s="31">
        <v>9.8000000000000007</v>
      </c>
      <c r="AC16" s="31">
        <v>9.8000000000000007</v>
      </c>
      <c r="AD16" s="31">
        <v>8.9</v>
      </c>
      <c r="AE16" s="31">
        <v>7.7</v>
      </c>
      <c r="AF16" s="31">
        <v>8.6999999999999993</v>
      </c>
      <c r="AG16" s="31">
        <v>9.6999999999999993</v>
      </c>
      <c r="AH16" s="31">
        <v>9.1999999999999993</v>
      </c>
      <c r="AI16" s="31">
        <v>9.1</v>
      </c>
      <c r="AJ16" s="31">
        <v>8.9</v>
      </c>
      <c r="AK16" s="31">
        <v>7.8</v>
      </c>
      <c r="AL16" s="31">
        <v>8</v>
      </c>
      <c r="AM16" s="31">
        <v>9.3000000000000007</v>
      </c>
      <c r="AN16" s="31">
        <v>9.5</v>
      </c>
      <c r="AO16" s="31">
        <v>9.3000000000000007</v>
      </c>
      <c r="AP16" s="31">
        <v>8.8000000000000007</v>
      </c>
      <c r="AQ16" s="31">
        <v>9</v>
      </c>
      <c r="AR16" s="31">
        <v>10</v>
      </c>
      <c r="AS16" s="31">
        <v>9.6</v>
      </c>
      <c r="AT16" s="31">
        <v>9.1</v>
      </c>
      <c r="AU16" s="31">
        <v>9.1</v>
      </c>
      <c r="AV16" s="31">
        <v>9.5</v>
      </c>
      <c r="AW16" s="31">
        <v>9.6</v>
      </c>
      <c r="AX16" s="151">
        <f t="shared" si="5"/>
        <v>8.4</v>
      </c>
      <c r="AZ16" s="143"/>
      <c r="BA16" s="139">
        <v>10</v>
      </c>
      <c r="BB16" s="134" t="str">
        <f t="shared" si="6"/>
        <v>15Q4011050</v>
      </c>
      <c r="BC16" s="134" t="str">
        <f t="shared" si="7"/>
        <v>Nguyễn Thị</v>
      </c>
      <c r="BD16" s="134" t="str">
        <f t="shared" si="8"/>
        <v>Huyền</v>
      </c>
      <c r="BE16" s="134" t="str">
        <f t="shared" si="9"/>
        <v>10.02.1997</v>
      </c>
      <c r="BF16" s="171">
        <f t="shared" si="10"/>
        <v>2</v>
      </c>
      <c r="BG16" s="171">
        <f t="shared" si="11"/>
        <v>1</v>
      </c>
      <c r="BH16" s="171">
        <f t="shared" si="12"/>
        <v>1</v>
      </c>
      <c r="BI16" s="171">
        <f t="shared" si="13"/>
        <v>3</v>
      </c>
      <c r="BJ16" s="171">
        <f t="shared" si="14"/>
        <v>3</v>
      </c>
      <c r="BK16" s="171">
        <f t="shared" si="15"/>
        <v>3</v>
      </c>
      <c r="BL16" s="171">
        <f t="shared" si="16"/>
        <v>4</v>
      </c>
      <c r="BM16" s="171">
        <f t="shared" si="17"/>
        <v>1</v>
      </c>
      <c r="BN16" s="171">
        <f t="shared" si="18"/>
        <v>4</v>
      </c>
      <c r="BO16" s="171">
        <f t="shared" si="19"/>
        <v>4</v>
      </c>
      <c r="BP16" s="171">
        <f t="shared" si="20"/>
        <v>3</v>
      </c>
      <c r="BQ16" s="171">
        <f t="shared" si="21"/>
        <v>3</v>
      </c>
      <c r="BR16" s="171">
        <f t="shared" si="22"/>
        <v>4</v>
      </c>
      <c r="BS16" s="171">
        <f t="shared" si="23"/>
        <v>4</v>
      </c>
      <c r="BT16" s="171">
        <f t="shared" si="24"/>
        <v>2</v>
      </c>
      <c r="BU16" s="171">
        <f t="shared" si="25"/>
        <v>4</v>
      </c>
      <c r="BV16" s="171">
        <f t="shared" si="26"/>
        <v>4</v>
      </c>
      <c r="BW16" s="171">
        <f t="shared" si="27"/>
        <v>4</v>
      </c>
      <c r="BX16" s="171">
        <f t="shared" si="28"/>
        <v>2</v>
      </c>
      <c r="BY16" s="171">
        <f t="shared" si="29"/>
        <v>3</v>
      </c>
      <c r="BZ16" s="171">
        <f t="shared" si="30"/>
        <v>4</v>
      </c>
      <c r="CA16" s="171">
        <f t="shared" si="31"/>
        <v>4</v>
      </c>
      <c r="CB16" s="171">
        <f t="shared" si="32"/>
        <v>4</v>
      </c>
      <c r="CC16" s="171">
        <f t="shared" si="33"/>
        <v>4</v>
      </c>
      <c r="CD16" s="171">
        <f t="shared" si="34"/>
        <v>4</v>
      </c>
      <c r="CE16" s="171">
        <f t="shared" si="35"/>
        <v>3</v>
      </c>
      <c r="CF16" s="171">
        <f t="shared" si="36"/>
        <v>4</v>
      </c>
      <c r="CG16" s="171">
        <f t="shared" si="37"/>
        <v>4</v>
      </c>
      <c r="CH16" s="171">
        <f t="shared" si="38"/>
        <v>4</v>
      </c>
      <c r="CI16" s="171">
        <f t="shared" si="39"/>
        <v>4</v>
      </c>
      <c r="CJ16" s="171">
        <f t="shared" si="40"/>
        <v>4</v>
      </c>
      <c r="CK16" s="171">
        <f t="shared" si="41"/>
        <v>3</v>
      </c>
      <c r="CL16" s="171">
        <f t="shared" si="42"/>
        <v>3</v>
      </c>
      <c r="CM16" s="171">
        <f t="shared" si="43"/>
        <v>4</v>
      </c>
      <c r="CN16" s="171">
        <f t="shared" si="44"/>
        <v>4</v>
      </c>
      <c r="CO16" s="171">
        <f t="shared" si="45"/>
        <v>4</v>
      </c>
      <c r="CP16" s="171">
        <f t="shared" si="46"/>
        <v>4</v>
      </c>
      <c r="CQ16" s="171">
        <f t="shared" si="47"/>
        <v>4</v>
      </c>
      <c r="CR16" s="171">
        <f t="shared" si="48"/>
        <v>4</v>
      </c>
      <c r="CS16" s="171">
        <f t="shared" si="49"/>
        <v>4</v>
      </c>
      <c r="CT16" s="171">
        <f t="shared" si="50"/>
        <v>4</v>
      </c>
      <c r="CU16" s="171">
        <f t="shared" si="51"/>
        <v>4</v>
      </c>
      <c r="CV16" s="171">
        <f t="shared" si="52"/>
        <v>4</v>
      </c>
      <c r="CW16" s="171">
        <f t="shared" si="53"/>
        <v>4</v>
      </c>
      <c r="CX16" s="174">
        <f t="shared" si="54"/>
        <v>3.46</v>
      </c>
      <c r="CY16" s="142" t="str">
        <f t="shared" si="55"/>
        <v>Giỏi</v>
      </c>
    </row>
    <row r="17" spans="1:103" x14ac:dyDescent="0.25">
      <c r="A17" s="139">
        <v>12</v>
      </c>
      <c r="B17" s="140" t="s">
        <v>983</v>
      </c>
      <c r="C17" s="213" t="s">
        <v>26</v>
      </c>
      <c r="D17" s="214" t="s">
        <v>984</v>
      </c>
      <c r="E17" s="141" t="s">
        <v>985</v>
      </c>
      <c r="F17" s="86">
        <v>6.4</v>
      </c>
      <c r="G17" s="87">
        <v>4.9000000000000004</v>
      </c>
      <c r="H17" s="87">
        <v>4.4000000000000004</v>
      </c>
      <c r="I17" s="86">
        <v>6.8</v>
      </c>
      <c r="J17" s="86">
        <v>9</v>
      </c>
      <c r="K17" s="86">
        <v>6.6</v>
      </c>
      <c r="L17" s="86">
        <v>9.5</v>
      </c>
      <c r="M17" s="86">
        <v>5.8</v>
      </c>
      <c r="N17" s="86">
        <v>8.4</v>
      </c>
      <c r="O17" s="86">
        <v>7.9</v>
      </c>
      <c r="P17" s="86">
        <v>6.4</v>
      </c>
      <c r="Q17" s="86">
        <v>8.9</v>
      </c>
      <c r="R17" s="86">
        <v>7.9</v>
      </c>
      <c r="S17" s="86">
        <v>9.1</v>
      </c>
      <c r="T17" s="86">
        <v>8.6999999999999993</v>
      </c>
      <c r="U17" s="31">
        <v>8.6</v>
      </c>
      <c r="V17" s="31">
        <v>10</v>
      </c>
      <c r="W17" s="31">
        <v>9.5</v>
      </c>
      <c r="X17" s="31">
        <v>7.8</v>
      </c>
      <c r="Y17" s="31">
        <v>9.3000000000000007</v>
      </c>
      <c r="Z17" s="31">
        <v>10</v>
      </c>
      <c r="AA17" s="31">
        <v>7.5</v>
      </c>
      <c r="AB17" s="31">
        <v>8.6999999999999993</v>
      </c>
      <c r="AC17" s="31">
        <v>10</v>
      </c>
      <c r="AD17" s="31">
        <v>9.4</v>
      </c>
      <c r="AE17" s="31">
        <v>7.2</v>
      </c>
      <c r="AF17" s="31">
        <v>9.1999999999999993</v>
      </c>
      <c r="AG17" s="31">
        <v>10</v>
      </c>
      <c r="AH17" s="31">
        <v>8.5</v>
      </c>
      <c r="AI17" s="31">
        <v>9.1</v>
      </c>
      <c r="AJ17" s="31">
        <v>8.6</v>
      </c>
      <c r="AK17" s="31">
        <v>8</v>
      </c>
      <c r="AL17" s="31">
        <v>7</v>
      </c>
      <c r="AM17" s="31">
        <v>9.5</v>
      </c>
      <c r="AN17" s="31">
        <v>9.5</v>
      </c>
      <c r="AO17" s="31">
        <v>9.1</v>
      </c>
      <c r="AP17" s="31">
        <v>9.1</v>
      </c>
      <c r="AQ17" s="31">
        <v>10</v>
      </c>
      <c r="AR17" s="31">
        <v>10</v>
      </c>
      <c r="AS17" s="31">
        <v>9.3000000000000007</v>
      </c>
      <c r="AT17" s="31">
        <v>9.1999999999999993</v>
      </c>
      <c r="AU17" s="31">
        <v>6.2</v>
      </c>
      <c r="AV17" s="31">
        <v>9.5</v>
      </c>
      <c r="AW17" s="31">
        <v>9.8000000000000007</v>
      </c>
      <c r="AX17" s="151">
        <f t="shared" si="5"/>
        <v>8.5</v>
      </c>
      <c r="AZ17" s="143"/>
      <c r="BA17" s="139">
        <v>12</v>
      </c>
      <c r="BB17" s="134" t="str">
        <f t="shared" si="6"/>
        <v>15Q4011011</v>
      </c>
      <c r="BC17" s="134" t="str">
        <f t="shared" si="7"/>
        <v>Trần Thị</v>
      </c>
      <c r="BD17" s="134" t="str">
        <f t="shared" si="8"/>
        <v>Mận</v>
      </c>
      <c r="BE17" s="134" t="str">
        <f t="shared" si="9"/>
        <v>02.07.1995</v>
      </c>
      <c r="BF17" s="171">
        <f t="shared" si="10"/>
        <v>2</v>
      </c>
      <c r="BG17" s="171">
        <f t="shared" si="11"/>
        <v>1</v>
      </c>
      <c r="BH17" s="171">
        <f t="shared" si="12"/>
        <v>1</v>
      </c>
      <c r="BI17" s="171">
        <f t="shared" si="13"/>
        <v>2</v>
      </c>
      <c r="BJ17" s="171">
        <f t="shared" si="14"/>
        <v>4</v>
      </c>
      <c r="BK17" s="171">
        <f t="shared" si="15"/>
        <v>2</v>
      </c>
      <c r="BL17" s="171">
        <f t="shared" si="16"/>
        <v>4</v>
      </c>
      <c r="BM17" s="171">
        <f t="shared" si="17"/>
        <v>2</v>
      </c>
      <c r="BN17" s="171">
        <f t="shared" si="18"/>
        <v>3</v>
      </c>
      <c r="BO17" s="171">
        <f t="shared" si="19"/>
        <v>3</v>
      </c>
      <c r="BP17" s="171">
        <f t="shared" si="20"/>
        <v>2</v>
      </c>
      <c r="BQ17" s="171">
        <f t="shared" si="21"/>
        <v>4</v>
      </c>
      <c r="BR17" s="171">
        <f t="shared" si="22"/>
        <v>3</v>
      </c>
      <c r="BS17" s="171">
        <f t="shared" si="23"/>
        <v>4</v>
      </c>
      <c r="BT17" s="171">
        <f t="shared" si="24"/>
        <v>4</v>
      </c>
      <c r="BU17" s="171">
        <f t="shared" si="25"/>
        <v>4</v>
      </c>
      <c r="BV17" s="171">
        <f t="shared" si="26"/>
        <v>4</v>
      </c>
      <c r="BW17" s="171">
        <f t="shared" si="27"/>
        <v>4</v>
      </c>
      <c r="BX17" s="171">
        <f t="shared" si="28"/>
        <v>3</v>
      </c>
      <c r="BY17" s="171">
        <f t="shared" si="29"/>
        <v>4</v>
      </c>
      <c r="BZ17" s="171">
        <f t="shared" si="30"/>
        <v>4</v>
      </c>
      <c r="CA17" s="171">
        <f t="shared" si="31"/>
        <v>3</v>
      </c>
      <c r="CB17" s="171">
        <f t="shared" si="32"/>
        <v>4</v>
      </c>
      <c r="CC17" s="171">
        <f t="shared" si="33"/>
        <v>4</v>
      </c>
      <c r="CD17" s="171">
        <f t="shared" si="34"/>
        <v>4</v>
      </c>
      <c r="CE17" s="171">
        <f t="shared" si="35"/>
        <v>3</v>
      </c>
      <c r="CF17" s="171">
        <f t="shared" si="36"/>
        <v>4</v>
      </c>
      <c r="CG17" s="171">
        <f t="shared" si="37"/>
        <v>4</v>
      </c>
      <c r="CH17" s="171">
        <f t="shared" si="38"/>
        <v>4</v>
      </c>
      <c r="CI17" s="171">
        <f t="shared" si="39"/>
        <v>4</v>
      </c>
      <c r="CJ17" s="171">
        <f t="shared" si="40"/>
        <v>4</v>
      </c>
      <c r="CK17" s="171">
        <f t="shared" si="41"/>
        <v>3</v>
      </c>
      <c r="CL17" s="171">
        <f t="shared" si="42"/>
        <v>3</v>
      </c>
      <c r="CM17" s="171">
        <f t="shared" si="43"/>
        <v>4</v>
      </c>
      <c r="CN17" s="171">
        <f t="shared" si="44"/>
        <v>4</v>
      </c>
      <c r="CO17" s="171">
        <f t="shared" si="45"/>
        <v>4</v>
      </c>
      <c r="CP17" s="171">
        <f t="shared" si="46"/>
        <v>4</v>
      </c>
      <c r="CQ17" s="171">
        <f t="shared" si="47"/>
        <v>4</v>
      </c>
      <c r="CR17" s="171">
        <f t="shared" si="48"/>
        <v>4</v>
      </c>
      <c r="CS17" s="171">
        <f t="shared" si="49"/>
        <v>4</v>
      </c>
      <c r="CT17" s="171">
        <f t="shared" si="50"/>
        <v>4</v>
      </c>
      <c r="CU17" s="171">
        <f t="shared" si="51"/>
        <v>2</v>
      </c>
      <c r="CV17" s="171">
        <f t="shared" si="52"/>
        <v>4</v>
      </c>
      <c r="CW17" s="171">
        <f t="shared" si="53"/>
        <v>4</v>
      </c>
      <c r="CX17" s="174">
        <f t="shared" si="54"/>
        <v>3.43</v>
      </c>
      <c r="CY17" s="142" t="str">
        <f t="shared" si="55"/>
        <v>Giỏi</v>
      </c>
    </row>
    <row r="18" spans="1:103" x14ac:dyDescent="0.25">
      <c r="A18" s="139">
        <v>13</v>
      </c>
      <c r="B18" s="140" t="s">
        <v>986</v>
      </c>
      <c r="C18" s="213" t="s">
        <v>987</v>
      </c>
      <c r="D18" s="214" t="s">
        <v>14</v>
      </c>
      <c r="E18" s="141" t="s">
        <v>988</v>
      </c>
      <c r="F18" s="86">
        <v>4.7</v>
      </c>
      <c r="G18" s="86">
        <v>4.4000000000000004</v>
      </c>
      <c r="H18" s="87">
        <v>4.7</v>
      </c>
      <c r="I18" s="86">
        <v>7</v>
      </c>
      <c r="J18" s="86">
        <v>8.6999999999999993</v>
      </c>
      <c r="K18" s="86">
        <v>6.6</v>
      </c>
      <c r="L18" s="86">
        <v>6.5</v>
      </c>
      <c r="M18" s="86">
        <v>5.4</v>
      </c>
      <c r="N18" s="86">
        <v>7</v>
      </c>
      <c r="O18" s="86">
        <v>6.2</v>
      </c>
      <c r="P18" s="86">
        <v>5.7</v>
      </c>
      <c r="Q18" s="86">
        <v>6.9</v>
      </c>
      <c r="R18" s="86">
        <v>8.4</v>
      </c>
      <c r="S18" s="86">
        <v>7</v>
      </c>
      <c r="T18" s="86">
        <v>7.8</v>
      </c>
      <c r="U18" s="31">
        <v>8.6</v>
      </c>
      <c r="V18" s="31">
        <v>8.5</v>
      </c>
      <c r="W18" s="31">
        <v>9.1999999999999993</v>
      </c>
      <c r="X18" s="31">
        <v>6.7</v>
      </c>
      <c r="Y18" s="31">
        <v>8.4</v>
      </c>
      <c r="Z18" s="31">
        <v>8</v>
      </c>
      <c r="AA18" s="31">
        <v>6.5</v>
      </c>
      <c r="AB18" s="31">
        <v>9.1</v>
      </c>
      <c r="AC18" s="31">
        <v>9.3000000000000007</v>
      </c>
      <c r="AD18" s="31">
        <v>6.8</v>
      </c>
      <c r="AE18" s="31">
        <v>7</v>
      </c>
      <c r="AF18" s="31">
        <v>8.6999999999999993</v>
      </c>
      <c r="AG18" s="31">
        <v>8.6</v>
      </c>
      <c r="AH18" s="31">
        <v>8.5</v>
      </c>
      <c r="AI18" s="31">
        <v>9.1</v>
      </c>
      <c r="AJ18" s="31">
        <v>8.3000000000000007</v>
      </c>
      <c r="AK18" s="31">
        <v>8.1999999999999993</v>
      </c>
      <c r="AL18" s="31">
        <v>8.4</v>
      </c>
      <c r="AM18" s="31">
        <v>9.1</v>
      </c>
      <c r="AN18" s="31">
        <v>9.5</v>
      </c>
      <c r="AO18" s="31">
        <v>9</v>
      </c>
      <c r="AP18" s="31">
        <v>8.8000000000000007</v>
      </c>
      <c r="AQ18" s="31">
        <v>9.5</v>
      </c>
      <c r="AR18" s="31">
        <v>9.5</v>
      </c>
      <c r="AS18" s="31">
        <v>8.6999999999999993</v>
      </c>
      <c r="AT18" s="31">
        <v>9.1</v>
      </c>
      <c r="AU18" s="31">
        <v>7.3</v>
      </c>
      <c r="AV18" s="31">
        <v>8</v>
      </c>
      <c r="AW18" s="31">
        <v>8.5</v>
      </c>
      <c r="AX18" s="151">
        <f t="shared" si="5"/>
        <v>7.8</v>
      </c>
      <c r="AZ18" s="143"/>
      <c r="BA18" s="139">
        <v>13</v>
      </c>
      <c r="BB18" s="134" t="str">
        <f t="shared" si="6"/>
        <v>15Q4011006</v>
      </c>
      <c r="BC18" s="134" t="str">
        <f t="shared" si="7"/>
        <v>Trương Thị Hồng</v>
      </c>
      <c r="BD18" s="134" t="str">
        <f t="shared" si="8"/>
        <v>Ngọc</v>
      </c>
      <c r="BE18" s="134" t="str">
        <f t="shared" si="9"/>
        <v>01.09.1997</v>
      </c>
      <c r="BF18" s="171">
        <f t="shared" si="10"/>
        <v>1</v>
      </c>
      <c r="BG18" s="171">
        <f t="shared" si="11"/>
        <v>1</v>
      </c>
      <c r="BH18" s="171">
        <f t="shared" si="12"/>
        <v>1</v>
      </c>
      <c r="BI18" s="171">
        <f t="shared" si="13"/>
        <v>3</v>
      </c>
      <c r="BJ18" s="171">
        <f t="shared" si="14"/>
        <v>4</v>
      </c>
      <c r="BK18" s="171">
        <f t="shared" si="15"/>
        <v>2</v>
      </c>
      <c r="BL18" s="171">
        <f t="shared" si="16"/>
        <v>2</v>
      </c>
      <c r="BM18" s="171">
        <f t="shared" si="17"/>
        <v>1</v>
      </c>
      <c r="BN18" s="171">
        <f t="shared" si="18"/>
        <v>3</v>
      </c>
      <c r="BO18" s="171">
        <f t="shared" si="19"/>
        <v>2</v>
      </c>
      <c r="BP18" s="171">
        <f t="shared" si="20"/>
        <v>2</v>
      </c>
      <c r="BQ18" s="171">
        <f t="shared" si="21"/>
        <v>2</v>
      </c>
      <c r="BR18" s="171">
        <f t="shared" si="22"/>
        <v>3</v>
      </c>
      <c r="BS18" s="171">
        <f t="shared" si="23"/>
        <v>3</v>
      </c>
      <c r="BT18" s="171">
        <f t="shared" si="24"/>
        <v>3</v>
      </c>
      <c r="BU18" s="171">
        <f t="shared" si="25"/>
        <v>4</v>
      </c>
      <c r="BV18" s="171">
        <f t="shared" si="26"/>
        <v>4</v>
      </c>
      <c r="BW18" s="171">
        <f t="shared" si="27"/>
        <v>4</v>
      </c>
      <c r="BX18" s="171">
        <f t="shared" si="28"/>
        <v>2</v>
      </c>
      <c r="BY18" s="171">
        <f t="shared" si="29"/>
        <v>3</v>
      </c>
      <c r="BZ18" s="171">
        <f t="shared" si="30"/>
        <v>3</v>
      </c>
      <c r="CA18" s="171">
        <f t="shared" si="31"/>
        <v>2</v>
      </c>
      <c r="CB18" s="171">
        <f t="shared" si="32"/>
        <v>4</v>
      </c>
      <c r="CC18" s="171">
        <f t="shared" si="33"/>
        <v>4</v>
      </c>
      <c r="CD18" s="171">
        <f t="shared" si="34"/>
        <v>2</v>
      </c>
      <c r="CE18" s="171">
        <f t="shared" si="35"/>
        <v>3</v>
      </c>
      <c r="CF18" s="171">
        <f t="shared" si="36"/>
        <v>4</v>
      </c>
      <c r="CG18" s="171">
        <f t="shared" si="37"/>
        <v>4</v>
      </c>
      <c r="CH18" s="171">
        <f t="shared" si="38"/>
        <v>4</v>
      </c>
      <c r="CI18" s="171">
        <f t="shared" si="39"/>
        <v>4</v>
      </c>
      <c r="CJ18" s="171">
        <f t="shared" si="40"/>
        <v>3</v>
      </c>
      <c r="CK18" s="171">
        <f t="shared" si="41"/>
        <v>3</v>
      </c>
      <c r="CL18" s="171">
        <f t="shared" si="42"/>
        <v>3</v>
      </c>
      <c r="CM18" s="171">
        <f t="shared" si="43"/>
        <v>4</v>
      </c>
      <c r="CN18" s="171">
        <f t="shared" si="44"/>
        <v>4</v>
      </c>
      <c r="CO18" s="171">
        <f t="shared" si="45"/>
        <v>4</v>
      </c>
      <c r="CP18" s="171">
        <f t="shared" si="46"/>
        <v>4</v>
      </c>
      <c r="CQ18" s="171">
        <f t="shared" si="47"/>
        <v>4</v>
      </c>
      <c r="CR18" s="171">
        <f t="shared" si="48"/>
        <v>4</v>
      </c>
      <c r="CS18" s="171">
        <f t="shared" si="49"/>
        <v>4</v>
      </c>
      <c r="CT18" s="171">
        <f t="shared" si="50"/>
        <v>4</v>
      </c>
      <c r="CU18" s="171">
        <f t="shared" si="51"/>
        <v>3</v>
      </c>
      <c r="CV18" s="171">
        <f t="shared" si="52"/>
        <v>3</v>
      </c>
      <c r="CW18" s="171">
        <f t="shared" si="53"/>
        <v>4</v>
      </c>
      <c r="CX18" s="174">
        <f t="shared" si="54"/>
        <v>3.08</v>
      </c>
      <c r="CY18" s="142" t="str">
        <f t="shared" si="55"/>
        <v>Khá</v>
      </c>
    </row>
    <row r="19" spans="1:103" x14ac:dyDescent="0.25">
      <c r="A19" s="139">
        <v>17</v>
      </c>
      <c r="B19" s="140" t="s">
        <v>998</v>
      </c>
      <c r="C19" s="213" t="s">
        <v>961</v>
      </c>
      <c r="D19" s="214" t="s">
        <v>364</v>
      </c>
      <c r="E19" s="141" t="s">
        <v>962</v>
      </c>
      <c r="F19" s="86">
        <v>5.7</v>
      </c>
      <c r="G19" s="86">
        <v>7</v>
      </c>
      <c r="H19" s="87">
        <v>5.7</v>
      </c>
      <c r="I19" s="86">
        <v>7.4</v>
      </c>
      <c r="J19" s="86">
        <v>9</v>
      </c>
      <c r="K19" s="86">
        <v>7.2</v>
      </c>
      <c r="L19" s="86">
        <v>8.6999999999999993</v>
      </c>
      <c r="M19" s="86">
        <v>6.1</v>
      </c>
      <c r="N19" s="86">
        <v>8.1</v>
      </c>
      <c r="O19" s="86">
        <v>6</v>
      </c>
      <c r="P19" s="86">
        <v>6.4</v>
      </c>
      <c r="Q19" s="86">
        <v>8</v>
      </c>
      <c r="R19" s="86">
        <v>7</v>
      </c>
      <c r="S19" s="86">
        <v>6.3</v>
      </c>
      <c r="T19" s="86">
        <v>7.9</v>
      </c>
      <c r="U19" s="31">
        <v>8</v>
      </c>
      <c r="V19" s="31">
        <v>8.5</v>
      </c>
      <c r="W19" s="31">
        <v>9.4</v>
      </c>
      <c r="X19" s="31">
        <v>6</v>
      </c>
      <c r="Y19" s="31">
        <v>7.7</v>
      </c>
      <c r="Z19" s="31">
        <v>7.7</v>
      </c>
      <c r="AA19" s="31">
        <v>6.3</v>
      </c>
      <c r="AB19" s="31">
        <v>9.4</v>
      </c>
      <c r="AC19" s="31">
        <v>9.1999999999999993</v>
      </c>
      <c r="AD19" s="31">
        <v>8.1</v>
      </c>
      <c r="AE19" s="31">
        <v>7</v>
      </c>
      <c r="AF19" s="31">
        <v>8.6999999999999993</v>
      </c>
      <c r="AG19" s="31">
        <v>8.6</v>
      </c>
      <c r="AH19" s="31">
        <v>8.1999999999999993</v>
      </c>
      <c r="AI19" s="31">
        <v>9.1</v>
      </c>
      <c r="AJ19" s="31">
        <v>7.5</v>
      </c>
      <c r="AK19" s="31">
        <v>7.7</v>
      </c>
      <c r="AL19" s="31">
        <v>8.6999999999999993</v>
      </c>
      <c r="AM19" s="31">
        <v>9.3000000000000007</v>
      </c>
      <c r="AN19" s="31">
        <v>9</v>
      </c>
      <c r="AO19" s="31">
        <v>8.1999999999999993</v>
      </c>
      <c r="AP19" s="31">
        <v>8.5</v>
      </c>
      <c r="AQ19" s="31">
        <v>9.5</v>
      </c>
      <c r="AR19" s="31">
        <v>9.5</v>
      </c>
      <c r="AS19" s="31">
        <v>8.4</v>
      </c>
      <c r="AT19" s="31">
        <v>8.5</v>
      </c>
      <c r="AU19" s="31">
        <v>5.4</v>
      </c>
      <c r="AV19" s="31">
        <v>8.3000000000000007</v>
      </c>
      <c r="AW19" s="31">
        <v>8.4</v>
      </c>
      <c r="AX19" s="151">
        <f t="shared" si="5"/>
        <v>7.8</v>
      </c>
      <c r="AZ19" s="143"/>
      <c r="BA19" s="139">
        <v>17</v>
      </c>
      <c r="BB19" s="134" t="str">
        <f t="shared" si="6"/>
        <v>15Q4011007</v>
      </c>
      <c r="BC19" s="134" t="str">
        <f t="shared" si="7"/>
        <v>Lê Nữ Diễm</v>
      </c>
      <c r="BD19" s="134" t="str">
        <f t="shared" si="8"/>
        <v>Quỳnh</v>
      </c>
      <c r="BE19" s="134" t="str">
        <f t="shared" si="9"/>
        <v>08.11.1997</v>
      </c>
      <c r="BF19" s="171">
        <f t="shared" si="10"/>
        <v>2</v>
      </c>
      <c r="BG19" s="171">
        <f t="shared" si="11"/>
        <v>3</v>
      </c>
      <c r="BH19" s="171">
        <f t="shared" si="12"/>
        <v>2</v>
      </c>
      <c r="BI19" s="171">
        <f t="shared" si="13"/>
        <v>3</v>
      </c>
      <c r="BJ19" s="171">
        <f t="shared" si="14"/>
        <v>4</v>
      </c>
      <c r="BK19" s="171">
        <f t="shared" si="15"/>
        <v>3</v>
      </c>
      <c r="BL19" s="171">
        <f t="shared" si="16"/>
        <v>4</v>
      </c>
      <c r="BM19" s="171">
        <f t="shared" si="17"/>
        <v>2</v>
      </c>
      <c r="BN19" s="171">
        <f t="shared" si="18"/>
        <v>3</v>
      </c>
      <c r="BO19" s="171">
        <f t="shared" si="19"/>
        <v>2</v>
      </c>
      <c r="BP19" s="171">
        <f t="shared" si="20"/>
        <v>2</v>
      </c>
      <c r="BQ19" s="171">
        <f t="shared" si="21"/>
        <v>3</v>
      </c>
      <c r="BR19" s="171">
        <f t="shared" si="22"/>
        <v>3</v>
      </c>
      <c r="BS19" s="171">
        <f t="shared" si="23"/>
        <v>2</v>
      </c>
      <c r="BT19" s="171">
        <f t="shared" si="24"/>
        <v>3</v>
      </c>
      <c r="BU19" s="171">
        <f t="shared" si="25"/>
        <v>3</v>
      </c>
      <c r="BV19" s="171">
        <f t="shared" si="26"/>
        <v>4</v>
      </c>
      <c r="BW19" s="171">
        <f t="shared" si="27"/>
        <v>4</v>
      </c>
      <c r="BX19" s="171">
        <f t="shared" si="28"/>
        <v>2</v>
      </c>
      <c r="BY19" s="171">
        <f t="shared" si="29"/>
        <v>3</v>
      </c>
      <c r="BZ19" s="171">
        <f t="shared" si="30"/>
        <v>3</v>
      </c>
      <c r="CA19" s="171">
        <f t="shared" si="31"/>
        <v>2</v>
      </c>
      <c r="CB19" s="171">
        <f t="shared" si="32"/>
        <v>4</v>
      </c>
      <c r="CC19" s="171">
        <f t="shared" si="33"/>
        <v>4</v>
      </c>
      <c r="CD19" s="171">
        <f t="shared" si="34"/>
        <v>3</v>
      </c>
      <c r="CE19" s="171">
        <f t="shared" si="35"/>
        <v>3</v>
      </c>
      <c r="CF19" s="171">
        <f t="shared" si="36"/>
        <v>4</v>
      </c>
      <c r="CG19" s="171">
        <f t="shared" si="37"/>
        <v>4</v>
      </c>
      <c r="CH19" s="171">
        <f t="shared" si="38"/>
        <v>3</v>
      </c>
      <c r="CI19" s="171">
        <f t="shared" si="39"/>
        <v>4</v>
      </c>
      <c r="CJ19" s="171">
        <f t="shared" si="40"/>
        <v>3</v>
      </c>
      <c r="CK19" s="171">
        <f t="shared" si="41"/>
        <v>3</v>
      </c>
      <c r="CL19" s="171">
        <f t="shared" si="42"/>
        <v>4</v>
      </c>
      <c r="CM19" s="171">
        <f t="shared" si="43"/>
        <v>4</v>
      </c>
      <c r="CN19" s="171">
        <f t="shared" si="44"/>
        <v>4</v>
      </c>
      <c r="CO19" s="171">
        <f t="shared" si="45"/>
        <v>3</v>
      </c>
      <c r="CP19" s="171">
        <f t="shared" si="46"/>
        <v>4</v>
      </c>
      <c r="CQ19" s="171">
        <f t="shared" si="47"/>
        <v>4</v>
      </c>
      <c r="CR19" s="171">
        <f t="shared" si="48"/>
        <v>4</v>
      </c>
      <c r="CS19" s="171">
        <f t="shared" si="49"/>
        <v>3</v>
      </c>
      <c r="CT19" s="171">
        <f t="shared" si="50"/>
        <v>4</v>
      </c>
      <c r="CU19" s="171">
        <f t="shared" si="51"/>
        <v>1</v>
      </c>
      <c r="CV19" s="171">
        <f t="shared" si="52"/>
        <v>3</v>
      </c>
      <c r="CW19" s="171">
        <f t="shared" si="53"/>
        <v>3</v>
      </c>
      <c r="CX19" s="174">
        <f t="shared" si="54"/>
        <v>3.11</v>
      </c>
      <c r="CY19" s="142" t="str">
        <f t="shared" si="55"/>
        <v>Khá</v>
      </c>
    </row>
    <row r="20" spans="1:103" x14ac:dyDescent="0.25">
      <c r="A20" s="139">
        <v>18</v>
      </c>
      <c r="B20" s="140" t="s">
        <v>999</v>
      </c>
      <c r="C20" s="213" t="s">
        <v>709</v>
      </c>
      <c r="D20" s="214" t="s">
        <v>613</v>
      </c>
      <c r="E20" s="141" t="s">
        <v>1000</v>
      </c>
      <c r="F20" s="86">
        <v>5.8</v>
      </c>
      <c r="G20" s="86">
        <v>4.9000000000000004</v>
      </c>
      <c r="H20" s="87">
        <v>4.5999999999999996</v>
      </c>
      <c r="I20" s="86">
        <v>7.4</v>
      </c>
      <c r="J20" s="86">
        <v>8.8000000000000007</v>
      </c>
      <c r="K20" s="86">
        <v>7.5</v>
      </c>
      <c r="L20" s="86">
        <v>9</v>
      </c>
      <c r="M20" s="86">
        <v>5.4</v>
      </c>
      <c r="N20" s="86">
        <v>8.1</v>
      </c>
      <c r="O20" s="86">
        <v>9.4</v>
      </c>
      <c r="P20" s="86">
        <v>7.1</v>
      </c>
      <c r="Q20" s="86">
        <v>8.4</v>
      </c>
      <c r="R20" s="86">
        <v>9</v>
      </c>
      <c r="S20" s="86">
        <v>7.2</v>
      </c>
      <c r="T20" s="86">
        <v>7.2</v>
      </c>
      <c r="U20" s="31">
        <v>8.6</v>
      </c>
      <c r="V20" s="31">
        <v>8.8000000000000007</v>
      </c>
      <c r="W20" s="31">
        <v>9.3000000000000007</v>
      </c>
      <c r="X20" s="31">
        <v>6.9</v>
      </c>
      <c r="Y20" s="31">
        <v>9.1</v>
      </c>
      <c r="Z20" s="31">
        <v>9.1999999999999993</v>
      </c>
      <c r="AA20" s="31">
        <v>6.3</v>
      </c>
      <c r="AB20" s="31">
        <v>9.4</v>
      </c>
      <c r="AC20" s="31">
        <v>8.5</v>
      </c>
      <c r="AD20" s="31">
        <v>9</v>
      </c>
      <c r="AE20" s="31">
        <v>7.9</v>
      </c>
      <c r="AF20" s="31">
        <v>8.1</v>
      </c>
      <c r="AG20" s="31">
        <v>9.3000000000000007</v>
      </c>
      <c r="AH20" s="31">
        <v>9.1999999999999993</v>
      </c>
      <c r="AI20" s="31">
        <v>9.1</v>
      </c>
      <c r="AJ20" s="31">
        <v>7.5</v>
      </c>
      <c r="AK20" s="31">
        <v>6.3</v>
      </c>
      <c r="AL20" s="31">
        <v>6.9</v>
      </c>
      <c r="AM20" s="31">
        <v>9.4</v>
      </c>
      <c r="AN20" s="31">
        <v>9.5</v>
      </c>
      <c r="AO20" s="31">
        <v>9.4</v>
      </c>
      <c r="AP20" s="31">
        <v>8.1999999999999993</v>
      </c>
      <c r="AQ20" s="31">
        <v>9.5</v>
      </c>
      <c r="AR20" s="31">
        <v>9.5</v>
      </c>
      <c r="AS20" s="31">
        <v>7.7</v>
      </c>
      <c r="AT20" s="31">
        <v>9.1</v>
      </c>
      <c r="AU20" s="31">
        <v>6.6</v>
      </c>
      <c r="AV20" s="31">
        <v>8.1999999999999993</v>
      </c>
      <c r="AW20" s="31">
        <v>8.8000000000000007</v>
      </c>
      <c r="AX20" s="151">
        <f t="shared" si="5"/>
        <v>8.1</v>
      </c>
      <c r="AZ20" s="143"/>
      <c r="BA20" s="139">
        <v>18</v>
      </c>
      <c r="BB20" s="134" t="str">
        <f t="shared" si="6"/>
        <v>15Q4011038</v>
      </c>
      <c r="BC20" s="134" t="str">
        <f t="shared" si="7"/>
        <v>Đặng Thị Thu</v>
      </c>
      <c r="BD20" s="134" t="str">
        <f t="shared" si="8"/>
        <v>Sương</v>
      </c>
      <c r="BE20" s="134" t="str">
        <f t="shared" si="9"/>
        <v>20.07.1997</v>
      </c>
      <c r="BF20" s="171">
        <f t="shared" si="10"/>
        <v>2</v>
      </c>
      <c r="BG20" s="171">
        <f t="shared" si="11"/>
        <v>1</v>
      </c>
      <c r="BH20" s="171">
        <f t="shared" si="12"/>
        <v>1</v>
      </c>
      <c r="BI20" s="171">
        <f t="shared" si="13"/>
        <v>3</v>
      </c>
      <c r="BJ20" s="171">
        <f t="shared" si="14"/>
        <v>4</v>
      </c>
      <c r="BK20" s="171">
        <f t="shared" si="15"/>
        <v>3</v>
      </c>
      <c r="BL20" s="171">
        <f t="shared" si="16"/>
        <v>4</v>
      </c>
      <c r="BM20" s="171">
        <f t="shared" si="17"/>
        <v>1</v>
      </c>
      <c r="BN20" s="171">
        <f t="shared" si="18"/>
        <v>3</v>
      </c>
      <c r="BO20" s="171">
        <f t="shared" si="19"/>
        <v>4</v>
      </c>
      <c r="BP20" s="171">
        <f t="shared" si="20"/>
        <v>3</v>
      </c>
      <c r="BQ20" s="171">
        <f t="shared" si="21"/>
        <v>3</v>
      </c>
      <c r="BR20" s="171">
        <f t="shared" si="22"/>
        <v>4</v>
      </c>
      <c r="BS20" s="171">
        <f t="shared" si="23"/>
        <v>3</v>
      </c>
      <c r="BT20" s="171">
        <f t="shared" si="24"/>
        <v>3</v>
      </c>
      <c r="BU20" s="171">
        <f t="shared" si="25"/>
        <v>4</v>
      </c>
      <c r="BV20" s="171">
        <f t="shared" si="26"/>
        <v>4</v>
      </c>
      <c r="BW20" s="171">
        <f t="shared" si="27"/>
        <v>4</v>
      </c>
      <c r="BX20" s="171">
        <f t="shared" si="28"/>
        <v>2</v>
      </c>
      <c r="BY20" s="171">
        <f t="shared" si="29"/>
        <v>4</v>
      </c>
      <c r="BZ20" s="171">
        <f t="shared" si="30"/>
        <v>4</v>
      </c>
      <c r="CA20" s="171">
        <f t="shared" si="31"/>
        <v>2</v>
      </c>
      <c r="CB20" s="171">
        <f t="shared" si="32"/>
        <v>4</v>
      </c>
      <c r="CC20" s="171">
        <f t="shared" si="33"/>
        <v>4</v>
      </c>
      <c r="CD20" s="171">
        <f t="shared" si="34"/>
        <v>4</v>
      </c>
      <c r="CE20" s="171">
        <f t="shared" si="35"/>
        <v>3</v>
      </c>
      <c r="CF20" s="171">
        <f t="shared" si="36"/>
        <v>3</v>
      </c>
      <c r="CG20" s="171">
        <f t="shared" si="37"/>
        <v>4</v>
      </c>
      <c r="CH20" s="171">
        <f t="shared" si="38"/>
        <v>4</v>
      </c>
      <c r="CI20" s="171">
        <f t="shared" si="39"/>
        <v>4</v>
      </c>
      <c r="CJ20" s="171">
        <f t="shared" si="40"/>
        <v>3</v>
      </c>
      <c r="CK20" s="171">
        <f t="shared" si="41"/>
        <v>2</v>
      </c>
      <c r="CL20" s="171">
        <f t="shared" si="42"/>
        <v>2</v>
      </c>
      <c r="CM20" s="171">
        <f t="shared" si="43"/>
        <v>4</v>
      </c>
      <c r="CN20" s="171">
        <f t="shared" si="44"/>
        <v>4</v>
      </c>
      <c r="CO20" s="171">
        <f t="shared" si="45"/>
        <v>4</v>
      </c>
      <c r="CP20" s="171">
        <f t="shared" si="46"/>
        <v>3</v>
      </c>
      <c r="CQ20" s="171">
        <f t="shared" si="47"/>
        <v>4</v>
      </c>
      <c r="CR20" s="171">
        <f t="shared" si="48"/>
        <v>4</v>
      </c>
      <c r="CS20" s="171">
        <f t="shared" si="49"/>
        <v>3</v>
      </c>
      <c r="CT20" s="171">
        <f t="shared" si="50"/>
        <v>4</v>
      </c>
      <c r="CU20" s="171">
        <f t="shared" si="51"/>
        <v>2</v>
      </c>
      <c r="CV20" s="171">
        <f t="shared" si="52"/>
        <v>3</v>
      </c>
      <c r="CW20" s="171">
        <f t="shared" si="53"/>
        <v>4</v>
      </c>
      <c r="CX20" s="174">
        <f t="shared" si="54"/>
        <v>3.23</v>
      </c>
      <c r="CY20" s="142" t="str">
        <f t="shared" si="55"/>
        <v>Giỏi</v>
      </c>
    </row>
    <row r="21" spans="1:103" x14ac:dyDescent="0.25">
      <c r="A21" s="139">
        <v>19</v>
      </c>
      <c r="B21" s="140" t="s">
        <v>1001</v>
      </c>
      <c r="C21" s="213" t="s">
        <v>1002</v>
      </c>
      <c r="D21" s="214" t="s">
        <v>40</v>
      </c>
      <c r="E21" s="141" t="s">
        <v>1003</v>
      </c>
      <c r="F21" s="86">
        <v>5.3</v>
      </c>
      <c r="G21" s="87">
        <v>4.2</v>
      </c>
      <c r="H21" s="87">
        <v>5.6</v>
      </c>
      <c r="I21" s="86">
        <v>5.5</v>
      </c>
      <c r="J21" s="86">
        <v>8.3000000000000007</v>
      </c>
      <c r="K21" s="86">
        <v>7.5</v>
      </c>
      <c r="L21" s="86">
        <v>8.3000000000000007</v>
      </c>
      <c r="M21" s="86">
        <v>4</v>
      </c>
      <c r="N21" s="86">
        <v>8.8000000000000007</v>
      </c>
      <c r="O21" s="86">
        <v>5.0999999999999996</v>
      </c>
      <c r="P21" s="87">
        <v>6.2</v>
      </c>
      <c r="Q21" s="86">
        <v>7</v>
      </c>
      <c r="R21" s="86">
        <v>6.1</v>
      </c>
      <c r="S21" s="86">
        <v>7</v>
      </c>
      <c r="T21" s="86">
        <v>6.1</v>
      </c>
      <c r="U21" s="31">
        <v>8.1999999999999993</v>
      </c>
      <c r="V21" s="31">
        <v>8.5</v>
      </c>
      <c r="W21" s="31">
        <v>8.6</v>
      </c>
      <c r="X21" s="31">
        <v>7</v>
      </c>
      <c r="Y21" s="31">
        <v>8.4</v>
      </c>
      <c r="Z21" s="31">
        <v>7.3</v>
      </c>
      <c r="AA21" s="31">
        <v>6.5</v>
      </c>
      <c r="AB21" s="31">
        <v>8.6999999999999993</v>
      </c>
      <c r="AC21" s="31">
        <v>8.5</v>
      </c>
      <c r="AD21" s="31">
        <v>6.9</v>
      </c>
      <c r="AE21" s="31">
        <v>7.7</v>
      </c>
      <c r="AF21" s="31">
        <v>6.7</v>
      </c>
      <c r="AG21" s="31">
        <v>8.6</v>
      </c>
      <c r="AH21" s="31">
        <v>8.1999999999999993</v>
      </c>
      <c r="AI21" s="31">
        <v>8.6999999999999993</v>
      </c>
      <c r="AJ21" s="31">
        <v>7.5</v>
      </c>
      <c r="AK21" s="31">
        <v>6.4</v>
      </c>
      <c r="AL21" s="31">
        <v>5.9</v>
      </c>
      <c r="AM21" s="31">
        <v>8.9</v>
      </c>
      <c r="AN21" s="31">
        <v>9.5</v>
      </c>
      <c r="AO21" s="31">
        <v>8</v>
      </c>
      <c r="AP21" s="31">
        <v>8.6999999999999993</v>
      </c>
      <c r="AQ21" s="31">
        <v>9.5</v>
      </c>
      <c r="AR21" s="31">
        <v>9</v>
      </c>
      <c r="AS21" s="31">
        <v>8.6999999999999993</v>
      </c>
      <c r="AT21" s="31">
        <v>9</v>
      </c>
      <c r="AU21" s="31">
        <v>5.9</v>
      </c>
      <c r="AV21" s="31">
        <v>9</v>
      </c>
      <c r="AW21" s="31">
        <v>8.3000000000000007</v>
      </c>
      <c r="AX21" s="151">
        <f t="shared" si="5"/>
        <v>7.4</v>
      </c>
      <c r="AZ21" s="143"/>
      <c r="BA21" s="139">
        <v>19</v>
      </c>
      <c r="BB21" s="134" t="str">
        <f t="shared" si="6"/>
        <v>15Q4011039</v>
      </c>
      <c r="BC21" s="134" t="str">
        <f t="shared" si="7"/>
        <v>Phùng Thị Thanh</v>
      </c>
      <c r="BD21" s="134" t="str">
        <f t="shared" si="8"/>
        <v>Tâm</v>
      </c>
      <c r="BE21" s="134" t="str">
        <f t="shared" si="9"/>
        <v>12.11.1996</v>
      </c>
      <c r="BF21" s="171">
        <f t="shared" si="10"/>
        <v>1</v>
      </c>
      <c r="BG21" s="171">
        <f t="shared" si="11"/>
        <v>1</v>
      </c>
      <c r="BH21" s="171">
        <f t="shared" si="12"/>
        <v>2</v>
      </c>
      <c r="BI21" s="171">
        <f t="shared" si="13"/>
        <v>2</v>
      </c>
      <c r="BJ21" s="171">
        <f t="shared" si="14"/>
        <v>3</v>
      </c>
      <c r="BK21" s="171">
        <f t="shared" si="15"/>
        <v>3</v>
      </c>
      <c r="BL21" s="171">
        <f t="shared" si="16"/>
        <v>3</v>
      </c>
      <c r="BM21" s="171">
        <f t="shared" si="17"/>
        <v>1</v>
      </c>
      <c r="BN21" s="171">
        <f t="shared" si="18"/>
        <v>4</v>
      </c>
      <c r="BO21" s="171">
        <f t="shared" si="19"/>
        <v>1</v>
      </c>
      <c r="BP21" s="171">
        <f t="shared" si="20"/>
        <v>2</v>
      </c>
      <c r="BQ21" s="171">
        <f t="shared" si="21"/>
        <v>3</v>
      </c>
      <c r="BR21" s="171">
        <f t="shared" si="22"/>
        <v>2</v>
      </c>
      <c r="BS21" s="171">
        <f t="shared" si="23"/>
        <v>3</v>
      </c>
      <c r="BT21" s="171">
        <f t="shared" si="24"/>
        <v>2</v>
      </c>
      <c r="BU21" s="171">
        <f t="shared" si="25"/>
        <v>3</v>
      </c>
      <c r="BV21" s="171">
        <f t="shared" si="26"/>
        <v>4</v>
      </c>
      <c r="BW21" s="171">
        <f t="shared" si="27"/>
        <v>4</v>
      </c>
      <c r="BX21" s="171">
        <f t="shared" si="28"/>
        <v>3</v>
      </c>
      <c r="BY21" s="171">
        <f t="shared" si="29"/>
        <v>3</v>
      </c>
      <c r="BZ21" s="171">
        <f t="shared" si="30"/>
        <v>3</v>
      </c>
      <c r="CA21" s="171">
        <f t="shared" si="31"/>
        <v>2</v>
      </c>
      <c r="CB21" s="171">
        <f t="shared" si="32"/>
        <v>4</v>
      </c>
      <c r="CC21" s="171">
        <f t="shared" si="33"/>
        <v>4</v>
      </c>
      <c r="CD21" s="171">
        <f t="shared" si="34"/>
        <v>2</v>
      </c>
      <c r="CE21" s="171">
        <f t="shared" si="35"/>
        <v>3</v>
      </c>
      <c r="CF21" s="171">
        <f t="shared" si="36"/>
        <v>2</v>
      </c>
      <c r="CG21" s="171">
        <f t="shared" si="37"/>
        <v>4</v>
      </c>
      <c r="CH21" s="171">
        <f t="shared" si="38"/>
        <v>3</v>
      </c>
      <c r="CI21" s="171">
        <f t="shared" si="39"/>
        <v>4</v>
      </c>
      <c r="CJ21" s="171">
        <f t="shared" si="40"/>
        <v>3</v>
      </c>
      <c r="CK21" s="171">
        <f t="shared" si="41"/>
        <v>2</v>
      </c>
      <c r="CL21" s="171">
        <f t="shared" si="42"/>
        <v>2</v>
      </c>
      <c r="CM21" s="171">
        <f t="shared" si="43"/>
        <v>4</v>
      </c>
      <c r="CN21" s="171">
        <f t="shared" si="44"/>
        <v>4</v>
      </c>
      <c r="CO21" s="171">
        <f t="shared" si="45"/>
        <v>3</v>
      </c>
      <c r="CP21" s="171">
        <f t="shared" si="46"/>
        <v>4</v>
      </c>
      <c r="CQ21" s="171">
        <f t="shared" si="47"/>
        <v>4</v>
      </c>
      <c r="CR21" s="171">
        <f t="shared" si="48"/>
        <v>4</v>
      </c>
      <c r="CS21" s="171">
        <f t="shared" si="49"/>
        <v>4</v>
      </c>
      <c r="CT21" s="171">
        <f t="shared" si="50"/>
        <v>4</v>
      </c>
      <c r="CU21" s="171">
        <f t="shared" si="51"/>
        <v>2</v>
      </c>
      <c r="CV21" s="171">
        <f t="shared" si="52"/>
        <v>4</v>
      </c>
      <c r="CW21" s="171">
        <f t="shared" si="53"/>
        <v>3</v>
      </c>
      <c r="CX21" s="174">
        <f t="shared" si="54"/>
        <v>2.89</v>
      </c>
      <c r="CY21" s="142" t="str">
        <f t="shared" si="55"/>
        <v>Khá</v>
      </c>
    </row>
    <row r="22" spans="1:103" x14ac:dyDescent="0.25">
      <c r="A22" s="139">
        <v>20</v>
      </c>
      <c r="B22" s="140" t="s">
        <v>1004</v>
      </c>
      <c r="C22" s="213" t="s">
        <v>974</v>
      </c>
      <c r="D22" s="214" t="s">
        <v>371</v>
      </c>
      <c r="E22" s="141" t="s">
        <v>1005</v>
      </c>
      <c r="F22" s="86">
        <v>5.0999999999999996</v>
      </c>
      <c r="G22" s="87">
        <v>4.5999999999999996</v>
      </c>
      <c r="H22" s="87">
        <v>5.6</v>
      </c>
      <c r="I22" s="86">
        <v>7</v>
      </c>
      <c r="J22" s="86">
        <v>8.3000000000000007</v>
      </c>
      <c r="K22" s="86">
        <v>6.9</v>
      </c>
      <c r="L22" s="86">
        <v>8.8000000000000007</v>
      </c>
      <c r="M22" s="86">
        <v>4.4000000000000004</v>
      </c>
      <c r="N22" s="86">
        <v>7.2</v>
      </c>
      <c r="O22" s="87">
        <v>6.2</v>
      </c>
      <c r="P22" s="87">
        <v>6.3</v>
      </c>
      <c r="Q22" s="86">
        <v>6.6</v>
      </c>
      <c r="R22" s="86">
        <v>8</v>
      </c>
      <c r="S22" s="86">
        <v>4.5</v>
      </c>
      <c r="T22" s="86">
        <v>6.6</v>
      </c>
      <c r="U22" s="31">
        <v>8.1999999999999993</v>
      </c>
      <c r="V22" s="31">
        <v>8.5</v>
      </c>
      <c r="W22" s="31">
        <v>8.8000000000000007</v>
      </c>
      <c r="X22" s="31">
        <v>8.3000000000000007</v>
      </c>
      <c r="Y22" s="31">
        <v>8.4</v>
      </c>
      <c r="Z22" s="31">
        <v>7.7</v>
      </c>
      <c r="AA22" s="31">
        <v>5.4</v>
      </c>
      <c r="AB22" s="31">
        <v>8.4</v>
      </c>
      <c r="AC22" s="31">
        <v>9.6999999999999993</v>
      </c>
      <c r="AD22" s="31">
        <v>5.0999999999999996</v>
      </c>
      <c r="AE22" s="31">
        <v>7.3</v>
      </c>
      <c r="AF22" s="31">
        <v>7.9</v>
      </c>
      <c r="AG22" s="31">
        <v>9</v>
      </c>
      <c r="AH22" s="31">
        <v>7.8</v>
      </c>
      <c r="AI22" s="31">
        <v>8.6999999999999993</v>
      </c>
      <c r="AJ22" s="31">
        <v>6.9</v>
      </c>
      <c r="AK22" s="31">
        <v>8.1999999999999993</v>
      </c>
      <c r="AL22" s="31">
        <v>9.1</v>
      </c>
      <c r="AM22" s="31">
        <v>9.3000000000000007</v>
      </c>
      <c r="AN22" s="31">
        <v>9</v>
      </c>
      <c r="AO22" s="31">
        <v>8.6</v>
      </c>
      <c r="AP22" s="31">
        <v>8.5</v>
      </c>
      <c r="AQ22" s="31">
        <v>8.5</v>
      </c>
      <c r="AR22" s="31">
        <v>9.5</v>
      </c>
      <c r="AS22" s="31">
        <v>6.2</v>
      </c>
      <c r="AT22" s="31">
        <v>8.4</v>
      </c>
      <c r="AU22" s="31">
        <v>6.5</v>
      </c>
      <c r="AV22" s="31">
        <v>8.5</v>
      </c>
      <c r="AW22" s="31">
        <v>8.3000000000000007</v>
      </c>
      <c r="AX22" s="151">
        <f t="shared" si="5"/>
        <v>7.5</v>
      </c>
      <c r="AZ22" s="143"/>
      <c r="BA22" s="139">
        <v>20</v>
      </c>
      <c r="BB22" s="134" t="str">
        <f t="shared" si="6"/>
        <v>15Q4011014</v>
      </c>
      <c r="BC22" s="134" t="str">
        <f t="shared" si="7"/>
        <v>Nguyễn Thị Phương</v>
      </c>
      <c r="BD22" s="134" t="str">
        <f t="shared" si="8"/>
        <v>Thảo</v>
      </c>
      <c r="BE22" s="134" t="str">
        <f t="shared" si="9"/>
        <v>04.08.1997</v>
      </c>
      <c r="BF22" s="171">
        <f t="shared" si="10"/>
        <v>1</v>
      </c>
      <c r="BG22" s="171">
        <f t="shared" si="11"/>
        <v>1</v>
      </c>
      <c r="BH22" s="171">
        <f t="shared" si="12"/>
        <v>2</v>
      </c>
      <c r="BI22" s="171">
        <f t="shared" si="13"/>
        <v>3</v>
      </c>
      <c r="BJ22" s="171">
        <f t="shared" si="14"/>
        <v>3</v>
      </c>
      <c r="BK22" s="171">
        <f t="shared" si="15"/>
        <v>2</v>
      </c>
      <c r="BL22" s="171">
        <f t="shared" si="16"/>
        <v>4</v>
      </c>
      <c r="BM22" s="171">
        <f t="shared" si="17"/>
        <v>1</v>
      </c>
      <c r="BN22" s="171">
        <f t="shared" si="18"/>
        <v>3</v>
      </c>
      <c r="BO22" s="171">
        <f t="shared" si="19"/>
        <v>2</v>
      </c>
      <c r="BP22" s="171">
        <f t="shared" si="20"/>
        <v>2</v>
      </c>
      <c r="BQ22" s="171">
        <f t="shared" si="21"/>
        <v>2</v>
      </c>
      <c r="BR22" s="171">
        <f t="shared" si="22"/>
        <v>3</v>
      </c>
      <c r="BS22" s="171">
        <f t="shared" si="23"/>
        <v>1</v>
      </c>
      <c r="BT22" s="171">
        <f t="shared" si="24"/>
        <v>2</v>
      </c>
      <c r="BU22" s="171">
        <f t="shared" si="25"/>
        <v>3</v>
      </c>
      <c r="BV22" s="171">
        <f t="shared" si="26"/>
        <v>4</v>
      </c>
      <c r="BW22" s="171">
        <f t="shared" si="27"/>
        <v>4</v>
      </c>
      <c r="BX22" s="171">
        <f t="shared" si="28"/>
        <v>3</v>
      </c>
      <c r="BY22" s="171">
        <f t="shared" si="29"/>
        <v>3</v>
      </c>
      <c r="BZ22" s="171">
        <f t="shared" si="30"/>
        <v>3</v>
      </c>
      <c r="CA22" s="171">
        <f t="shared" si="31"/>
        <v>1</v>
      </c>
      <c r="CB22" s="171">
        <f t="shared" si="32"/>
        <v>3</v>
      </c>
      <c r="CC22" s="171">
        <f t="shared" si="33"/>
        <v>4</v>
      </c>
      <c r="CD22" s="171">
        <f t="shared" si="34"/>
        <v>1</v>
      </c>
      <c r="CE22" s="171">
        <f t="shared" si="35"/>
        <v>3</v>
      </c>
      <c r="CF22" s="171">
        <f t="shared" si="36"/>
        <v>3</v>
      </c>
      <c r="CG22" s="171">
        <f t="shared" si="37"/>
        <v>4</v>
      </c>
      <c r="CH22" s="171">
        <f t="shared" si="38"/>
        <v>3</v>
      </c>
      <c r="CI22" s="171">
        <f t="shared" si="39"/>
        <v>4</v>
      </c>
      <c r="CJ22" s="171">
        <f t="shared" si="40"/>
        <v>2</v>
      </c>
      <c r="CK22" s="171">
        <f t="shared" si="41"/>
        <v>3</v>
      </c>
      <c r="CL22" s="171">
        <f t="shared" si="42"/>
        <v>4</v>
      </c>
      <c r="CM22" s="171">
        <f t="shared" si="43"/>
        <v>4</v>
      </c>
      <c r="CN22" s="171">
        <f t="shared" si="44"/>
        <v>4</v>
      </c>
      <c r="CO22" s="171">
        <f t="shared" si="45"/>
        <v>4</v>
      </c>
      <c r="CP22" s="171">
        <f t="shared" si="46"/>
        <v>4</v>
      </c>
      <c r="CQ22" s="171">
        <f t="shared" si="47"/>
        <v>4</v>
      </c>
      <c r="CR22" s="171">
        <f t="shared" si="48"/>
        <v>4</v>
      </c>
      <c r="CS22" s="171">
        <f t="shared" si="49"/>
        <v>2</v>
      </c>
      <c r="CT22" s="171">
        <f t="shared" si="50"/>
        <v>3</v>
      </c>
      <c r="CU22" s="171">
        <f t="shared" si="51"/>
        <v>2</v>
      </c>
      <c r="CV22" s="171">
        <f t="shared" si="52"/>
        <v>4</v>
      </c>
      <c r="CW22" s="171">
        <f t="shared" si="53"/>
        <v>3</v>
      </c>
      <c r="CX22" s="174">
        <f t="shared" si="54"/>
        <v>2.82</v>
      </c>
      <c r="CY22" s="142" t="str">
        <f t="shared" si="55"/>
        <v>Khá</v>
      </c>
    </row>
    <row r="23" spans="1:103" x14ac:dyDescent="0.25">
      <c r="A23" s="139">
        <v>21</v>
      </c>
      <c r="B23" s="140" t="s">
        <v>1006</v>
      </c>
      <c r="C23" s="213" t="s">
        <v>1007</v>
      </c>
      <c r="D23" s="214" t="s">
        <v>42</v>
      </c>
      <c r="E23" s="141" t="s">
        <v>1005</v>
      </c>
      <c r="F23" s="86">
        <v>4.9000000000000004</v>
      </c>
      <c r="G23" s="87">
        <v>4.5999999999999996</v>
      </c>
      <c r="H23" s="87">
        <v>5.8</v>
      </c>
      <c r="I23" s="86">
        <v>6.3</v>
      </c>
      <c r="J23" s="86">
        <v>7.3</v>
      </c>
      <c r="K23" s="86">
        <v>6.2</v>
      </c>
      <c r="L23" s="86">
        <v>7.9</v>
      </c>
      <c r="M23" s="86">
        <v>4.3</v>
      </c>
      <c r="N23" s="86">
        <v>6.7</v>
      </c>
      <c r="O23" s="87">
        <v>7.3</v>
      </c>
      <c r="P23" s="87">
        <v>6.4</v>
      </c>
      <c r="Q23" s="86">
        <v>6.3</v>
      </c>
      <c r="R23" s="86">
        <v>8.3000000000000007</v>
      </c>
      <c r="S23" s="86">
        <v>7.6</v>
      </c>
      <c r="T23" s="86">
        <v>7.8</v>
      </c>
      <c r="U23" s="31">
        <v>7.9</v>
      </c>
      <c r="V23" s="31">
        <v>9.5</v>
      </c>
      <c r="W23" s="31">
        <v>9</v>
      </c>
      <c r="X23" s="31">
        <v>8.1</v>
      </c>
      <c r="Y23" s="31">
        <v>8.4</v>
      </c>
      <c r="Z23" s="31">
        <v>7.5</v>
      </c>
      <c r="AA23" s="31">
        <v>6.1</v>
      </c>
      <c r="AB23" s="31">
        <v>8.4</v>
      </c>
      <c r="AC23" s="31">
        <v>9.6</v>
      </c>
      <c r="AD23" s="31">
        <v>6.8</v>
      </c>
      <c r="AE23" s="31">
        <v>7.6</v>
      </c>
      <c r="AF23" s="31">
        <v>5</v>
      </c>
      <c r="AG23" s="31">
        <v>8.6</v>
      </c>
      <c r="AH23" s="31">
        <v>7.1</v>
      </c>
      <c r="AI23" s="31">
        <v>8.4</v>
      </c>
      <c r="AJ23" s="31">
        <v>7</v>
      </c>
      <c r="AK23" s="31">
        <v>6.7</v>
      </c>
      <c r="AL23" s="31">
        <v>5</v>
      </c>
      <c r="AM23" s="31">
        <v>9.6</v>
      </c>
      <c r="AN23" s="31">
        <v>9.5</v>
      </c>
      <c r="AO23" s="31">
        <v>8.3000000000000007</v>
      </c>
      <c r="AP23" s="31">
        <v>8.1</v>
      </c>
      <c r="AQ23" s="31">
        <v>9</v>
      </c>
      <c r="AR23" s="31">
        <v>10</v>
      </c>
      <c r="AS23" s="31">
        <v>8.3000000000000007</v>
      </c>
      <c r="AT23" s="31">
        <v>8.4</v>
      </c>
      <c r="AU23" s="31">
        <v>5.6</v>
      </c>
      <c r="AV23" s="31">
        <v>8</v>
      </c>
      <c r="AW23" s="31">
        <v>8.1999999999999993</v>
      </c>
      <c r="AX23" s="151">
        <f t="shared" si="5"/>
        <v>7.4</v>
      </c>
      <c r="AZ23" s="143"/>
      <c r="BA23" s="139">
        <v>21</v>
      </c>
      <c r="BB23" s="134" t="str">
        <f t="shared" si="6"/>
        <v>15Q4011052</v>
      </c>
      <c r="BC23" s="134" t="str">
        <f t="shared" si="7"/>
        <v>Hoàng Trọng</v>
      </c>
      <c r="BD23" s="134" t="str">
        <f t="shared" si="8"/>
        <v>Thủy</v>
      </c>
      <c r="BE23" s="134" t="str">
        <f t="shared" si="9"/>
        <v>04.08.1997</v>
      </c>
      <c r="BF23" s="171">
        <f t="shared" si="10"/>
        <v>1</v>
      </c>
      <c r="BG23" s="171">
        <f t="shared" si="11"/>
        <v>1</v>
      </c>
      <c r="BH23" s="171">
        <f t="shared" si="12"/>
        <v>2</v>
      </c>
      <c r="BI23" s="171">
        <f t="shared" si="13"/>
        <v>2</v>
      </c>
      <c r="BJ23" s="171">
        <f t="shared" si="14"/>
        <v>3</v>
      </c>
      <c r="BK23" s="171">
        <f t="shared" si="15"/>
        <v>2</v>
      </c>
      <c r="BL23" s="171">
        <f t="shared" si="16"/>
        <v>3</v>
      </c>
      <c r="BM23" s="171">
        <f t="shared" si="17"/>
        <v>1</v>
      </c>
      <c r="BN23" s="171">
        <f t="shared" si="18"/>
        <v>2</v>
      </c>
      <c r="BO23" s="171">
        <f t="shared" si="19"/>
        <v>3</v>
      </c>
      <c r="BP23" s="171">
        <f t="shared" si="20"/>
        <v>2</v>
      </c>
      <c r="BQ23" s="171">
        <f t="shared" si="21"/>
        <v>2</v>
      </c>
      <c r="BR23" s="171">
        <f t="shared" si="22"/>
        <v>3</v>
      </c>
      <c r="BS23" s="171">
        <f t="shared" si="23"/>
        <v>3</v>
      </c>
      <c r="BT23" s="171">
        <f t="shared" si="24"/>
        <v>3</v>
      </c>
      <c r="BU23" s="171">
        <f t="shared" si="25"/>
        <v>3</v>
      </c>
      <c r="BV23" s="171">
        <f t="shared" si="26"/>
        <v>4</v>
      </c>
      <c r="BW23" s="171">
        <f t="shared" si="27"/>
        <v>4</v>
      </c>
      <c r="BX23" s="171">
        <f t="shared" si="28"/>
        <v>3</v>
      </c>
      <c r="BY23" s="171">
        <f t="shared" si="29"/>
        <v>3</v>
      </c>
      <c r="BZ23" s="171">
        <f t="shared" si="30"/>
        <v>3</v>
      </c>
      <c r="CA23" s="171">
        <f t="shared" si="31"/>
        <v>2</v>
      </c>
      <c r="CB23" s="171">
        <f t="shared" si="32"/>
        <v>3</v>
      </c>
      <c r="CC23" s="171">
        <f t="shared" si="33"/>
        <v>4</v>
      </c>
      <c r="CD23" s="171">
        <f t="shared" si="34"/>
        <v>2</v>
      </c>
      <c r="CE23" s="171">
        <f t="shared" si="35"/>
        <v>3</v>
      </c>
      <c r="CF23" s="171">
        <f t="shared" si="36"/>
        <v>1</v>
      </c>
      <c r="CG23" s="171">
        <f t="shared" si="37"/>
        <v>4</v>
      </c>
      <c r="CH23" s="171">
        <f t="shared" si="38"/>
        <v>3</v>
      </c>
      <c r="CI23" s="171">
        <f t="shared" si="39"/>
        <v>3</v>
      </c>
      <c r="CJ23" s="171">
        <f t="shared" si="40"/>
        <v>3</v>
      </c>
      <c r="CK23" s="171">
        <f t="shared" si="41"/>
        <v>2</v>
      </c>
      <c r="CL23" s="171">
        <f t="shared" si="42"/>
        <v>1</v>
      </c>
      <c r="CM23" s="171">
        <f t="shared" si="43"/>
        <v>4</v>
      </c>
      <c r="CN23" s="171">
        <f t="shared" si="44"/>
        <v>4</v>
      </c>
      <c r="CO23" s="171">
        <f t="shared" si="45"/>
        <v>3</v>
      </c>
      <c r="CP23" s="171">
        <f t="shared" si="46"/>
        <v>3</v>
      </c>
      <c r="CQ23" s="171">
        <f t="shared" si="47"/>
        <v>4</v>
      </c>
      <c r="CR23" s="171">
        <f t="shared" si="48"/>
        <v>4</v>
      </c>
      <c r="CS23" s="171">
        <f t="shared" si="49"/>
        <v>3</v>
      </c>
      <c r="CT23" s="171">
        <f t="shared" si="50"/>
        <v>3</v>
      </c>
      <c r="CU23" s="171">
        <f t="shared" si="51"/>
        <v>2</v>
      </c>
      <c r="CV23" s="171">
        <f t="shared" si="52"/>
        <v>3</v>
      </c>
      <c r="CW23" s="171">
        <f t="shared" si="53"/>
        <v>3</v>
      </c>
      <c r="CX23" s="174">
        <f t="shared" si="54"/>
        <v>2.71</v>
      </c>
      <c r="CY23" s="142" t="str">
        <f t="shared" si="55"/>
        <v>Khá</v>
      </c>
    </row>
    <row r="24" spans="1:103" x14ac:dyDescent="0.25">
      <c r="A24" s="139">
        <v>7</v>
      </c>
      <c r="B24" s="140" t="s">
        <v>969</v>
      </c>
      <c r="C24" s="213" t="s">
        <v>970</v>
      </c>
      <c r="D24" s="214" t="s">
        <v>971</v>
      </c>
      <c r="E24" s="141" t="s">
        <v>972</v>
      </c>
      <c r="F24" s="86">
        <v>6.1</v>
      </c>
      <c r="G24" s="87">
        <v>5</v>
      </c>
      <c r="H24" s="87">
        <v>4.8</v>
      </c>
      <c r="I24" s="86">
        <v>7.7</v>
      </c>
      <c r="J24" s="86">
        <v>6.7</v>
      </c>
      <c r="K24" s="86">
        <v>7.4</v>
      </c>
      <c r="L24" s="86">
        <v>6.8</v>
      </c>
      <c r="M24" s="86">
        <v>3.4</v>
      </c>
      <c r="N24" s="86">
        <v>7.7</v>
      </c>
      <c r="O24" s="86">
        <v>7</v>
      </c>
      <c r="P24" s="86">
        <v>3.4</v>
      </c>
      <c r="Q24" s="86">
        <v>7.6</v>
      </c>
      <c r="R24" s="86">
        <v>9</v>
      </c>
      <c r="S24" s="86">
        <v>6.6</v>
      </c>
      <c r="T24" s="86">
        <v>7.9</v>
      </c>
      <c r="U24" s="31">
        <v>7.2</v>
      </c>
      <c r="V24" s="31">
        <v>9.5</v>
      </c>
      <c r="W24" s="31">
        <v>8.6999999999999993</v>
      </c>
      <c r="X24" s="31">
        <v>7.7</v>
      </c>
      <c r="Y24" s="31">
        <v>9.1</v>
      </c>
      <c r="Z24" s="31">
        <v>8.1999999999999993</v>
      </c>
      <c r="AA24" s="31">
        <v>6.5</v>
      </c>
      <c r="AB24" s="31">
        <v>8</v>
      </c>
      <c r="AC24" s="31">
        <v>8.5</v>
      </c>
      <c r="AD24" s="31">
        <v>7</v>
      </c>
      <c r="AE24" s="31">
        <v>8</v>
      </c>
      <c r="AF24" s="31">
        <v>6.5</v>
      </c>
      <c r="AG24" s="31">
        <v>9</v>
      </c>
      <c r="AH24" s="31">
        <v>8.5</v>
      </c>
      <c r="AI24" s="31">
        <v>8.6999999999999993</v>
      </c>
      <c r="AJ24" s="31">
        <v>7.9</v>
      </c>
      <c r="AK24" s="31">
        <v>7.9</v>
      </c>
      <c r="AL24" s="31">
        <v>5.2</v>
      </c>
      <c r="AM24" s="31">
        <v>9.3000000000000007</v>
      </c>
      <c r="AN24" s="31">
        <v>9</v>
      </c>
      <c r="AO24" s="31">
        <v>2.7</v>
      </c>
      <c r="AP24" s="31">
        <v>3.4</v>
      </c>
      <c r="AQ24" s="31">
        <v>9</v>
      </c>
      <c r="AR24" s="31">
        <v>9</v>
      </c>
      <c r="AS24" s="31">
        <v>2.7</v>
      </c>
      <c r="AT24" s="31">
        <v>2.8</v>
      </c>
      <c r="AU24" s="31">
        <v>2.7</v>
      </c>
      <c r="AV24" s="31">
        <v>8.5</v>
      </c>
      <c r="AW24" s="31"/>
      <c r="AX24" s="151">
        <f t="shared" si="5"/>
        <v>6.7</v>
      </c>
      <c r="AZ24" s="143"/>
      <c r="BA24" s="139">
        <v>7</v>
      </c>
      <c r="BB24" s="134" t="str">
        <f t="shared" si="6"/>
        <v>15Q4011036</v>
      </c>
      <c r="BC24" s="134" t="str">
        <f t="shared" si="7"/>
        <v>Nguyễn Văn Tấn</v>
      </c>
      <c r="BD24" s="134" t="str">
        <f t="shared" si="8"/>
        <v>Hải</v>
      </c>
      <c r="BE24" s="134" t="str">
        <f t="shared" si="9"/>
        <v>12.08.1997</v>
      </c>
      <c r="BF24" s="171">
        <f t="shared" si="10"/>
        <v>2</v>
      </c>
      <c r="BG24" s="171">
        <f t="shared" si="11"/>
        <v>1</v>
      </c>
      <c r="BH24" s="171">
        <f t="shared" si="12"/>
        <v>1</v>
      </c>
      <c r="BI24" s="171">
        <f t="shared" si="13"/>
        <v>3</v>
      </c>
      <c r="BJ24" s="171">
        <f t="shared" si="14"/>
        <v>2</v>
      </c>
      <c r="BK24" s="171">
        <f t="shared" si="15"/>
        <v>3</v>
      </c>
      <c r="BL24" s="171">
        <f t="shared" si="16"/>
        <v>2</v>
      </c>
      <c r="BM24" s="171">
        <f t="shared" si="17"/>
        <v>0</v>
      </c>
      <c r="BN24" s="171">
        <f t="shared" si="18"/>
        <v>3</v>
      </c>
      <c r="BO24" s="171">
        <f t="shared" si="19"/>
        <v>3</v>
      </c>
      <c r="BP24" s="171">
        <f t="shared" si="20"/>
        <v>0</v>
      </c>
      <c r="BQ24" s="171">
        <f t="shared" si="21"/>
        <v>3</v>
      </c>
      <c r="BR24" s="171">
        <f t="shared" si="22"/>
        <v>4</v>
      </c>
      <c r="BS24" s="171">
        <f t="shared" si="23"/>
        <v>2</v>
      </c>
      <c r="BT24" s="171">
        <f t="shared" si="24"/>
        <v>3</v>
      </c>
      <c r="BU24" s="171">
        <f t="shared" si="25"/>
        <v>3</v>
      </c>
      <c r="BV24" s="171">
        <f t="shared" si="26"/>
        <v>4</v>
      </c>
      <c r="BW24" s="171">
        <f t="shared" si="27"/>
        <v>4</v>
      </c>
      <c r="BX24" s="171">
        <f t="shared" si="28"/>
        <v>3</v>
      </c>
      <c r="BY24" s="171">
        <f t="shared" si="29"/>
        <v>4</v>
      </c>
      <c r="BZ24" s="171">
        <f t="shared" si="30"/>
        <v>3</v>
      </c>
      <c r="CA24" s="171">
        <f t="shared" si="31"/>
        <v>2</v>
      </c>
      <c r="CB24" s="171">
        <f t="shared" si="32"/>
        <v>3</v>
      </c>
      <c r="CC24" s="171">
        <f t="shared" si="33"/>
        <v>4</v>
      </c>
      <c r="CD24" s="171">
        <f t="shared" si="34"/>
        <v>3</v>
      </c>
      <c r="CE24" s="171">
        <f t="shared" si="35"/>
        <v>3</v>
      </c>
      <c r="CF24" s="171">
        <f t="shared" si="36"/>
        <v>2</v>
      </c>
      <c r="CG24" s="171">
        <f t="shared" si="37"/>
        <v>4</v>
      </c>
      <c r="CH24" s="171">
        <f t="shared" si="38"/>
        <v>4</v>
      </c>
      <c r="CI24" s="171">
        <f t="shared" si="39"/>
        <v>4</v>
      </c>
      <c r="CJ24" s="171">
        <f t="shared" si="40"/>
        <v>3</v>
      </c>
      <c r="CK24" s="171">
        <f t="shared" si="41"/>
        <v>3</v>
      </c>
      <c r="CL24" s="171">
        <f t="shared" si="42"/>
        <v>1</v>
      </c>
      <c r="CM24" s="171">
        <f t="shared" si="43"/>
        <v>4</v>
      </c>
      <c r="CN24" s="171">
        <f t="shared" si="44"/>
        <v>4</v>
      </c>
      <c r="CO24" s="171">
        <f t="shared" si="45"/>
        <v>0</v>
      </c>
      <c r="CP24" s="171">
        <f t="shared" si="46"/>
        <v>0</v>
      </c>
      <c r="CQ24" s="171">
        <f t="shared" si="47"/>
        <v>4</v>
      </c>
      <c r="CR24" s="171">
        <f t="shared" si="48"/>
        <v>4</v>
      </c>
      <c r="CS24" s="171">
        <f t="shared" si="49"/>
        <v>0</v>
      </c>
      <c r="CT24" s="171">
        <f t="shared" si="50"/>
        <v>0</v>
      </c>
      <c r="CU24" s="171">
        <f t="shared" si="51"/>
        <v>0</v>
      </c>
      <c r="CV24" s="171">
        <f t="shared" si="52"/>
        <v>4</v>
      </c>
      <c r="CW24" s="171">
        <f t="shared" si="53"/>
        <v>0</v>
      </c>
      <c r="CX24" s="174">
        <f t="shared" si="54"/>
        <v>2.4500000000000002</v>
      </c>
      <c r="CY24" s="142" t="str">
        <f t="shared" si="55"/>
        <v>Trung bình</v>
      </c>
    </row>
    <row r="25" spans="1:103" x14ac:dyDescent="0.25">
      <c r="A25" s="139">
        <v>11</v>
      </c>
      <c r="B25" s="140" t="s">
        <v>981</v>
      </c>
      <c r="C25" s="213" t="s">
        <v>554</v>
      </c>
      <c r="D25" s="214" t="s">
        <v>11</v>
      </c>
      <c r="E25" s="141" t="s">
        <v>982</v>
      </c>
      <c r="F25" s="86">
        <v>6.6</v>
      </c>
      <c r="G25" s="86">
        <v>8.3000000000000007</v>
      </c>
      <c r="H25" s="86">
        <v>7.4</v>
      </c>
      <c r="I25" s="86">
        <v>8.8000000000000007</v>
      </c>
      <c r="J25" s="86">
        <v>9</v>
      </c>
      <c r="K25" s="86">
        <v>8.1</v>
      </c>
      <c r="L25" s="86">
        <v>0</v>
      </c>
      <c r="M25" s="86">
        <v>0</v>
      </c>
      <c r="N25" s="86">
        <v>0</v>
      </c>
      <c r="O25" s="86">
        <v>0</v>
      </c>
      <c r="P25" s="86">
        <v>0</v>
      </c>
      <c r="Q25" s="86">
        <v>0</v>
      </c>
      <c r="R25" s="86">
        <v>0</v>
      </c>
      <c r="S25" s="86">
        <v>0</v>
      </c>
      <c r="T25" s="86">
        <v>0</v>
      </c>
      <c r="U25" s="31">
        <v>0</v>
      </c>
      <c r="V25" s="31">
        <v>0</v>
      </c>
      <c r="W25" s="31">
        <v>8.9</v>
      </c>
      <c r="X25" s="31">
        <v>0</v>
      </c>
      <c r="Y25" s="31">
        <v>0</v>
      </c>
      <c r="Z25" s="31">
        <v>0</v>
      </c>
      <c r="AA25" s="31">
        <v>0</v>
      </c>
      <c r="AB25" s="31">
        <v>2.8</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c r="AX25" s="151">
        <f t="shared" si="5"/>
        <v>1.2</v>
      </c>
      <c r="AZ25" s="143"/>
      <c r="BA25" s="139">
        <v>11</v>
      </c>
      <c r="BB25" s="134" t="str">
        <f t="shared" si="6"/>
        <v>15Q4011051</v>
      </c>
      <c r="BC25" s="134" t="str">
        <f t="shared" si="7"/>
        <v>Võ Thị</v>
      </c>
      <c r="BD25" s="134" t="str">
        <f t="shared" si="8"/>
        <v>Huyền</v>
      </c>
      <c r="BE25" s="134" t="str">
        <f t="shared" si="9"/>
        <v>08.08.1997</v>
      </c>
      <c r="BF25" s="171">
        <f t="shared" si="10"/>
        <v>2</v>
      </c>
      <c r="BG25" s="171">
        <f t="shared" si="11"/>
        <v>3</v>
      </c>
      <c r="BH25" s="171">
        <f t="shared" si="12"/>
        <v>3</v>
      </c>
      <c r="BI25" s="171">
        <f t="shared" si="13"/>
        <v>4</v>
      </c>
      <c r="BJ25" s="171">
        <f t="shared" si="14"/>
        <v>4</v>
      </c>
      <c r="BK25" s="171">
        <f t="shared" si="15"/>
        <v>3</v>
      </c>
      <c r="BL25" s="171">
        <f t="shared" si="16"/>
        <v>0</v>
      </c>
      <c r="BM25" s="171">
        <f t="shared" si="17"/>
        <v>0</v>
      </c>
      <c r="BN25" s="171">
        <f t="shared" si="18"/>
        <v>0</v>
      </c>
      <c r="BO25" s="171">
        <f t="shared" si="19"/>
        <v>0</v>
      </c>
      <c r="BP25" s="171">
        <f t="shared" si="20"/>
        <v>0</v>
      </c>
      <c r="BQ25" s="171">
        <f t="shared" si="21"/>
        <v>0</v>
      </c>
      <c r="BR25" s="171">
        <f t="shared" si="22"/>
        <v>0</v>
      </c>
      <c r="BS25" s="171">
        <f t="shared" si="23"/>
        <v>0</v>
      </c>
      <c r="BT25" s="171">
        <f t="shared" si="24"/>
        <v>0</v>
      </c>
      <c r="BU25" s="171">
        <f t="shared" si="25"/>
        <v>0</v>
      </c>
      <c r="BV25" s="171">
        <f t="shared" si="26"/>
        <v>0</v>
      </c>
      <c r="BW25" s="171">
        <f t="shared" si="27"/>
        <v>4</v>
      </c>
      <c r="BX25" s="171">
        <f t="shared" si="28"/>
        <v>0</v>
      </c>
      <c r="BY25" s="171">
        <f t="shared" si="29"/>
        <v>0</v>
      </c>
      <c r="BZ25" s="171">
        <f t="shared" si="30"/>
        <v>0</v>
      </c>
      <c r="CA25" s="171">
        <f t="shared" si="31"/>
        <v>0</v>
      </c>
      <c r="CB25" s="171">
        <f t="shared" si="32"/>
        <v>0</v>
      </c>
      <c r="CC25" s="171">
        <f t="shared" si="33"/>
        <v>0</v>
      </c>
      <c r="CD25" s="171">
        <f t="shared" si="34"/>
        <v>0</v>
      </c>
      <c r="CE25" s="171">
        <f t="shared" si="35"/>
        <v>0</v>
      </c>
      <c r="CF25" s="171">
        <f t="shared" si="36"/>
        <v>0</v>
      </c>
      <c r="CG25" s="171">
        <f t="shared" si="37"/>
        <v>0</v>
      </c>
      <c r="CH25" s="171">
        <f t="shared" si="38"/>
        <v>0</v>
      </c>
      <c r="CI25" s="171">
        <f t="shared" si="39"/>
        <v>0</v>
      </c>
      <c r="CJ25" s="171">
        <f t="shared" si="40"/>
        <v>0</v>
      </c>
      <c r="CK25" s="171">
        <f t="shared" si="41"/>
        <v>0</v>
      </c>
      <c r="CL25" s="171">
        <f t="shared" si="42"/>
        <v>0</v>
      </c>
      <c r="CM25" s="171">
        <f t="shared" si="43"/>
        <v>0</v>
      </c>
      <c r="CN25" s="171">
        <f t="shared" si="44"/>
        <v>0</v>
      </c>
      <c r="CO25" s="171">
        <f t="shared" si="45"/>
        <v>0</v>
      </c>
      <c r="CP25" s="171">
        <f t="shared" si="46"/>
        <v>0</v>
      </c>
      <c r="CQ25" s="171">
        <f t="shared" si="47"/>
        <v>0</v>
      </c>
      <c r="CR25" s="171">
        <f t="shared" si="48"/>
        <v>0</v>
      </c>
      <c r="CS25" s="171">
        <f t="shared" si="49"/>
        <v>0</v>
      </c>
      <c r="CT25" s="171">
        <f t="shared" si="50"/>
        <v>0</v>
      </c>
      <c r="CU25" s="171">
        <f t="shared" si="51"/>
        <v>0</v>
      </c>
      <c r="CV25" s="171">
        <f t="shared" si="52"/>
        <v>0</v>
      </c>
      <c r="CW25" s="171">
        <f t="shared" si="53"/>
        <v>0</v>
      </c>
      <c r="CX25" s="174">
        <f t="shared" si="54"/>
        <v>0.47</v>
      </c>
      <c r="CY25" s="142" t="str">
        <f t="shared" si="55"/>
        <v>Yếu</v>
      </c>
    </row>
    <row r="26" spans="1:103" x14ac:dyDescent="0.25">
      <c r="A26" s="139">
        <v>14</v>
      </c>
      <c r="B26" s="140" t="s">
        <v>989</v>
      </c>
      <c r="C26" s="213" t="s">
        <v>990</v>
      </c>
      <c r="D26" s="214" t="s">
        <v>149</v>
      </c>
      <c r="E26" s="141" t="s">
        <v>991</v>
      </c>
      <c r="F26" s="86">
        <v>5.0999999999999996</v>
      </c>
      <c r="G26" s="86">
        <v>6.9</v>
      </c>
      <c r="H26" s="86">
        <v>4.3</v>
      </c>
      <c r="I26" s="86">
        <v>8.4</v>
      </c>
      <c r="J26" s="86">
        <v>8.1</v>
      </c>
      <c r="K26" s="86">
        <v>6.8</v>
      </c>
      <c r="L26" s="86">
        <v>0</v>
      </c>
      <c r="M26" s="86">
        <v>0</v>
      </c>
      <c r="N26" s="86">
        <v>0</v>
      </c>
      <c r="O26" s="86">
        <v>0</v>
      </c>
      <c r="P26" s="86">
        <v>0</v>
      </c>
      <c r="Q26" s="86">
        <v>0</v>
      </c>
      <c r="R26" s="86">
        <v>0</v>
      </c>
      <c r="S26" s="86">
        <v>0</v>
      </c>
      <c r="T26" s="86">
        <v>0</v>
      </c>
      <c r="U26" s="31">
        <v>0</v>
      </c>
      <c r="V26" s="31">
        <v>0</v>
      </c>
      <c r="W26" s="31">
        <v>9</v>
      </c>
      <c r="X26" s="31">
        <v>0</v>
      </c>
      <c r="Y26" s="31">
        <v>0</v>
      </c>
      <c r="Z26" s="31">
        <v>0</v>
      </c>
      <c r="AA26" s="31">
        <v>0</v>
      </c>
      <c r="AB26" s="31">
        <v>2.8</v>
      </c>
      <c r="AC26" s="31">
        <v>0</v>
      </c>
      <c r="AD26" s="31">
        <v>0</v>
      </c>
      <c r="AE26" s="31">
        <v>0</v>
      </c>
      <c r="AF26" s="31">
        <v>0</v>
      </c>
      <c r="AG26" s="31">
        <v>0</v>
      </c>
      <c r="AH26" s="31">
        <v>0</v>
      </c>
      <c r="AI26" s="31">
        <v>0</v>
      </c>
      <c r="AJ26" s="31">
        <v>0</v>
      </c>
      <c r="AK26" s="31">
        <v>0</v>
      </c>
      <c r="AL26" s="31">
        <v>0</v>
      </c>
      <c r="AM26" s="31">
        <v>0</v>
      </c>
      <c r="AN26" s="31">
        <v>0</v>
      </c>
      <c r="AO26" s="31">
        <v>0</v>
      </c>
      <c r="AP26" s="31">
        <v>0</v>
      </c>
      <c r="AQ26" s="31">
        <v>0</v>
      </c>
      <c r="AR26" s="31">
        <v>0</v>
      </c>
      <c r="AS26" s="31">
        <v>0</v>
      </c>
      <c r="AT26" s="31">
        <v>0</v>
      </c>
      <c r="AU26" s="31">
        <v>0</v>
      </c>
      <c r="AV26" s="31">
        <v>0</v>
      </c>
      <c r="AW26" s="31"/>
      <c r="AX26" s="151">
        <f t="shared" si="5"/>
        <v>1.1000000000000001</v>
      </c>
      <c r="AZ26" s="143"/>
      <c r="BA26" s="139">
        <v>14</v>
      </c>
      <c r="BB26" s="134" t="str">
        <f t="shared" si="6"/>
        <v>15Q4011009</v>
      </c>
      <c r="BC26" s="134" t="str">
        <f t="shared" si="7"/>
        <v>Nguyễn Đăng</v>
      </c>
      <c r="BD26" s="134" t="str">
        <f t="shared" si="8"/>
        <v>Nhân</v>
      </c>
      <c r="BE26" s="134" t="str">
        <f t="shared" si="9"/>
        <v>12.04.1997</v>
      </c>
      <c r="BF26" s="171">
        <f t="shared" si="10"/>
        <v>1</v>
      </c>
      <c r="BG26" s="171">
        <f t="shared" si="11"/>
        <v>2</v>
      </c>
      <c r="BH26" s="171">
        <f t="shared" si="12"/>
        <v>1</v>
      </c>
      <c r="BI26" s="171">
        <f t="shared" si="13"/>
        <v>3</v>
      </c>
      <c r="BJ26" s="171">
        <f t="shared" si="14"/>
        <v>3</v>
      </c>
      <c r="BK26" s="171">
        <f t="shared" si="15"/>
        <v>2</v>
      </c>
      <c r="BL26" s="171">
        <f t="shared" si="16"/>
        <v>0</v>
      </c>
      <c r="BM26" s="171">
        <f t="shared" si="17"/>
        <v>0</v>
      </c>
      <c r="BN26" s="171">
        <f t="shared" si="18"/>
        <v>0</v>
      </c>
      <c r="BO26" s="171">
        <f t="shared" si="19"/>
        <v>0</v>
      </c>
      <c r="BP26" s="171">
        <f t="shared" si="20"/>
        <v>0</v>
      </c>
      <c r="BQ26" s="171">
        <f t="shared" si="21"/>
        <v>0</v>
      </c>
      <c r="BR26" s="171">
        <f t="shared" si="22"/>
        <v>0</v>
      </c>
      <c r="BS26" s="171">
        <f t="shared" si="23"/>
        <v>0</v>
      </c>
      <c r="BT26" s="171">
        <f t="shared" si="24"/>
        <v>0</v>
      </c>
      <c r="BU26" s="171">
        <f t="shared" si="25"/>
        <v>0</v>
      </c>
      <c r="BV26" s="171">
        <f t="shared" si="26"/>
        <v>0</v>
      </c>
      <c r="BW26" s="171">
        <f t="shared" si="27"/>
        <v>4</v>
      </c>
      <c r="BX26" s="171">
        <f t="shared" si="28"/>
        <v>0</v>
      </c>
      <c r="BY26" s="171">
        <f t="shared" si="29"/>
        <v>0</v>
      </c>
      <c r="BZ26" s="171">
        <f t="shared" si="30"/>
        <v>0</v>
      </c>
      <c r="CA26" s="171">
        <f t="shared" si="31"/>
        <v>0</v>
      </c>
      <c r="CB26" s="171">
        <f t="shared" si="32"/>
        <v>0</v>
      </c>
      <c r="CC26" s="171">
        <f t="shared" si="33"/>
        <v>0</v>
      </c>
      <c r="CD26" s="171">
        <f t="shared" si="34"/>
        <v>0</v>
      </c>
      <c r="CE26" s="171">
        <f t="shared" si="35"/>
        <v>0</v>
      </c>
      <c r="CF26" s="171">
        <f t="shared" si="36"/>
        <v>0</v>
      </c>
      <c r="CG26" s="171">
        <f t="shared" si="37"/>
        <v>0</v>
      </c>
      <c r="CH26" s="171">
        <f t="shared" si="38"/>
        <v>0</v>
      </c>
      <c r="CI26" s="171">
        <f t="shared" si="39"/>
        <v>0</v>
      </c>
      <c r="CJ26" s="171">
        <f t="shared" si="40"/>
        <v>0</v>
      </c>
      <c r="CK26" s="171">
        <f t="shared" si="41"/>
        <v>0</v>
      </c>
      <c r="CL26" s="171">
        <f t="shared" si="42"/>
        <v>0</v>
      </c>
      <c r="CM26" s="171">
        <f t="shared" si="43"/>
        <v>0</v>
      </c>
      <c r="CN26" s="171">
        <f t="shared" si="44"/>
        <v>0</v>
      </c>
      <c r="CO26" s="171">
        <f t="shared" si="45"/>
        <v>0</v>
      </c>
      <c r="CP26" s="171">
        <f t="shared" si="46"/>
        <v>0</v>
      </c>
      <c r="CQ26" s="171">
        <f t="shared" si="47"/>
        <v>0</v>
      </c>
      <c r="CR26" s="171">
        <f t="shared" si="48"/>
        <v>0</v>
      </c>
      <c r="CS26" s="171">
        <f t="shared" si="49"/>
        <v>0</v>
      </c>
      <c r="CT26" s="171">
        <f t="shared" si="50"/>
        <v>0</v>
      </c>
      <c r="CU26" s="171">
        <f t="shared" si="51"/>
        <v>0</v>
      </c>
      <c r="CV26" s="171">
        <f t="shared" si="52"/>
        <v>0</v>
      </c>
      <c r="CW26" s="171">
        <f t="shared" si="53"/>
        <v>0</v>
      </c>
      <c r="CX26" s="174">
        <f t="shared" si="54"/>
        <v>0.34</v>
      </c>
      <c r="CY26" s="142" t="str">
        <f t="shared" si="55"/>
        <v>Yếu</v>
      </c>
    </row>
    <row r="27" spans="1:103" x14ac:dyDescent="0.25">
      <c r="A27" s="139">
        <v>15</v>
      </c>
      <c r="B27" s="140" t="s">
        <v>992</v>
      </c>
      <c r="C27" s="213" t="s">
        <v>993</v>
      </c>
      <c r="D27" s="214" t="s">
        <v>34</v>
      </c>
      <c r="E27" s="141" t="s">
        <v>994</v>
      </c>
      <c r="F27" s="86">
        <v>5.8</v>
      </c>
      <c r="G27" s="86">
        <v>4.9000000000000004</v>
      </c>
      <c r="H27" s="86">
        <v>3.4</v>
      </c>
      <c r="I27" s="86">
        <v>7</v>
      </c>
      <c r="J27" s="86">
        <v>8</v>
      </c>
      <c r="K27" s="86">
        <v>7.2</v>
      </c>
      <c r="L27" s="86">
        <v>0</v>
      </c>
      <c r="M27" s="86">
        <v>0</v>
      </c>
      <c r="N27" s="86">
        <v>0</v>
      </c>
      <c r="O27" s="86">
        <v>0</v>
      </c>
      <c r="P27" s="86">
        <v>0</v>
      </c>
      <c r="Q27" s="86">
        <v>0</v>
      </c>
      <c r="R27" s="86">
        <v>0</v>
      </c>
      <c r="S27" s="86">
        <v>0</v>
      </c>
      <c r="T27" s="86">
        <v>0</v>
      </c>
      <c r="U27" s="31">
        <v>0</v>
      </c>
      <c r="V27" s="31">
        <v>0</v>
      </c>
      <c r="W27" s="31">
        <v>9</v>
      </c>
      <c r="X27" s="31">
        <v>0</v>
      </c>
      <c r="Y27" s="31">
        <v>0</v>
      </c>
      <c r="Z27" s="31">
        <v>0</v>
      </c>
      <c r="AA27" s="31">
        <v>0</v>
      </c>
      <c r="AB27" s="31">
        <v>2.8</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c r="AX27" s="151">
        <f t="shared" si="5"/>
        <v>1</v>
      </c>
      <c r="AZ27" s="143"/>
      <c r="BA27" s="139">
        <v>15</v>
      </c>
      <c r="BB27" s="134" t="str">
        <f t="shared" si="6"/>
        <v>15Q4011019</v>
      </c>
      <c r="BC27" s="134" t="str">
        <f t="shared" si="7"/>
        <v>Hoàng Thị ánh</v>
      </c>
      <c r="BD27" s="134" t="str">
        <f t="shared" si="8"/>
        <v>Nhi</v>
      </c>
      <c r="BE27" s="134" t="str">
        <f t="shared" si="9"/>
        <v>10.08.1997</v>
      </c>
      <c r="BF27" s="171">
        <f t="shared" si="10"/>
        <v>2</v>
      </c>
      <c r="BG27" s="171">
        <f t="shared" si="11"/>
        <v>1</v>
      </c>
      <c r="BH27" s="171">
        <f t="shared" si="12"/>
        <v>0</v>
      </c>
      <c r="BI27" s="171">
        <f t="shared" si="13"/>
        <v>3</v>
      </c>
      <c r="BJ27" s="171">
        <f t="shared" si="14"/>
        <v>3</v>
      </c>
      <c r="BK27" s="171">
        <f t="shared" si="15"/>
        <v>3</v>
      </c>
      <c r="BL27" s="171">
        <f t="shared" si="16"/>
        <v>0</v>
      </c>
      <c r="BM27" s="171">
        <f t="shared" si="17"/>
        <v>0</v>
      </c>
      <c r="BN27" s="171">
        <f t="shared" si="18"/>
        <v>0</v>
      </c>
      <c r="BO27" s="171">
        <f t="shared" si="19"/>
        <v>0</v>
      </c>
      <c r="BP27" s="171">
        <f t="shared" si="20"/>
        <v>0</v>
      </c>
      <c r="BQ27" s="171">
        <f t="shared" si="21"/>
        <v>0</v>
      </c>
      <c r="BR27" s="171">
        <f t="shared" si="22"/>
        <v>0</v>
      </c>
      <c r="BS27" s="171">
        <f t="shared" si="23"/>
        <v>0</v>
      </c>
      <c r="BT27" s="171">
        <f t="shared" si="24"/>
        <v>0</v>
      </c>
      <c r="BU27" s="171">
        <f t="shared" si="25"/>
        <v>0</v>
      </c>
      <c r="BV27" s="171">
        <f t="shared" si="26"/>
        <v>0</v>
      </c>
      <c r="BW27" s="171">
        <f t="shared" si="27"/>
        <v>4</v>
      </c>
      <c r="BX27" s="171">
        <f t="shared" si="28"/>
        <v>0</v>
      </c>
      <c r="BY27" s="171">
        <f t="shared" si="29"/>
        <v>0</v>
      </c>
      <c r="BZ27" s="171">
        <f t="shared" si="30"/>
        <v>0</v>
      </c>
      <c r="CA27" s="171">
        <f t="shared" si="31"/>
        <v>0</v>
      </c>
      <c r="CB27" s="171">
        <f t="shared" si="32"/>
        <v>0</v>
      </c>
      <c r="CC27" s="171">
        <f t="shared" si="33"/>
        <v>0</v>
      </c>
      <c r="CD27" s="171">
        <f t="shared" si="34"/>
        <v>0</v>
      </c>
      <c r="CE27" s="171">
        <f t="shared" si="35"/>
        <v>0</v>
      </c>
      <c r="CF27" s="171">
        <f t="shared" si="36"/>
        <v>0</v>
      </c>
      <c r="CG27" s="171">
        <f t="shared" si="37"/>
        <v>0</v>
      </c>
      <c r="CH27" s="171">
        <f t="shared" si="38"/>
        <v>0</v>
      </c>
      <c r="CI27" s="171">
        <f t="shared" si="39"/>
        <v>0</v>
      </c>
      <c r="CJ27" s="171">
        <f t="shared" si="40"/>
        <v>0</v>
      </c>
      <c r="CK27" s="171">
        <f t="shared" si="41"/>
        <v>0</v>
      </c>
      <c r="CL27" s="171">
        <f t="shared" si="42"/>
        <v>0</v>
      </c>
      <c r="CM27" s="171">
        <f t="shared" si="43"/>
        <v>0</v>
      </c>
      <c r="CN27" s="171">
        <f t="shared" si="44"/>
        <v>0</v>
      </c>
      <c r="CO27" s="171">
        <f t="shared" si="45"/>
        <v>0</v>
      </c>
      <c r="CP27" s="171">
        <f t="shared" si="46"/>
        <v>0</v>
      </c>
      <c r="CQ27" s="171">
        <f t="shared" si="47"/>
        <v>0</v>
      </c>
      <c r="CR27" s="171">
        <f t="shared" si="48"/>
        <v>0</v>
      </c>
      <c r="CS27" s="171">
        <f t="shared" si="49"/>
        <v>0</v>
      </c>
      <c r="CT27" s="171">
        <f t="shared" si="50"/>
        <v>0</v>
      </c>
      <c r="CU27" s="171">
        <f t="shared" si="51"/>
        <v>0</v>
      </c>
      <c r="CV27" s="171">
        <f t="shared" si="52"/>
        <v>0</v>
      </c>
      <c r="CW27" s="171">
        <f t="shared" si="53"/>
        <v>0</v>
      </c>
      <c r="CX27" s="174">
        <f t="shared" si="54"/>
        <v>0.34</v>
      </c>
      <c r="CY27" s="142" t="str">
        <f t="shared" si="55"/>
        <v>Yếu</v>
      </c>
    </row>
    <row r="28" spans="1:103" x14ac:dyDescent="0.25">
      <c r="A28" s="139">
        <v>16</v>
      </c>
      <c r="B28" s="140" t="s">
        <v>995</v>
      </c>
      <c r="C28" s="213" t="s">
        <v>996</v>
      </c>
      <c r="D28" s="214" t="s">
        <v>331</v>
      </c>
      <c r="E28" s="141" t="s">
        <v>997</v>
      </c>
      <c r="F28" s="87">
        <v>8.8000000000000007</v>
      </c>
      <c r="G28" s="86">
        <v>3.9</v>
      </c>
      <c r="H28" s="87">
        <v>4</v>
      </c>
      <c r="I28" s="86">
        <v>7</v>
      </c>
      <c r="J28" s="86">
        <v>5.2</v>
      </c>
      <c r="K28" s="86">
        <v>7.2</v>
      </c>
      <c r="L28" s="86">
        <v>8.6</v>
      </c>
      <c r="M28" s="87">
        <v>6.5</v>
      </c>
      <c r="N28" s="86">
        <v>9</v>
      </c>
      <c r="O28" s="86">
        <v>5.8</v>
      </c>
      <c r="P28" s="86">
        <v>4.3</v>
      </c>
      <c r="Q28" s="86">
        <v>7.5</v>
      </c>
      <c r="R28" s="86">
        <v>7.3</v>
      </c>
      <c r="S28" s="86">
        <v>6.8</v>
      </c>
      <c r="T28" s="86">
        <v>8.6</v>
      </c>
      <c r="U28" s="31">
        <v>7.7</v>
      </c>
      <c r="V28" s="31">
        <v>8.5</v>
      </c>
      <c r="W28" s="31">
        <v>9.3000000000000007</v>
      </c>
      <c r="X28" s="31">
        <v>6.2</v>
      </c>
      <c r="Y28" s="31">
        <v>8.4</v>
      </c>
      <c r="Z28" s="31">
        <v>7.7</v>
      </c>
      <c r="AA28" s="31">
        <v>6.1</v>
      </c>
      <c r="AB28" s="31">
        <v>9.1</v>
      </c>
      <c r="AC28" s="31">
        <v>9.6999999999999993</v>
      </c>
      <c r="AD28" s="31">
        <v>5</v>
      </c>
      <c r="AE28" s="31">
        <v>7</v>
      </c>
      <c r="AF28" s="31">
        <v>8.1999999999999993</v>
      </c>
      <c r="AG28" s="31">
        <v>8.6</v>
      </c>
      <c r="AH28" s="31">
        <v>8.9</v>
      </c>
      <c r="AI28" s="31">
        <v>9.1</v>
      </c>
      <c r="AJ28" s="31">
        <v>7.2</v>
      </c>
      <c r="AK28" s="31">
        <v>6.8</v>
      </c>
      <c r="AL28" s="31">
        <v>7.7</v>
      </c>
      <c r="AM28" s="31">
        <v>9.3000000000000007</v>
      </c>
      <c r="AN28" s="31">
        <v>9</v>
      </c>
      <c r="AO28" s="31">
        <v>9.3000000000000007</v>
      </c>
      <c r="AP28" s="31">
        <v>7.7</v>
      </c>
      <c r="AQ28" s="31">
        <v>8.5</v>
      </c>
      <c r="AR28" s="31">
        <v>9</v>
      </c>
      <c r="AS28" s="31">
        <v>8.3000000000000007</v>
      </c>
      <c r="AT28" s="31">
        <v>8.4</v>
      </c>
      <c r="AU28" s="31">
        <v>4.7</v>
      </c>
      <c r="AV28" s="31">
        <v>8.3000000000000007</v>
      </c>
      <c r="AW28" s="31">
        <v>8.8000000000000007</v>
      </c>
      <c r="AX28" s="151">
        <f t="shared" si="5"/>
        <v>7.6</v>
      </c>
      <c r="AZ28" s="143"/>
      <c r="BA28" s="139">
        <v>16</v>
      </c>
      <c r="BB28" s="134" t="str">
        <f t="shared" si="6"/>
        <v>15Q4011027</v>
      </c>
      <c r="BC28" s="134" t="str">
        <f t="shared" si="7"/>
        <v>Phan Thị Phương</v>
      </c>
      <c r="BD28" s="134" t="str">
        <f t="shared" si="8"/>
        <v>Nhung</v>
      </c>
      <c r="BE28" s="134" t="str">
        <f t="shared" si="9"/>
        <v>17.05.1997</v>
      </c>
      <c r="BF28" s="171">
        <f t="shared" si="10"/>
        <v>4</v>
      </c>
      <c r="BG28" s="171">
        <f t="shared" si="11"/>
        <v>0</v>
      </c>
      <c r="BH28" s="171">
        <f t="shared" si="12"/>
        <v>1</v>
      </c>
      <c r="BI28" s="171">
        <f t="shared" si="13"/>
        <v>3</v>
      </c>
      <c r="BJ28" s="171">
        <f t="shared" si="14"/>
        <v>1</v>
      </c>
      <c r="BK28" s="171">
        <f t="shared" si="15"/>
        <v>3</v>
      </c>
      <c r="BL28" s="171">
        <f t="shared" si="16"/>
        <v>4</v>
      </c>
      <c r="BM28" s="171">
        <f t="shared" si="17"/>
        <v>2</v>
      </c>
      <c r="BN28" s="171">
        <f t="shared" si="18"/>
        <v>4</v>
      </c>
      <c r="BO28" s="171">
        <f t="shared" si="19"/>
        <v>2</v>
      </c>
      <c r="BP28" s="171">
        <f t="shared" si="20"/>
        <v>1</v>
      </c>
      <c r="BQ28" s="171">
        <f t="shared" si="21"/>
        <v>3</v>
      </c>
      <c r="BR28" s="171">
        <f t="shared" si="22"/>
        <v>3</v>
      </c>
      <c r="BS28" s="171">
        <f t="shared" si="23"/>
        <v>2</v>
      </c>
      <c r="BT28" s="171">
        <f t="shared" si="24"/>
        <v>4</v>
      </c>
      <c r="BU28" s="171">
        <f t="shared" si="25"/>
        <v>3</v>
      </c>
      <c r="BV28" s="171">
        <f t="shared" si="26"/>
        <v>4</v>
      </c>
      <c r="BW28" s="171">
        <f t="shared" si="27"/>
        <v>4</v>
      </c>
      <c r="BX28" s="171">
        <f t="shared" si="28"/>
        <v>2</v>
      </c>
      <c r="BY28" s="171">
        <f t="shared" si="29"/>
        <v>3</v>
      </c>
      <c r="BZ28" s="171">
        <f t="shared" si="30"/>
        <v>3</v>
      </c>
      <c r="CA28" s="171">
        <f t="shared" si="31"/>
        <v>2</v>
      </c>
      <c r="CB28" s="171">
        <f t="shared" si="32"/>
        <v>4</v>
      </c>
      <c r="CC28" s="171">
        <f t="shared" si="33"/>
        <v>4</v>
      </c>
      <c r="CD28" s="171">
        <f t="shared" si="34"/>
        <v>1</v>
      </c>
      <c r="CE28" s="171">
        <f t="shared" si="35"/>
        <v>3</v>
      </c>
      <c r="CF28" s="171">
        <f t="shared" si="36"/>
        <v>3</v>
      </c>
      <c r="CG28" s="171">
        <f t="shared" si="37"/>
        <v>4</v>
      </c>
      <c r="CH28" s="171">
        <f t="shared" si="38"/>
        <v>4</v>
      </c>
      <c r="CI28" s="171">
        <f t="shared" si="39"/>
        <v>4</v>
      </c>
      <c r="CJ28" s="171">
        <f t="shared" si="40"/>
        <v>3</v>
      </c>
      <c r="CK28" s="171">
        <f t="shared" si="41"/>
        <v>2</v>
      </c>
      <c r="CL28" s="171">
        <f t="shared" si="42"/>
        <v>3</v>
      </c>
      <c r="CM28" s="171">
        <f t="shared" si="43"/>
        <v>4</v>
      </c>
      <c r="CN28" s="171">
        <f t="shared" si="44"/>
        <v>4</v>
      </c>
      <c r="CO28" s="171">
        <f t="shared" si="45"/>
        <v>4</v>
      </c>
      <c r="CP28" s="171">
        <f t="shared" si="46"/>
        <v>3</v>
      </c>
      <c r="CQ28" s="171">
        <f t="shared" si="47"/>
        <v>4</v>
      </c>
      <c r="CR28" s="171">
        <f t="shared" si="48"/>
        <v>4</v>
      </c>
      <c r="CS28" s="171">
        <f t="shared" si="49"/>
        <v>3</v>
      </c>
      <c r="CT28" s="171">
        <f t="shared" si="50"/>
        <v>3</v>
      </c>
      <c r="CU28" s="171">
        <f t="shared" si="51"/>
        <v>1</v>
      </c>
      <c r="CV28" s="171">
        <f t="shared" si="52"/>
        <v>3</v>
      </c>
      <c r="CW28" s="171">
        <f t="shared" si="53"/>
        <v>4</v>
      </c>
      <c r="CX28" s="174">
        <f t="shared" si="54"/>
        <v>2.96</v>
      </c>
      <c r="CY28" s="142" t="str">
        <f t="shared" si="55"/>
        <v>Khá</v>
      </c>
    </row>
    <row r="29" spans="1:103" x14ac:dyDescent="0.25">
      <c r="A29" s="139">
        <v>22</v>
      </c>
      <c r="B29" s="140" t="s">
        <v>1008</v>
      </c>
      <c r="C29" s="213" t="s">
        <v>1009</v>
      </c>
      <c r="D29" s="214" t="s">
        <v>384</v>
      </c>
      <c r="E29" s="141" t="s">
        <v>1010</v>
      </c>
      <c r="F29" s="86">
        <v>6</v>
      </c>
      <c r="G29" s="86">
        <v>2.4</v>
      </c>
      <c r="H29" s="86">
        <v>2.5</v>
      </c>
      <c r="I29" s="86">
        <v>7.9</v>
      </c>
      <c r="J29" s="86">
        <v>8.3000000000000007</v>
      </c>
      <c r="K29" s="86">
        <v>6.6</v>
      </c>
      <c r="L29" s="86">
        <v>8.1</v>
      </c>
      <c r="M29" s="86">
        <v>4.9000000000000004</v>
      </c>
      <c r="N29" s="86">
        <v>6.9</v>
      </c>
      <c r="O29" s="86">
        <v>6</v>
      </c>
      <c r="P29" s="86">
        <v>3.6</v>
      </c>
      <c r="Q29" s="86">
        <v>6</v>
      </c>
      <c r="R29" s="86">
        <v>4.5999999999999996</v>
      </c>
      <c r="S29" s="86">
        <v>7</v>
      </c>
      <c r="T29" s="86">
        <v>7.6</v>
      </c>
      <c r="U29" s="31">
        <v>8.1999999999999993</v>
      </c>
      <c r="V29" s="31">
        <v>9</v>
      </c>
      <c r="W29" s="31">
        <v>9.1</v>
      </c>
      <c r="X29" s="31">
        <v>6.8</v>
      </c>
      <c r="Y29" s="31">
        <v>8.4</v>
      </c>
      <c r="Z29" s="31">
        <v>8.5</v>
      </c>
      <c r="AA29" s="31">
        <v>6.5</v>
      </c>
      <c r="AB29" s="31">
        <v>8.4</v>
      </c>
      <c r="AC29" s="31">
        <v>8.3000000000000007</v>
      </c>
      <c r="AD29" s="31">
        <v>5.2</v>
      </c>
      <c r="AE29" s="31">
        <v>7.3</v>
      </c>
      <c r="AF29" s="31">
        <v>5.0999999999999996</v>
      </c>
      <c r="AG29" s="31">
        <v>9</v>
      </c>
      <c r="AH29" s="31">
        <v>7.8</v>
      </c>
      <c r="AI29" s="31">
        <v>9.1</v>
      </c>
      <c r="AJ29" s="31">
        <v>6.1</v>
      </c>
      <c r="AK29" s="31">
        <v>7</v>
      </c>
      <c r="AL29" s="31">
        <v>6.2</v>
      </c>
      <c r="AM29" s="31">
        <v>9</v>
      </c>
      <c r="AN29" s="31">
        <v>9</v>
      </c>
      <c r="AO29" s="31">
        <v>9</v>
      </c>
      <c r="AP29" s="31">
        <v>4.8</v>
      </c>
      <c r="AQ29" s="31">
        <v>8.5</v>
      </c>
      <c r="AR29" s="31">
        <v>9.5</v>
      </c>
      <c r="AS29" s="31">
        <v>6.4</v>
      </c>
      <c r="AT29" s="31">
        <v>9.1</v>
      </c>
      <c r="AU29" s="31">
        <v>6.5</v>
      </c>
      <c r="AV29" s="31">
        <v>8.1999999999999993</v>
      </c>
      <c r="AW29" s="31">
        <v>8.5</v>
      </c>
      <c r="AX29" s="151">
        <f t="shared" si="5"/>
        <v>7.1</v>
      </c>
      <c r="AZ29" s="143"/>
      <c r="BA29" s="139">
        <v>22</v>
      </c>
      <c r="BB29" s="134" t="str">
        <f t="shared" si="6"/>
        <v>15Q4011032</v>
      </c>
      <c r="BC29" s="134" t="str">
        <f t="shared" si="7"/>
        <v>Trương Thị Thùy</v>
      </c>
      <c r="BD29" s="134" t="str">
        <f t="shared" si="8"/>
        <v>Trang</v>
      </c>
      <c r="BE29" s="134" t="str">
        <f t="shared" si="9"/>
        <v>05.05.1996</v>
      </c>
      <c r="BF29" s="171">
        <f t="shared" si="10"/>
        <v>2</v>
      </c>
      <c r="BG29" s="171">
        <f t="shared" si="11"/>
        <v>0</v>
      </c>
      <c r="BH29" s="171">
        <f t="shared" si="12"/>
        <v>0</v>
      </c>
      <c r="BI29" s="171">
        <f t="shared" si="13"/>
        <v>3</v>
      </c>
      <c r="BJ29" s="171">
        <f t="shared" si="14"/>
        <v>3</v>
      </c>
      <c r="BK29" s="171">
        <f t="shared" si="15"/>
        <v>2</v>
      </c>
      <c r="BL29" s="171">
        <f t="shared" si="16"/>
        <v>3</v>
      </c>
      <c r="BM29" s="171">
        <f t="shared" si="17"/>
        <v>1</v>
      </c>
      <c r="BN29" s="171">
        <f t="shared" si="18"/>
        <v>2</v>
      </c>
      <c r="BO29" s="171">
        <f t="shared" si="19"/>
        <v>2</v>
      </c>
      <c r="BP29" s="171">
        <f t="shared" si="20"/>
        <v>0</v>
      </c>
      <c r="BQ29" s="171">
        <f t="shared" si="21"/>
        <v>2</v>
      </c>
      <c r="BR29" s="171">
        <f t="shared" si="22"/>
        <v>1</v>
      </c>
      <c r="BS29" s="171">
        <f t="shared" si="23"/>
        <v>3</v>
      </c>
      <c r="BT29" s="171">
        <f t="shared" si="24"/>
        <v>3</v>
      </c>
      <c r="BU29" s="171">
        <f t="shared" si="25"/>
        <v>3</v>
      </c>
      <c r="BV29" s="171">
        <f t="shared" si="26"/>
        <v>4</v>
      </c>
      <c r="BW29" s="171">
        <f t="shared" si="27"/>
        <v>4</v>
      </c>
      <c r="BX29" s="171">
        <f t="shared" si="28"/>
        <v>2</v>
      </c>
      <c r="BY29" s="171">
        <f t="shared" si="29"/>
        <v>3</v>
      </c>
      <c r="BZ29" s="171">
        <f t="shared" si="30"/>
        <v>4</v>
      </c>
      <c r="CA29" s="171">
        <f t="shared" si="31"/>
        <v>2</v>
      </c>
      <c r="CB29" s="171">
        <f t="shared" si="32"/>
        <v>3</v>
      </c>
      <c r="CC29" s="171">
        <f t="shared" si="33"/>
        <v>3</v>
      </c>
      <c r="CD29" s="171">
        <f t="shared" si="34"/>
        <v>1</v>
      </c>
      <c r="CE29" s="171">
        <f t="shared" si="35"/>
        <v>3</v>
      </c>
      <c r="CF29" s="171">
        <f t="shared" si="36"/>
        <v>1</v>
      </c>
      <c r="CG29" s="171">
        <f t="shared" si="37"/>
        <v>4</v>
      </c>
      <c r="CH29" s="171">
        <f t="shared" si="38"/>
        <v>3</v>
      </c>
      <c r="CI29" s="171">
        <f t="shared" si="39"/>
        <v>4</v>
      </c>
      <c r="CJ29" s="171">
        <f t="shared" si="40"/>
        <v>2</v>
      </c>
      <c r="CK29" s="171">
        <f t="shared" si="41"/>
        <v>3</v>
      </c>
      <c r="CL29" s="171">
        <f t="shared" si="42"/>
        <v>2</v>
      </c>
      <c r="CM29" s="171">
        <f t="shared" si="43"/>
        <v>4</v>
      </c>
      <c r="CN29" s="171">
        <f t="shared" si="44"/>
        <v>4</v>
      </c>
      <c r="CO29" s="171">
        <f t="shared" si="45"/>
        <v>4</v>
      </c>
      <c r="CP29" s="171">
        <f t="shared" si="46"/>
        <v>1</v>
      </c>
      <c r="CQ29" s="171">
        <f t="shared" si="47"/>
        <v>4</v>
      </c>
      <c r="CR29" s="171">
        <f t="shared" si="48"/>
        <v>4</v>
      </c>
      <c r="CS29" s="171">
        <f t="shared" si="49"/>
        <v>2</v>
      </c>
      <c r="CT29" s="171">
        <f t="shared" si="50"/>
        <v>4</v>
      </c>
      <c r="CU29" s="171">
        <f t="shared" si="51"/>
        <v>2</v>
      </c>
      <c r="CV29" s="171">
        <f t="shared" si="52"/>
        <v>3</v>
      </c>
      <c r="CW29" s="171">
        <f t="shared" si="53"/>
        <v>4</v>
      </c>
      <c r="CX29" s="174">
        <f t="shared" si="54"/>
        <v>2.6</v>
      </c>
      <c r="CY29" s="142" t="str">
        <f t="shared" si="55"/>
        <v>Khá</v>
      </c>
    </row>
    <row r="30" spans="1:103" x14ac:dyDescent="0.25">
      <c r="A30" s="139">
        <v>23</v>
      </c>
      <c r="B30" s="140" t="s">
        <v>1011</v>
      </c>
      <c r="C30" s="213" t="s">
        <v>1012</v>
      </c>
      <c r="D30" s="214" t="s">
        <v>16</v>
      </c>
      <c r="E30" s="141" t="s">
        <v>1013</v>
      </c>
      <c r="F30" s="87">
        <v>7.9</v>
      </c>
      <c r="G30" s="87">
        <v>3.8</v>
      </c>
      <c r="H30" s="86">
        <v>2.2000000000000002</v>
      </c>
      <c r="I30" s="86">
        <v>6.3</v>
      </c>
      <c r="J30" s="86">
        <v>7.3</v>
      </c>
      <c r="K30" s="86">
        <v>6.2</v>
      </c>
      <c r="L30" s="86">
        <v>7.2</v>
      </c>
      <c r="M30" s="86">
        <v>4.5999999999999996</v>
      </c>
      <c r="N30" s="86">
        <v>4.2</v>
      </c>
      <c r="O30" s="86">
        <v>4.2</v>
      </c>
      <c r="P30" s="86">
        <v>4.8</v>
      </c>
      <c r="Q30" s="86">
        <v>7.1</v>
      </c>
      <c r="R30" s="86">
        <v>5</v>
      </c>
      <c r="S30" s="86">
        <v>3.9</v>
      </c>
      <c r="T30" s="86">
        <v>7.3</v>
      </c>
      <c r="U30" s="31">
        <v>7.7</v>
      </c>
      <c r="V30" s="31">
        <v>9</v>
      </c>
      <c r="W30" s="31">
        <v>9</v>
      </c>
      <c r="X30" s="31">
        <v>7</v>
      </c>
      <c r="Y30" s="31">
        <v>8.4</v>
      </c>
      <c r="Z30" s="31">
        <v>7.3</v>
      </c>
      <c r="AA30" s="31">
        <v>5.8</v>
      </c>
      <c r="AB30" s="31">
        <v>8.4</v>
      </c>
      <c r="AC30" s="31">
        <v>8.3000000000000007</v>
      </c>
      <c r="AD30" s="31">
        <v>4.5999999999999996</v>
      </c>
      <c r="AE30" s="31">
        <v>6.5</v>
      </c>
      <c r="AF30" s="31">
        <v>5.8</v>
      </c>
      <c r="AG30" s="31">
        <v>8.3000000000000007</v>
      </c>
      <c r="AH30" s="31">
        <v>5.7</v>
      </c>
      <c r="AI30" s="31">
        <v>8.4</v>
      </c>
      <c r="AJ30" s="31">
        <v>4.7</v>
      </c>
      <c r="AK30" s="31">
        <v>6.3</v>
      </c>
      <c r="AL30" s="31">
        <v>5</v>
      </c>
      <c r="AM30" s="31">
        <v>8.9</v>
      </c>
      <c r="AN30" s="31">
        <v>9</v>
      </c>
      <c r="AO30" s="31">
        <v>8</v>
      </c>
      <c r="AP30" s="31">
        <v>6</v>
      </c>
      <c r="AQ30" s="31">
        <v>9.5</v>
      </c>
      <c r="AR30" s="31">
        <v>9</v>
      </c>
      <c r="AS30" s="31">
        <v>6.4</v>
      </c>
      <c r="AT30" s="31">
        <v>7.7</v>
      </c>
      <c r="AU30" s="31">
        <v>4.3</v>
      </c>
      <c r="AV30" s="31">
        <v>8</v>
      </c>
      <c r="AW30" s="31">
        <v>5.8</v>
      </c>
      <c r="AX30" s="151">
        <f t="shared" si="5"/>
        <v>6.6</v>
      </c>
      <c r="AZ30" s="143"/>
      <c r="BA30" s="139">
        <v>23</v>
      </c>
      <c r="BB30" s="134" t="str">
        <f t="shared" si="6"/>
        <v>15Q4011008</v>
      </c>
      <c r="BC30" s="134" t="str">
        <f t="shared" si="7"/>
        <v>Lê Nhật</v>
      </c>
      <c r="BD30" s="134" t="str">
        <f t="shared" si="8"/>
        <v>Tuấn</v>
      </c>
      <c r="BE30" s="134" t="str">
        <f t="shared" si="9"/>
        <v>06.10.1997</v>
      </c>
      <c r="BF30" s="171">
        <f t="shared" si="10"/>
        <v>3</v>
      </c>
      <c r="BG30" s="171">
        <f t="shared" si="11"/>
        <v>0</v>
      </c>
      <c r="BH30" s="171">
        <f t="shared" si="12"/>
        <v>0</v>
      </c>
      <c r="BI30" s="171">
        <f t="shared" si="13"/>
        <v>2</v>
      </c>
      <c r="BJ30" s="171">
        <f t="shared" si="14"/>
        <v>3</v>
      </c>
      <c r="BK30" s="171">
        <f t="shared" si="15"/>
        <v>2</v>
      </c>
      <c r="BL30" s="171">
        <f t="shared" si="16"/>
        <v>3</v>
      </c>
      <c r="BM30" s="171">
        <f t="shared" si="17"/>
        <v>1</v>
      </c>
      <c r="BN30" s="171">
        <f t="shared" si="18"/>
        <v>1</v>
      </c>
      <c r="BO30" s="171">
        <f t="shared" si="19"/>
        <v>1</v>
      </c>
      <c r="BP30" s="171">
        <f t="shared" si="20"/>
        <v>1</v>
      </c>
      <c r="BQ30" s="171">
        <f t="shared" si="21"/>
        <v>3</v>
      </c>
      <c r="BR30" s="171">
        <f t="shared" si="22"/>
        <v>1</v>
      </c>
      <c r="BS30" s="171">
        <f t="shared" si="23"/>
        <v>0</v>
      </c>
      <c r="BT30" s="171">
        <f t="shared" si="24"/>
        <v>3</v>
      </c>
      <c r="BU30" s="171">
        <f t="shared" si="25"/>
        <v>3</v>
      </c>
      <c r="BV30" s="171">
        <f t="shared" si="26"/>
        <v>4</v>
      </c>
      <c r="BW30" s="171">
        <f t="shared" si="27"/>
        <v>4</v>
      </c>
      <c r="BX30" s="171">
        <f t="shared" si="28"/>
        <v>3</v>
      </c>
      <c r="BY30" s="171">
        <f t="shared" si="29"/>
        <v>3</v>
      </c>
      <c r="BZ30" s="171">
        <f t="shared" si="30"/>
        <v>3</v>
      </c>
      <c r="CA30" s="171">
        <f t="shared" si="31"/>
        <v>2</v>
      </c>
      <c r="CB30" s="171">
        <f t="shared" si="32"/>
        <v>3</v>
      </c>
      <c r="CC30" s="171">
        <f t="shared" si="33"/>
        <v>3</v>
      </c>
      <c r="CD30" s="171">
        <f t="shared" si="34"/>
        <v>1</v>
      </c>
      <c r="CE30" s="171">
        <f t="shared" si="35"/>
        <v>2</v>
      </c>
      <c r="CF30" s="171">
        <f t="shared" si="36"/>
        <v>2</v>
      </c>
      <c r="CG30" s="171">
        <f t="shared" si="37"/>
        <v>3</v>
      </c>
      <c r="CH30" s="171">
        <f t="shared" si="38"/>
        <v>2</v>
      </c>
      <c r="CI30" s="171">
        <f t="shared" si="39"/>
        <v>3</v>
      </c>
      <c r="CJ30" s="171">
        <f t="shared" si="40"/>
        <v>1</v>
      </c>
      <c r="CK30" s="171">
        <f t="shared" si="41"/>
        <v>2</v>
      </c>
      <c r="CL30" s="171">
        <f t="shared" si="42"/>
        <v>1</v>
      </c>
      <c r="CM30" s="171">
        <f t="shared" si="43"/>
        <v>4</v>
      </c>
      <c r="CN30" s="171">
        <f t="shared" si="44"/>
        <v>4</v>
      </c>
      <c r="CO30" s="171">
        <f t="shared" si="45"/>
        <v>3</v>
      </c>
      <c r="CP30" s="171">
        <f t="shared" si="46"/>
        <v>2</v>
      </c>
      <c r="CQ30" s="171">
        <f t="shared" si="47"/>
        <v>4</v>
      </c>
      <c r="CR30" s="171">
        <f t="shared" si="48"/>
        <v>4</v>
      </c>
      <c r="CS30" s="171">
        <f t="shared" si="49"/>
        <v>2</v>
      </c>
      <c r="CT30" s="171">
        <f t="shared" si="50"/>
        <v>3</v>
      </c>
      <c r="CU30" s="171">
        <f t="shared" si="51"/>
        <v>1</v>
      </c>
      <c r="CV30" s="171">
        <f t="shared" si="52"/>
        <v>3</v>
      </c>
      <c r="CW30" s="171">
        <f t="shared" si="53"/>
        <v>2</v>
      </c>
      <c r="CX30" s="174">
        <f t="shared" si="54"/>
        <v>2.2599999999999998</v>
      </c>
      <c r="CY30" s="142" t="str">
        <f t="shared" si="55"/>
        <v>Trung bình</v>
      </c>
    </row>
    <row r="31" spans="1:103" x14ac:dyDescent="0.2">
      <c r="CU31" s="212"/>
      <c r="CV31" s="212"/>
      <c r="CW31" s="212"/>
    </row>
    <row r="32" spans="1:103" x14ac:dyDescent="0.2">
      <c r="A32" s="146">
        <v>23</v>
      </c>
      <c r="CU32" s="212"/>
      <c r="CV32" s="212"/>
      <c r="CW32" s="212"/>
    </row>
  </sheetData>
  <sortState ref="A8:DD30">
    <sortCondition descending="1" ref="CZ8:CZ30"/>
  </sortState>
  <mergeCells count="16">
    <mergeCell ref="BA1:BC1"/>
    <mergeCell ref="BD1:BN1"/>
    <mergeCell ref="BF5:BK5"/>
    <mergeCell ref="BL5:BP5"/>
    <mergeCell ref="BA6:BA7"/>
    <mergeCell ref="BB6:BB7"/>
    <mergeCell ref="BC6:BD7"/>
    <mergeCell ref="BE6:BE7"/>
    <mergeCell ref="A6:A7"/>
    <mergeCell ref="B6:B7"/>
    <mergeCell ref="C6:D7"/>
    <mergeCell ref="E6:E7"/>
    <mergeCell ref="A1:C1"/>
    <mergeCell ref="D1:N1"/>
    <mergeCell ref="F5:K5"/>
    <mergeCell ref="L5:P5"/>
  </mergeCells>
  <conditionalFormatting sqref="F8:AW30">
    <cfRule type="cellIs" dxfId="14" priority="10" operator="lessThan">
      <formula>4</formula>
    </cfRule>
  </conditionalFormatting>
  <conditionalFormatting sqref="BF8:CT30">
    <cfRule type="cellIs" dxfId="13" priority="6" operator="lessThan">
      <formula>1</formula>
    </cfRule>
  </conditionalFormatting>
  <conditionalFormatting sqref="CU8:CU32">
    <cfRule type="cellIs" dxfId="12" priority="5" operator="lessThan">
      <formula>1</formula>
    </cfRule>
  </conditionalFormatting>
  <conditionalFormatting sqref="CU8:CU32">
    <cfRule type="cellIs" dxfId="11" priority="4" operator="equal">
      <formula>0</formula>
    </cfRule>
  </conditionalFormatting>
  <conditionalFormatting sqref="CV8:CW32">
    <cfRule type="cellIs" dxfId="10" priority="3" operator="lessThan">
      <formula>1</formula>
    </cfRule>
  </conditionalFormatting>
  <conditionalFormatting sqref="CV8:CW32">
    <cfRule type="cellIs" dxfId="9" priority="2" operator="equal">
      <formula>0</formula>
    </cfRule>
  </conditionalFormatting>
  <conditionalFormatting sqref="CZ8:CZ30">
    <cfRule type="cellIs" dxfId="8" priority="1" operator="equal">
      <formula>"CTN"</formula>
    </cfRule>
  </conditionalFormatting>
  <pageMargins left="0.7" right="0.7" top="0.75" bottom="0.75" header="0.3" footer="0.3"/>
  <pageSetup scale="60" orientation="landscape"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77"/>
  <sheetViews>
    <sheetView topLeftCell="G7" zoomScale="85" zoomScaleNormal="85" workbookViewId="0">
      <selection activeCell="A2" sqref="A2:XFD2"/>
    </sheetView>
  </sheetViews>
  <sheetFormatPr defaultColWidth="10" defaultRowHeight="15.75" x14ac:dyDescent="0.2"/>
  <cols>
    <col min="1" max="1" width="5.140625" style="166"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1" width="4.140625" style="4" bestFit="1" customWidth="1"/>
    <col min="42" max="50" width="4.140625" style="4" customWidth="1"/>
    <col min="51" max="51" width="4.140625" style="4" bestFit="1" customWidth="1"/>
    <col min="52" max="52" width="4.42578125" style="4" bestFit="1" customWidth="1"/>
    <col min="53" max="53" width="10" style="4"/>
    <col min="54" max="54" width="10" style="157"/>
    <col min="55" max="16384" width="10" style="4"/>
  </cols>
  <sheetData>
    <row r="1" spans="1:55" s="10" customFormat="1" ht="40.5" customHeight="1" x14ac:dyDescent="0.2">
      <c r="A1" s="345" t="s">
        <v>1427</v>
      </c>
      <c r="B1" s="345"/>
      <c r="C1" s="345"/>
      <c r="D1" s="346" t="s">
        <v>19</v>
      </c>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L1" s="346"/>
      <c r="AM1" s="346"/>
      <c r="AN1" s="346"/>
      <c r="AO1" s="346"/>
      <c r="BB1" s="156"/>
    </row>
    <row r="2" spans="1:55"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BB2" s="157"/>
    </row>
    <row r="3" spans="1:55"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BB3" s="157"/>
    </row>
    <row r="4" spans="1:55"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6"/>
      <c r="AI4" s="26"/>
      <c r="AJ4" s="26"/>
      <c r="AK4" s="26"/>
      <c r="AL4" s="26"/>
      <c r="AM4" s="26"/>
      <c r="AN4" s="115"/>
      <c r="AO4" s="115"/>
      <c r="BB4" s="157"/>
    </row>
    <row r="5" spans="1:55" x14ac:dyDescent="0.2">
      <c r="C5" s="6"/>
      <c r="D5" s="104"/>
      <c r="E5" s="3"/>
      <c r="F5">
        <v>1</v>
      </c>
      <c r="G5"/>
      <c r="H5"/>
      <c r="I5"/>
      <c r="J5"/>
      <c r="K5">
        <v>2</v>
      </c>
      <c r="L5"/>
      <c r="M5"/>
      <c r="N5"/>
      <c r="O5"/>
      <c r="P5"/>
      <c r="Q5">
        <v>3</v>
      </c>
      <c r="R5"/>
      <c r="S5"/>
      <c r="T5"/>
      <c r="U5"/>
      <c r="V5" s="3">
        <v>4</v>
      </c>
      <c r="W5" s="3"/>
      <c r="X5" s="3"/>
      <c r="Y5" s="3"/>
      <c r="Z5" s="3"/>
      <c r="AA5" s="3"/>
      <c r="AB5" s="5">
        <v>5</v>
      </c>
      <c r="AH5" s="28">
        <v>6</v>
      </c>
      <c r="AI5" s="28"/>
      <c r="AJ5" s="28"/>
      <c r="AK5" s="28"/>
      <c r="AL5" s="28"/>
      <c r="AM5" s="28"/>
      <c r="AO5" s="4">
        <v>7</v>
      </c>
    </row>
    <row r="6" spans="1:55" s="121" customFormat="1" ht="278.25" customHeight="1" x14ac:dyDescent="0.2">
      <c r="A6" s="347" t="s">
        <v>0</v>
      </c>
      <c r="B6" s="355" t="s">
        <v>2</v>
      </c>
      <c r="C6" s="349" t="s">
        <v>1</v>
      </c>
      <c r="D6" s="350"/>
      <c r="E6" s="353"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6" t="s">
        <v>1394</v>
      </c>
      <c r="AI6" s="26" t="s">
        <v>1395</v>
      </c>
      <c r="AJ6" s="26" t="s">
        <v>1396</v>
      </c>
      <c r="AK6" s="26" t="s">
        <v>1397</v>
      </c>
      <c r="AL6" s="26" t="s">
        <v>1398</v>
      </c>
      <c r="AM6" s="26" t="s">
        <v>1399</v>
      </c>
      <c r="AN6" s="26" t="s">
        <v>1400</v>
      </c>
      <c r="AO6" s="26" t="s">
        <v>1434</v>
      </c>
      <c r="AP6" s="26" t="s">
        <v>1402</v>
      </c>
      <c r="AQ6" s="26" t="s">
        <v>1435</v>
      </c>
      <c r="AR6" s="26" t="s">
        <v>1436</v>
      </c>
      <c r="AS6" s="26" t="s">
        <v>1437</v>
      </c>
      <c r="AT6" s="26" t="s">
        <v>1438</v>
      </c>
      <c r="AU6" s="26" t="s">
        <v>1439</v>
      </c>
      <c r="AV6" s="27" t="s">
        <v>1393</v>
      </c>
      <c r="AW6" s="26" t="s">
        <v>1466</v>
      </c>
      <c r="AX6" s="26" t="s">
        <v>1468</v>
      </c>
      <c r="AY6" s="26" t="s">
        <v>1467</v>
      </c>
      <c r="AZ6" s="24" t="s">
        <v>3</v>
      </c>
      <c r="BB6" s="158" t="s">
        <v>1462</v>
      </c>
    </row>
    <row r="7" spans="1:55" s="121" customFormat="1" x14ac:dyDescent="0.2">
      <c r="A7" s="348"/>
      <c r="B7" s="356"/>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2</v>
      </c>
      <c r="AR7" s="28">
        <v>3</v>
      </c>
      <c r="AS7" s="28">
        <v>3</v>
      </c>
      <c r="AT7" s="28">
        <v>2</v>
      </c>
      <c r="AU7" s="28">
        <v>2</v>
      </c>
      <c r="AV7" s="29">
        <v>2</v>
      </c>
      <c r="AW7" s="28">
        <v>2</v>
      </c>
      <c r="AX7" s="28">
        <v>5</v>
      </c>
      <c r="AY7" s="28">
        <v>7</v>
      </c>
      <c r="AZ7" s="25">
        <f>SUM(F7:AU7)</f>
        <v>107</v>
      </c>
      <c r="BA7" s="9"/>
      <c r="BB7" s="159"/>
      <c r="BC7" s="9"/>
    </row>
    <row r="8" spans="1:55" s="1" customFormat="1" x14ac:dyDescent="0.25">
      <c r="A8" s="32">
        <v>1</v>
      </c>
      <c r="B8" s="33" t="s">
        <v>44</v>
      </c>
      <c r="C8" s="38" t="s">
        <v>31</v>
      </c>
      <c r="D8" s="105" t="s">
        <v>5</v>
      </c>
      <c r="E8" s="34" t="s">
        <v>45</v>
      </c>
      <c r="F8" s="86">
        <v>5.3</v>
      </c>
      <c r="G8" s="87">
        <v>5.5</v>
      </c>
      <c r="H8" s="86">
        <v>4.7</v>
      </c>
      <c r="I8" s="86">
        <v>6.8</v>
      </c>
      <c r="J8" s="86">
        <v>6.6</v>
      </c>
      <c r="K8" s="86">
        <v>4.9000000000000004</v>
      </c>
      <c r="L8" s="86">
        <v>5</v>
      </c>
      <c r="M8" s="87">
        <v>7</v>
      </c>
      <c r="N8" s="86">
        <v>4.3</v>
      </c>
      <c r="O8" s="86">
        <v>4.5999999999999996</v>
      </c>
      <c r="P8" s="87">
        <v>4.8</v>
      </c>
      <c r="Q8" s="86">
        <v>7.3</v>
      </c>
      <c r="R8" s="87">
        <v>6.1</v>
      </c>
      <c r="S8" s="86">
        <v>6.6</v>
      </c>
      <c r="T8" s="86">
        <v>6.6</v>
      </c>
      <c r="U8" s="86">
        <v>5.2</v>
      </c>
      <c r="V8" s="31">
        <v>7</v>
      </c>
      <c r="W8" s="31">
        <v>7.5</v>
      </c>
      <c r="X8" s="31">
        <v>5.8</v>
      </c>
      <c r="Y8" s="31">
        <v>7.7</v>
      </c>
      <c r="Z8" s="31">
        <v>7.6</v>
      </c>
      <c r="AA8" s="31">
        <v>7.5</v>
      </c>
      <c r="AB8" s="31">
        <v>8.4</v>
      </c>
      <c r="AC8" s="31">
        <v>9.1999999999999993</v>
      </c>
      <c r="AD8" s="31">
        <v>5.8</v>
      </c>
      <c r="AE8" s="31">
        <v>4.8</v>
      </c>
      <c r="AF8" s="31">
        <v>7.1</v>
      </c>
      <c r="AG8" s="31">
        <v>8.6</v>
      </c>
      <c r="AH8" s="63">
        <v>5.5</v>
      </c>
      <c r="AI8" s="63">
        <v>6.6</v>
      </c>
      <c r="AJ8" s="63">
        <v>7.1</v>
      </c>
      <c r="AK8" s="63">
        <v>7.7</v>
      </c>
      <c r="AL8" s="63">
        <v>5.4</v>
      </c>
      <c r="AM8" s="63">
        <v>9</v>
      </c>
      <c r="AN8" s="63">
        <v>9.3000000000000007</v>
      </c>
      <c r="AO8" s="63">
        <v>5.8</v>
      </c>
      <c r="AP8" s="63">
        <v>7</v>
      </c>
      <c r="AQ8" s="63">
        <v>8</v>
      </c>
      <c r="AR8" s="63">
        <v>8</v>
      </c>
      <c r="AS8" s="63">
        <v>8.1</v>
      </c>
      <c r="AT8" s="63">
        <v>9.4</v>
      </c>
      <c r="AU8" s="63">
        <v>5.8</v>
      </c>
      <c r="AV8" s="31"/>
      <c r="AW8" s="63">
        <v>7.5</v>
      </c>
      <c r="AX8" s="63">
        <v>8</v>
      </c>
      <c r="AY8" s="63"/>
      <c r="AZ8" s="31">
        <f>ROUND(SUMPRODUCT($F$7:$AU$7,F8:AU8)/$AZ$7,1)</f>
        <v>6.7</v>
      </c>
      <c r="BA8" s="20" t="s">
        <v>1464</v>
      </c>
      <c r="BB8" s="157">
        <v>1</v>
      </c>
      <c r="BC8" s="4"/>
    </row>
    <row r="9" spans="1:55" x14ac:dyDescent="0.25">
      <c r="A9" s="32">
        <v>2</v>
      </c>
      <c r="B9" s="101" t="s">
        <v>46</v>
      </c>
      <c r="C9" s="38" t="s">
        <v>47</v>
      </c>
      <c r="D9" s="105" t="s">
        <v>22</v>
      </c>
      <c r="E9" s="34" t="s">
        <v>48</v>
      </c>
      <c r="F9" s="86">
        <v>7.9</v>
      </c>
      <c r="G9" s="86">
        <v>7.8</v>
      </c>
      <c r="H9" s="86">
        <v>9.6999999999999993</v>
      </c>
      <c r="I9" s="86">
        <v>9.6999999999999993</v>
      </c>
      <c r="J9" s="86">
        <v>7.4</v>
      </c>
      <c r="K9" s="86">
        <v>9.1</v>
      </c>
      <c r="L9" s="86">
        <v>8.8000000000000007</v>
      </c>
      <c r="M9" s="86">
        <v>8.6999999999999993</v>
      </c>
      <c r="N9" s="86">
        <v>7</v>
      </c>
      <c r="O9" s="86">
        <v>8.1999999999999993</v>
      </c>
      <c r="P9" s="86">
        <v>9.6999999999999993</v>
      </c>
      <c r="Q9" s="86">
        <v>8.1999999999999993</v>
      </c>
      <c r="R9" s="86">
        <v>8</v>
      </c>
      <c r="S9" s="86">
        <v>8.1999999999999993</v>
      </c>
      <c r="T9" s="86">
        <v>8.4</v>
      </c>
      <c r="U9" s="86">
        <v>9.6999999999999993</v>
      </c>
      <c r="V9" s="31">
        <v>9</v>
      </c>
      <c r="W9" s="31">
        <v>9</v>
      </c>
      <c r="X9" s="31">
        <v>6.4</v>
      </c>
      <c r="Y9" s="31">
        <v>9.4</v>
      </c>
      <c r="Z9" s="31">
        <v>8</v>
      </c>
      <c r="AA9" s="31">
        <v>8.6</v>
      </c>
      <c r="AB9" s="31">
        <v>9.4</v>
      </c>
      <c r="AC9" s="31">
        <v>9.4</v>
      </c>
      <c r="AD9" s="31">
        <v>9.3000000000000007</v>
      </c>
      <c r="AE9" s="31">
        <v>4.3</v>
      </c>
      <c r="AF9" s="31">
        <v>8.8000000000000007</v>
      </c>
      <c r="AG9" s="31">
        <v>9.3000000000000007</v>
      </c>
      <c r="AH9" s="63">
        <v>8.3000000000000007</v>
      </c>
      <c r="AI9" s="63">
        <v>7.9</v>
      </c>
      <c r="AJ9" s="63">
        <v>9.1999999999999993</v>
      </c>
      <c r="AK9" s="63">
        <v>9.1</v>
      </c>
      <c r="AL9" s="63">
        <v>8</v>
      </c>
      <c r="AM9" s="63">
        <v>9.4</v>
      </c>
      <c r="AN9" s="63">
        <v>9</v>
      </c>
      <c r="AO9" s="63">
        <v>9.1</v>
      </c>
      <c r="AP9" s="63">
        <v>7.8</v>
      </c>
      <c r="AQ9" s="63">
        <v>7.5</v>
      </c>
      <c r="AR9" s="63">
        <v>8</v>
      </c>
      <c r="AS9" s="63">
        <v>8.1</v>
      </c>
      <c r="AT9" s="63">
        <v>9.4</v>
      </c>
      <c r="AU9" s="63">
        <v>8.9</v>
      </c>
      <c r="AV9" s="31"/>
      <c r="AW9" s="63"/>
      <c r="AX9" s="63"/>
      <c r="AY9" s="63">
        <v>9</v>
      </c>
      <c r="AZ9" s="31">
        <f t="shared" ref="AZ9:AZ52" si="0">ROUND(SUMPRODUCT($F$7:$AU$7,F9:AU9)/$AZ$7,1)</f>
        <v>8.5</v>
      </c>
      <c r="BA9" s="20" t="s">
        <v>1465</v>
      </c>
      <c r="BB9" s="157">
        <v>1</v>
      </c>
    </row>
    <row r="10" spans="1:55" x14ac:dyDescent="0.25">
      <c r="A10" s="32">
        <v>3</v>
      </c>
      <c r="B10" s="33" t="s">
        <v>49</v>
      </c>
      <c r="C10" s="38" t="s">
        <v>6</v>
      </c>
      <c r="D10" s="105" t="s">
        <v>50</v>
      </c>
      <c r="E10" s="34" t="s">
        <v>51</v>
      </c>
      <c r="F10" s="86">
        <v>8.1999999999999993</v>
      </c>
      <c r="G10" s="86">
        <v>6.9</v>
      </c>
      <c r="H10" s="86">
        <v>6.4</v>
      </c>
      <c r="I10" s="86">
        <v>5</v>
      </c>
      <c r="J10" s="86">
        <v>6.6</v>
      </c>
      <c r="K10" s="86">
        <v>7</v>
      </c>
      <c r="L10" s="86">
        <v>6.8</v>
      </c>
      <c r="M10" s="86">
        <v>8</v>
      </c>
      <c r="N10" s="86">
        <v>6.8</v>
      </c>
      <c r="O10" s="86">
        <v>6.4</v>
      </c>
      <c r="P10" s="86">
        <v>6</v>
      </c>
      <c r="Q10" s="86">
        <v>8.8000000000000007</v>
      </c>
      <c r="R10" s="86">
        <v>4.2</v>
      </c>
      <c r="S10" s="86">
        <v>7.3</v>
      </c>
      <c r="T10" s="86">
        <v>7.2</v>
      </c>
      <c r="U10" s="86">
        <v>8.6999999999999993</v>
      </c>
      <c r="V10" s="31">
        <v>8.9</v>
      </c>
      <c r="W10" s="31">
        <v>8.8000000000000007</v>
      </c>
      <c r="X10" s="31">
        <v>7.1</v>
      </c>
      <c r="Y10" s="31">
        <v>8.6999999999999993</v>
      </c>
      <c r="Z10" s="31">
        <v>8.1999999999999993</v>
      </c>
      <c r="AA10" s="31">
        <v>8</v>
      </c>
      <c r="AB10" s="31">
        <v>9.6999999999999993</v>
      </c>
      <c r="AC10" s="31">
        <v>9.5</v>
      </c>
      <c r="AD10" s="31">
        <v>8.6999999999999993</v>
      </c>
      <c r="AE10" s="31">
        <v>6.3</v>
      </c>
      <c r="AF10" s="31">
        <v>8.9</v>
      </c>
      <c r="AG10" s="31">
        <v>9.3000000000000007</v>
      </c>
      <c r="AH10" s="63">
        <v>8.4</v>
      </c>
      <c r="AI10" s="63">
        <v>7.3</v>
      </c>
      <c r="AJ10" s="63">
        <v>8.6</v>
      </c>
      <c r="AK10" s="63">
        <v>8.9</v>
      </c>
      <c r="AL10" s="63">
        <v>7.5</v>
      </c>
      <c r="AM10" s="63">
        <v>8.9</v>
      </c>
      <c r="AN10" s="63">
        <v>9.5</v>
      </c>
      <c r="AO10" s="63">
        <v>8.5</v>
      </c>
      <c r="AP10" s="63">
        <v>7.9</v>
      </c>
      <c r="AQ10" s="63">
        <v>8.5</v>
      </c>
      <c r="AR10" s="63">
        <v>9</v>
      </c>
      <c r="AS10" s="63">
        <v>6.7</v>
      </c>
      <c r="AT10" s="63">
        <v>9.4</v>
      </c>
      <c r="AU10" s="63">
        <v>8.1</v>
      </c>
      <c r="AV10" s="31"/>
      <c r="AW10" s="63">
        <v>8.1999999999999993</v>
      </c>
      <c r="AX10" s="63">
        <v>8.6999999999999993</v>
      </c>
      <c r="AY10" s="63"/>
      <c r="AZ10" s="31">
        <f t="shared" si="0"/>
        <v>7.8</v>
      </c>
      <c r="BA10" s="20" t="s">
        <v>1464</v>
      </c>
      <c r="BB10" s="157">
        <v>1</v>
      </c>
    </row>
    <row r="11" spans="1:55" x14ac:dyDescent="0.25">
      <c r="A11" s="32">
        <v>4</v>
      </c>
      <c r="B11" s="101" t="s">
        <v>52</v>
      </c>
      <c r="C11" s="40" t="s">
        <v>53</v>
      </c>
      <c r="D11" s="106" t="s">
        <v>54</v>
      </c>
      <c r="E11" s="36" t="s">
        <v>55</v>
      </c>
      <c r="F11" s="86">
        <v>8.4</v>
      </c>
      <c r="G11" s="86">
        <v>6.6</v>
      </c>
      <c r="H11" s="87">
        <v>5.8</v>
      </c>
      <c r="I11" s="86">
        <v>5.6</v>
      </c>
      <c r="J11" s="86">
        <v>6.8</v>
      </c>
      <c r="K11" s="86">
        <v>8</v>
      </c>
      <c r="L11" s="86">
        <v>7.5</v>
      </c>
      <c r="M11" s="86">
        <v>8.6</v>
      </c>
      <c r="N11" s="86">
        <v>6.3</v>
      </c>
      <c r="O11" s="86">
        <v>6.7</v>
      </c>
      <c r="P11" s="86">
        <v>5.6</v>
      </c>
      <c r="Q11" s="86">
        <v>9.1</v>
      </c>
      <c r="R11" s="86">
        <v>4.5999999999999996</v>
      </c>
      <c r="S11" s="86">
        <v>7.5</v>
      </c>
      <c r="T11" s="86">
        <v>5.6</v>
      </c>
      <c r="U11" s="86">
        <v>8.6999999999999993</v>
      </c>
      <c r="V11" s="31">
        <v>8.6</v>
      </c>
      <c r="W11" s="31">
        <v>9</v>
      </c>
      <c r="X11" s="31">
        <v>7.3</v>
      </c>
      <c r="Y11" s="31">
        <v>8.9</v>
      </c>
      <c r="Z11" s="31">
        <v>8.8000000000000007</v>
      </c>
      <c r="AA11" s="31">
        <v>8.1999999999999993</v>
      </c>
      <c r="AB11" s="31">
        <v>9.4</v>
      </c>
      <c r="AC11" s="31">
        <v>9.4</v>
      </c>
      <c r="AD11" s="31">
        <v>8.4</v>
      </c>
      <c r="AE11" s="31">
        <v>6.1</v>
      </c>
      <c r="AF11" s="31">
        <v>9.1</v>
      </c>
      <c r="AG11" s="31">
        <v>9.6999999999999993</v>
      </c>
      <c r="AH11" s="63">
        <v>8.4</v>
      </c>
      <c r="AI11" s="63">
        <v>8.3000000000000007</v>
      </c>
      <c r="AJ11" s="63">
        <v>8.9</v>
      </c>
      <c r="AK11" s="63">
        <v>9.1</v>
      </c>
      <c r="AL11" s="63">
        <v>8.1999999999999993</v>
      </c>
      <c r="AM11" s="63">
        <v>9.3000000000000007</v>
      </c>
      <c r="AN11" s="63">
        <v>9.5</v>
      </c>
      <c r="AO11" s="63">
        <v>8</v>
      </c>
      <c r="AP11" s="63">
        <v>7.9</v>
      </c>
      <c r="AQ11" s="63">
        <v>8</v>
      </c>
      <c r="AR11" s="63">
        <v>9</v>
      </c>
      <c r="AS11" s="63">
        <v>8.8000000000000007</v>
      </c>
      <c r="AT11" s="63">
        <v>9.4</v>
      </c>
      <c r="AU11" s="63">
        <v>8.1999999999999993</v>
      </c>
      <c r="AV11" s="31"/>
      <c r="AW11" s="63">
        <v>8.5</v>
      </c>
      <c r="AX11" s="63">
        <v>8.6</v>
      </c>
      <c r="AY11" s="63"/>
      <c r="AZ11" s="31">
        <f t="shared" si="0"/>
        <v>8</v>
      </c>
      <c r="BA11" s="20" t="s">
        <v>1464</v>
      </c>
      <c r="BB11" s="157">
        <v>1</v>
      </c>
    </row>
    <row r="12" spans="1:55" x14ac:dyDescent="0.25">
      <c r="A12" s="32">
        <v>5</v>
      </c>
      <c r="B12" s="33" t="s">
        <v>56</v>
      </c>
      <c r="C12" s="38" t="s">
        <v>57</v>
      </c>
      <c r="D12" s="105" t="s">
        <v>58</v>
      </c>
      <c r="E12" s="34" t="s">
        <v>59</v>
      </c>
      <c r="F12" s="86">
        <v>7.8</v>
      </c>
      <c r="G12" s="86">
        <v>4.9000000000000004</v>
      </c>
      <c r="H12" s="86">
        <v>6.8</v>
      </c>
      <c r="I12" s="86">
        <v>5.4</v>
      </c>
      <c r="J12" s="86">
        <v>5.9</v>
      </c>
      <c r="K12" s="86">
        <v>7.7</v>
      </c>
      <c r="L12" s="86">
        <v>7</v>
      </c>
      <c r="M12" s="86">
        <v>7.2</v>
      </c>
      <c r="N12" s="86">
        <v>8.9</v>
      </c>
      <c r="O12" s="86">
        <v>6.4</v>
      </c>
      <c r="P12" s="87">
        <v>5.7</v>
      </c>
      <c r="Q12" s="87">
        <v>8.5</v>
      </c>
      <c r="R12" s="87">
        <v>6</v>
      </c>
      <c r="S12" s="86">
        <v>7.3</v>
      </c>
      <c r="T12" s="86">
        <v>5.8</v>
      </c>
      <c r="U12" s="86">
        <v>6.2</v>
      </c>
      <c r="V12" s="31">
        <v>7.9</v>
      </c>
      <c r="W12" s="31">
        <v>9</v>
      </c>
      <c r="X12" s="31">
        <v>5.5</v>
      </c>
      <c r="Y12" s="31">
        <v>7.9</v>
      </c>
      <c r="Z12" s="31">
        <v>7.4</v>
      </c>
      <c r="AA12" s="31">
        <v>7.9</v>
      </c>
      <c r="AB12" s="31">
        <v>8.3000000000000007</v>
      </c>
      <c r="AC12" s="31">
        <v>9.6999999999999993</v>
      </c>
      <c r="AD12" s="31">
        <v>7.8</v>
      </c>
      <c r="AE12" s="31">
        <v>6.8</v>
      </c>
      <c r="AF12" s="31">
        <v>8.6</v>
      </c>
      <c r="AG12" s="31">
        <v>9</v>
      </c>
      <c r="AH12" s="63">
        <v>9.4</v>
      </c>
      <c r="AI12" s="63">
        <v>6.2</v>
      </c>
      <c r="AJ12" s="63">
        <v>8.9</v>
      </c>
      <c r="AK12" s="63">
        <v>8.6</v>
      </c>
      <c r="AL12" s="63">
        <v>7.9</v>
      </c>
      <c r="AM12" s="63">
        <v>8.9</v>
      </c>
      <c r="AN12" s="63">
        <v>9.4</v>
      </c>
      <c r="AO12" s="63">
        <v>7.8</v>
      </c>
      <c r="AP12" s="63">
        <v>7.1</v>
      </c>
      <c r="AQ12" s="63">
        <v>8</v>
      </c>
      <c r="AR12" s="63">
        <v>9</v>
      </c>
      <c r="AS12" s="63">
        <v>7.9</v>
      </c>
      <c r="AT12" s="63">
        <v>9.4</v>
      </c>
      <c r="AU12" s="63">
        <v>7.5</v>
      </c>
      <c r="AV12" s="31"/>
      <c r="AW12" s="63">
        <v>8.5</v>
      </c>
      <c r="AX12" s="63">
        <v>8.6</v>
      </c>
      <c r="AY12" s="63"/>
      <c r="AZ12" s="31">
        <f t="shared" si="0"/>
        <v>7.6</v>
      </c>
      <c r="BA12" s="20" t="s">
        <v>1464</v>
      </c>
      <c r="BB12" s="157">
        <v>1</v>
      </c>
    </row>
    <row r="13" spans="1:55" x14ac:dyDescent="0.25">
      <c r="A13" s="32">
        <v>6</v>
      </c>
      <c r="B13" s="33" t="s">
        <v>60</v>
      </c>
      <c r="C13" s="38" t="s">
        <v>61</v>
      </c>
      <c r="D13" s="105" t="s">
        <v>23</v>
      </c>
      <c r="E13" s="34" t="s">
        <v>62</v>
      </c>
      <c r="F13" s="86">
        <v>8.1999999999999993</v>
      </c>
      <c r="G13" s="86">
        <v>4.9000000000000004</v>
      </c>
      <c r="H13" s="86">
        <v>6.8</v>
      </c>
      <c r="I13" s="86">
        <v>6.8</v>
      </c>
      <c r="J13" s="86">
        <v>6.5</v>
      </c>
      <c r="K13" s="86">
        <v>7.3</v>
      </c>
      <c r="L13" s="86">
        <v>6.6</v>
      </c>
      <c r="M13" s="87">
        <v>7</v>
      </c>
      <c r="N13" s="86">
        <v>7</v>
      </c>
      <c r="O13" s="86">
        <v>5.4</v>
      </c>
      <c r="P13" s="87">
        <v>5.6</v>
      </c>
      <c r="Q13" s="86">
        <v>8.5</v>
      </c>
      <c r="R13" s="87">
        <v>6.1</v>
      </c>
      <c r="S13" s="86">
        <v>6.5</v>
      </c>
      <c r="T13" s="86">
        <v>7.9</v>
      </c>
      <c r="U13" s="86">
        <v>6.7</v>
      </c>
      <c r="V13" s="31">
        <v>7.7</v>
      </c>
      <c r="W13" s="31">
        <v>7.5</v>
      </c>
      <c r="X13" s="31">
        <v>5</v>
      </c>
      <c r="Y13" s="31">
        <v>8.3000000000000007</v>
      </c>
      <c r="Z13" s="31">
        <v>7.8</v>
      </c>
      <c r="AA13" s="31">
        <v>7.3</v>
      </c>
      <c r="AB13" s="31">
        <v>8.6</v>
      </c>
      <c r="AC13" s="31">
        <v>9.1999999999999993</v>
      </c>
      <c r="AD13" s="31">
        <v>6.5</v>
      </c>
      <c r="AE13" s="31">
        <v>7.1</v>
      </c>
      <c r="AF13" s="31">
        <v>7.6</v>
      </c>
      <c r="AG13" s="31">
        <v>9</v>
      </c>
      <c r="AH13" s="63">
        <v>6.8</v>
      </c>
      <c r="AI13" s="63">
        <v>5.2</v>
      </c>
      <c r="AJ13" s="63">
        <v>7.6</v>
      </c>
      <c r="AK13" s="63">
        <v>9.1</v>
      </c>
      <c r="AL13" s="63">
        <v>8.1</v>
      </c>
      <c r="AM13" s="63">
        <v>8</v>
      </c>
      <c r="AN13" s="63">
        <v>9</v>
      </c>
      <c r="AO13" s="63">
        <v>8</v>
      </c>
      <c r="AP13" s="63">
        <v>6.8</v>
      </c>
      <c r="AQ13" s="63">
        <v>8.5</v>
      </c>
      <c r="AR13" s="63">
        <v>8</v>
      </c>
      <c r="AS13" s="63">
        <v>6.3</v>
      </c>
      <c r="AT13" s="63">
        <v>9.4</v>
      </c>
      <c r="AU13" s="63">
        <v>5.2</v>
      </c>
      <c r="AV13" s="31"/>
      <c r="AW13" s="63">
        <v>7.5</v>
      </c>
      <c r="AX13" s="63">
        <v>8.4</v>
      </c>
      <c r="AY13" s="63"/>
      <c r="AZ13" s="31">
        <f t="shared" si="0"/>
        <v>7.2</v>
      </c>
      <c r="BA13" s="20" t="s">
        <v>1464</v>
      </c>
      <c r="BB13" s="157">
        <v>1</v>
      </c>
    </row>
    <row r="14" spans="1:55" x14ac:dyDescent="0.25">
      <c r="A14" s="32">
        <v>7</v>
      </c>
      <c r="B14" s="33" t="s">
        <v>63</v>
      </c>
      <c r="C14" s="38" t="s">
        <v>64</v>
      </c>
      <c r="D14" s="105" t="s">
        <v>65</v>
      </c>
      <c r="E14" s="34" t="s">
        <v>66</v>
      </c>
      <c r="F14" s="86">
        <v>8.1999999999999993</v>
      </c>
      <c r="G14" s="86">
        <v>6.9</v>
      </c>
      <c r="H14" s="86">
        <v>5.5</v>
      </c>
      <c r="I14" s="86">
        <v>7.3</v>
      </c>
      <c r="J14" s="86">
        <v>7.4</v>
      </c>
      <c r="K14" s="86">
        <v>8</v>
      </c>
      <c r="L14" s="86">
        <v>7.8</v>
      </c>
      <c r="M14" s="86">
        <v>8.1</v>
      </c>
      <c r="N14" s="86">
        <v>8</v>
      </c>
      <c r="O14" s="86">
        <v>6.7</v>
      </c>
      <c r="P14" s="86">
        <v>7.7</v>
      </c>
      <c r="Q14" s="86">
        <v>7.6</v>
      </c>
      <c r="R14" s="86">
        <v>4.8</v>
      </c>
      <c r="S14" s="86">
        <v>7.9</v>
      </c>
      <c r="T14" s="86">
        <v>7.9</v>
      </c>
      <c r="U14" s="86">
        <v>8.1999999999999993</v>
      </c>
      <c r="V14" s="31">
        <v>7.9</v>
      </c>
      <c r="W14" s="31">
        <v>8.5</v>
      </c>
      <c r="X14" s="31">
        <v>8</v>
      </c>
      <c r="Y14" s="31">
        <v>8.9</v>
      </c>
      <c r="Z14" s="31">
        <v>8.8000000000000007</v>
      </c>
      <c r="AA14" s="31">
        <v>7.9</v>
      </c>
      <c r="AB14" s="31">
        <v>8.4</v>
      </c>
      <c r="AC14" s="31">
        <v>9.4</v>
      </c>
      <c r="AD14" s="31">
        <v>8</v>
      </c>
      <c r="AE14" s="31">
        <v>6.3</v>
      </c>
      <c r="AF14" s="31">
        <v>8.6</v>
      </c>
      <c r="AG14" s="31">
        <v>9.3000000000000007</v>
      </c>
      <c r="AH14" s="63">
        <v>8.1999999999999993</v>
      </c>
      <c r="AI14" s="63">
        <v>5.9</v>
      </c>
      <c r="AJ14" s="63">
        <v>9.1999999999999993</v>
      </c>
      <c r="AK14" s="63">
        <v>8.6999999999999993</v>
      </c>
      <c r="AL14" s="63">
        <v>7.2</v>
      </c>
      <c r="AM14" s="63">
        <v>9.1999999999999993</v>
      </c>
      <c r="AN14" s="63">
        <v>9.4</v>
      </c>
      <c r="AO14" s="63">
        <v>8.9</v>
      </c>
      <c r="AP14" s="63">
        <v>8</v>
      </c>
      <c r="AQ14" s="63">
        <v>9</v>
      </c>
      <c r="AR14" s="63">
        <v>9</v>
      </c>
      <c r="AS14" s="63">
        <v>8.5</v>
      </c>
      <c r="AT14" s="63">
        <v>9.4</v>
      </c>
      <c r="AU14" s="63">
        <v>8</v>
      </c>
      <c r="AV14" s="31"/>
      <c r="AW14" s="63">
        <v>8.5</v>
      </c>
      <c r="AX14" s="63">
        <v>8.6999999999999993</v>
      </c>
      <c r="AY14" s="63"/>
      <c r="AZ14" s="31">
        <f t="shared" si="0"/>
        <v>8</v>
      </c>
      <c r="BA14" s="20" t="s">
        <v>1464</v>
      </c>
      <c r="BB14" s="157">
        <v>1</v>
      </c>
    </row>
    <row r="15" spans="1:55" x14ac:dyDescent="0.25">
      <c r="A15" s="32">
        <v>8</v>
      </c>
      <c r="B15" s="33" t="s">
        <v>67</v>
      </c>
      <c r="C15" s="38" t="s">
        <v>29</v>
      </c>
      <c r="D15" s="105" t="s">
        <v>68</v>
      </c>
      <c r="E15" s="34" t="s">
        <v>69</v>
      </c>
      <c r="F15" s="86">
        <v>5.4</v>
      </c>
      <c r="G15" s="86">
        <v>4.0999999999999996</v>
      </c>
      <c r="H15" s="86">
        <v>4</v>
      </c>
      <c r="I15" s="86">
        <v>5.3</v>
      </c>
      <c r="J15" s="86">
        <v>5.6</v>
      </c>
      <c r="K15" s="86">
        <v>6.2</v>
      </c>
      <c r="L15" s="86">
        <v>5.7</v>
      </c>
      <c r="M15" s="86">
        <v>3.3</v>
      </c>
      <c r="N15" s="86">
        <v>5.4</v>
      </c>
      <c r="O15" s="86">
        <v>4</v>
      </c>
      <c r="P15" s="86">
        <v>0.2</v>
      </c>
      <c r="Q15" s="86">
        <v>2.8</v>
      </c>
      <c r="R15" s="86">
        <v>0.5</v>
      </c>
      <c r="S15" s="86">
        <v>2.2999999999999998</v>
      </c>
      <c r="T15" s="86">
        <v>0.8</v>
      </c>
      <c r="U15" s="86">
        <v>1.7</v>
      </c>
      <c r="V15" s="31">
        <v>4.2</v>
      </c>
      <c r="W15" s="31">
        <v>0</v>
      </c>
      <c r="X15" s="31">
        <v>0</v>
      </c>
      <c r="Y15" s="31">
        <v>6.4</v>
      </c>
      <c r="Z15" s="31">
        <v>2.4</v>
      </c>
      <c r="AA15" s="31">
        <v>0.2</v>
      </c>
      <c r="AB15" s="31">
        <v>2.8</v>
      </c>
      <c r="AC15" s="31">
        <v>0</v>
      </c>
      <c r="AD15" s="31">
        <v>1.8</v>
      </c>
      <c r="AE15" s="31">
        <v>0</v>
      </c>
      <c r="AF15" s="31">
        <v>2</v>
      </c>
      <c r="AG15" s="31">
        <v>0</v>
      </c>
      <c r="AH15" s="63">
        <v>0</v>
      </c>
      <c r="AI15" s="63">
        <v>0</v>
      </c>
      <c r="AJ15" s="63">
        <v>0</v>
      </c>
      <c r="AK15" s="63">
        <v>2.4</v>
      </c>
      <c r="AL15" s="63">
        <v>1.7</v>
      </c>
      <c r="AM15" s="63">
        <v>0</v>
      </c>
      <c r="AN15" s="63">
        <v>0</v>
      </c>
      <c r="AO15" s="63">
        <v>0</v>
      </c>
      <c r="AP15" s="63">
        <v>0</v>
      </c>
      <c r="AQ15" s="63">
        <v>0</v>
      </c>
      <c r="AR15" s="63">
        <v>0</v>
      </c>
      <c r="AS15" s="63">
        <v>0</v>
      </c>
      <c r="AT15" s="63">
        <v>0</v>
      </c>
      <c r="AU15" s="63">
        <v>0</v>
      </c>
      <c r="AV15" s="31"/>
      <c r="AW15" s="63"/>
      <c r="AX15" s="63"/>
      <c r="AY15" s="63"/>
      <c r="AZ15" s="31">
        <f t="shared" si="0"/>
        <v>1.9</v>
      </c>
      <c r="BA15" s="20"/>
      <c r="BB15" s="157">
        <v>1</v>
      </c>
    </row>
    <row r="16" spans="1:55" x14ac:dyDescent="0.25">
      <c r="A16" s="32">
        <v>9</v>
      </c>
      <c r="B16" s="33" t="s">
        <v>70</v>
      </c>
      <c r="C16" s="38" t="s">
        <v>26</v>
      </c>
      <c r="D16" s="105" t="s">
        <v>7</v>
      </c>
      <c r="E16" s="34" t="s">
        <v>71</v>
      </c>
      <c r="F16" s="86">
        <v>8.4</v>
      </c>
      <c r="G16" s="86">
        <v>6.9</v>
      </c>
      <c r="H16" s="86">
        <v>5.4</v>
      </c>
      <c r="I16" s="86">
        <v>7.3</v>
      </c>
      <c r="J16" s="86">
        <v>7.3</v>
      </c>
      <c r="K16" s="86">
        <v>8.4</v>
      </c>
      <c r="L16" s="86">
        <v>5.2</v>
      </c>
      <c r="M16" s="86">
        <v>7.3</v>
      </c>
      <c r="N16" s="86">
        <v>8</v>
      </c>
      <c r="O16" s="86">
        <v>7.6</v>
      </c>
      <c r="P16" s="87">
        <v>8.1999999999999993</v>
      </c>
      <c r="Q16" s="86">
        <v>6.1</v>
      </c>
      <c r="R16" s="86">
        <v>4.7</v>
      </c>
      <c r="S16" s="86">
        <v>6.9</v>
      </c>
      <c r="T16" s="86">
        <v>6</v>
      </c>
      <c r="U16" s="86">
        <v>6.9</v>
      </c>
      <c r="V16" s="31">
        <v>8.3000000000000007</v>
      </c>
      <c r="W16" s="31">
        <v>8.8000000000000007</v>
      </c>
      <c r="X16" s="31">
        <v>6.8</v>
      </c>
      <c r="Y16" s="31">
        <v>9.6999999999999993</v>
      </c>
      <c r="Z16" s="31">
        <v>8.3000000000000007</v>
      </c>
      <c r="AA16" s="31">
        <v>6.1</v>
      </c>
      <c r="AB16" s="31">
        <v>8.4</v>
      </c>
      <c r="AC16" s="31">
        <v>9.5</v>
      </c>
      <c r="AD16" s="31">
        <v>5.6</v>
      </c>
      <c r="AE16" s="31">
        <v>5.4</v>
      </c>
      <c r="AF16" s="31">
        <v>8.6</v>
      </c>
      <c r="AG16" s="31">
        <v>9</v>
      </c>
      <c r="AH16" s="63">
        <v>6.3</v>
      </c>
      <c r="AI16" s="63">
        <v>7</v>
      </c>
      <c r="AJ16" s="63">
        <v>7.1</v>
      </c>
      <c r="AK16" s="63">
        <v>8.6</v>
      </c>
      <c r="AL16" s="63">
        <v>6.7</v>
      </c>
      <c r="AM16" s="63">
        <v>9.1999999999999993</v>
      </c>
      <c r="AN16" s="63">
        <v>9.4</v>
      </c>
      <c r="AO16" s="63">
        <v>6.8</v>
      </c>
      <c r="AP16" s="63">
        <v>8.1999999999999993</v>
      </c>
      <c r="AQ16" s="63">
        <v>7.5</v>
      </c>
      <c r="AR16" s="63">
        <v>8.5</v>
      </c>
      <c r="AS16" s="63">
        <v>8.9</v>
      </c>
      <c r="AT16" s="63">
        <v>9.4</v>
      </c>
      <c r="AU16" s="63">
        <v>6.3</v>
      </c>
      <c r="AV16" s="31"/>
      <c r="AW16" s="63"/>
      <c r="AX16" s="63"/>
      <c r="AY16" s="63">
        <v>8.6999999999999993</v>
      </c>
      <c r="AZ16" s="31">
        <f t="shared" si="0"/>
        <v>7.4</v>
      </c>
      <c r="BA16" s="20" t="s">
        <v>1465</v>
      </c>
      <c r="BB16" s="157">
        <v>1</v>
      </c>
    </row>
    <row r="17" spans="1:54" x14ac:dyDescent="0.25">
      <c r="A17" s="32">
        <v>10</v>
      </c>
      <c r="B17" s="33" t="s">
        <v>72</v>
      </c>
      <c r="C17" s="38" t="s">
        <v>73</v>
      </c>
      <c r="D17" s="105" t="s">
        <v>25</v>
      </c>
      <c r="E17" s="34" t="s">
        <v>74</v>
      </c>
      <c r="F17" s="86">
        <v>8.4</v>
      </c>
      <c r="G17" s="86">
        <v>6.4</v>
      </c>
      <c r="H17" s="87">
        <v>4.4000000000000004</v>
      </c>
      <c r="I17" s="87">
        <v>6</v>
      </c>
      <c r="J17" s="86">
        <v>4.9000000000000004</v>
      </c>
      <c r="K17" s="86">
        <v>7</v>
      </c>
      <c r="L17" s="86">
        <v>7.4</v>
      </c>
      <c r="M17" s="86">
        <v>4.5999999999999996</v>
      </c>
      <c r="N17" s="86">
        <v>5.9</v>
      </c>
      <c r="O17" s="86">
        <v>7.3</v>
      </c>
      <c r="P17" s="86">
        <v>4.5</v>
      </c>
      <c r="Q17" s="86">
        <v>4.5999999999999996</v>
      </c>
      <c r="R17" s="87">
        <v>5.5</v>
      </c>
      <c r="S17" s="86">
        <v>7.9</v>
      </c>
      <c r="T17" s="86">
        <v>6.4</v>
      </c>
      <c r="U17" s="86">
        <v>6.4</v>
      </c>
      <c r="V17" s="31">
        <v>7.7</v>
      </c>
      <c r="W17" s="31">
        <v>9</v>
      </c>
      <c r="X17" s="31">
        <v>5.3</v>
      </c>
      <c r="Y17" s="31">
        <v>7.9</v>
      </c>
      <c r="Z17" s="31">
        <v>7.7</v>
      </c>
      <c r="AA17" s="31">
        <v>8.1999999999999993</v>
      </c>
      <c r="AB17" s="31">
        <v>8.4</v>
      </c>
      <c r="AC17" s="31">
        <v>9.6999999999999993</v>
      </c>
      <c r="AD17" s="31">
        <v>6.3</v>
      </c>
      <c r="AE17" s="31">
        <v>5.5</v>
      </c>
      <c r="AF17" s="31">
        <v>6.7</v>
      </c>
      <c r="AG17" s="31">
        <v>9</v>
      </c>
      <c r="AH17" s="63">
        <v>5.7</v>
      </c>
      <c r="AI17" s="63">
        <v>4.0999999999999996</v>
      </c>
      <c r="AJ17" s="63">
        <v>5</v>
      </c>
      <c r="AK17" s="63">
        <v>8.4</v>
      </c>
      <c r="AL17" s="63">
        <v>7.5</v>
      </c>
      <c r="AM17" s="63">
        <v>9.3000000000000007</v>
      </c>
      <c r="AN17" s="63">
        <v>9.8000000000000007</v>
      </c>
      <c r="AO17" s="63">
        <v>5.9</v>
      </c>
      <c r="AP17" s="63">
        <v>7.9</v>
      </c>
      <c r="AQ17" s="63">
        <v>9.5</v>
      </c>
      <c r="AR17" s="63">
        <v>9.5</v>
      </c>
      <c r="AS17" s="63">
        <v>5.4</v>
      </c>
      <c r="AT17" s="63">
        <v>9.4</v>
      </c>
      <c r="AU17" s="63">
        <v>6</v>
      </c>
      <c r="AV17" s="31"/>
      <c r="AW17" s="63">
        <v>9.5</v>
      </c>
      <c r="AX17" s="63">
        <v>9.5</v>
      </c>
      <c r="AY17" s="63"/>
      <c r="AZ17" s="31">
        <f t="shared" si="0"/>
        <v>6.9</v>
      </c>
      <c r="BA17" s="20" t="s">
        <v>1464</v>
      </c>
      <c r="BB17" s="157">
        <v>1</v>
      </c>
    </row>
    <row r="18" spans="1:54" x14ac:dyDescent="0.25">
      <c r="A18" s="32">
        <v>11</v>
      </c>
      <c r="B18" s="33" t="s">
        <v>75</v>
      </c>
      <c r="C18" s="38" t="s">
        <v>76</v>
      </c>
      <c r="D18" s="105" t="s">
        <v>25</v>
      </c>
      <c r="E18" s="34" t="s">
        <v>77</v>
      </c>
      <c r="F18" s="86">
        <v>8.6</v>
      </c>
      <c r="G18" s="86">
        <v>5.0999999999999996</v>
      </c>
      <c r="H18" s="86">
        <v>6.6</v>
      </c>
      <c r="I18" s="86">
        <v>6.1</v>
      </c>
      <c r="J18" s="86">
        <v>7.6</v>
      </c>
      <c r="K18" s="86">
        <v>8</v>
      </c>
      <c r="L18" s="86">
        <v>4.8</v>
      </c>
      <c r="M18" s="86">
        <v>4.5999999999999996</v>
      </c>
      <c r="N18" s="86">
        <v>7.4</v>
      </c>
      <c r="O18" s="86">
        <v>6.4</v>
      </c>
      <c r="P18" s="87">
        <v>5.6</v>
      </c>
      <c r="Q18" s="86">
        <v>8.1</v>
      </c>
      <c r="R18" s="87">
        <v>5.7</v>
      </c>
      <c r="S18" s="86">
        <v>6.8</v>
      </c>
      <c r="T18" s="86">
        <v>4.8</v>
      </c>
      <c r="U18" s="86">
        <v>8</v>
      </c>
      <c r="V18" s="31">
        <v>8</v>
      </c>
      <c r="W18" s="31">
        <v>8.8000000000000007</v>
      </c>
      <c r="X18" s="31">
        <v>5.0999999999999996</v>
      </c>
      <c r="Y18" s="31">
        <v>8.6</v>
      </c>
      <c r="Z18" s="31">
        <v>8.4</v>
      </c>
      <c r="AA18" s="31">
        <v>6.5</v>
      </c>
      <c r="AB18" s="31">
        <v>8.4</v>
      </c>
      <c r="AC18" s="31">
        <v>10</v>
      </c>
      <c r="AD18" s="31">
        <v>6.7</v>
      </c>
      <c r="AE18" s="31">
        <v>5.2</v>
      </c>
      <c r="AF18" s="31">
        <v>7.5</v>
      </c>
      <c r="AG18" s="31">
        <v>9.3000000000000007</v>
      </c>
      <c r="AH18" s="63">
        <v>6.8</v>
      </c>
      <c r="AI18" s="63">
        <v>4.9000000000000004</v>
      </c>
      <c r="AJ18" s="63">
        <v>9.3000000000000007</v>
      </c>
      <c r="AK18" s="63">
        <v>9.1</v>
      </c>
      <c r="AL18" s="63">
        <v>7.7</v>
      </c>
      <c r="AM18" s="63">
        <v>9.6</v>
      </c>
      <c r="AN18" s="63">
        <v>9.4</v>
      </c>
      <c r="AO18" s="63">
        <v>6.2</v>
      </c>
      <c r="AP18" s="63">
        <v>8.1</v>
      </c>
      <c r="AQ18" s="63">
        <v>9.5</v>
      </c>
      <c r="AR18" s="63">
        <v>9</v>
      </c>
      <c r="AS18" s="63">
        <v>7</v>
      </c>
      <c r="AT18" s="63">
        <v>9.4</v>
      </c>
      <c r="AU18" s="63">
        <v>6.7</v>
      </c>
      <c r="AV18" s="31"/>
      <c r="AW18" s="63">
        <v>8.3000000000000007</v>
      </c>
      <c r="AX18" s="63">
        <v>8.9</v>
      </c>
      <c r="AY18" s="63"/>
      <c r="AZ18" s="31">
        <f t="shared" si="0"/>
        <v>7.3</v>
      </c>
      <c r="BA18" s="20" t="s">
        <v>1464</v>
      </c>
      <c r="BB18" s="157">
        <v>1</v>
      </c>
    </row>
    <row r="19" spans="1:54" x14ac:dyDescent="0.25">
      <c r="A19" s="32">
        <v>12</v>
      </c>
      <c r="B19" s="33" t="s">
        <v>78</v>
      </c>
      <c r="C19" s="38" t="s">
        <v>35</v>
      </c>
      <c r="D19" s="105" t="s">
        <v>79</v>
      </c>
      <c r="E19" s="34" t="s">
        <v>80</v>
      </c>
      <c r="F19" s="86">
        <v>7.5</v>
      </c>
      <c r="G19" s="86">
        <v>6.6</v>
      </c>
      <c r="H19" s="86">
        <v>7.2</v>
      </c>
      <c r="I19" s="86">
        <v>7.2</v>
      </c>
      <c r="J19" s="86">
        <v>5.4</v>
      </c>
      <c r="K19" s="86">
        <v>8.1999999999999993</v>
      </c>
      <c r="L19" s="86">
        <v>6.8</v>
      </c>
      <c r="M19" s="86">
        <v>7.6</v>
      </c>
      <c r="N19" s="86">
        <v>8.9</v>
      </c>
      <c r="O19" s="86">
        <v>7.1</v>
      </c>
      <c r="P19" s="86">
        <v>4.8</v>
      </c>
      <c r="Q19" s="86">
        <v>9.1</v>
      </c>
      <c r="R19" s="86">
        <v>5.3</v>
      </c>
      <c r="S19" s="86">
        <v>7.7</v>
      </c>
      <c r="T19" s="86">
        <v>7.6</v>
      </c>
      <c r="U19" s="86">
        <v>8.6999999999999993</v>
      </c>
      <c r="V19" s="31">
        <v>8.4</v>
      </c>
      <c r="W19" s="31">
        <v>9</v>
      </c>
      <c r="X19" s="31">
        <v>6.8</v>
      </c>
      <c r="Y19" s="31">
        <v>9</v>
      </c>
      <c r="Z19" s="31">
        <v>8</v>
      </c>
      <c r="AA19" s="31">
        <v>8</v>
      </c>
      <c r="AB19" s="31">
        <v>9.4</v>
      </c>
      <c r="AC19" s="31">
        <v>9.6999999999999993</v>
      </c>
      <c r="AD19" s="31">
        <v>8.6</v>
      </c>
      <c r="AE19" s="31">
        <v>5.9</v>
      </c>
      <c r="AF19" s="31">
        <v>9.3000000000000007</v>
      </c>
      <c r="AG19" s="31">
        <v>9</v>
      </c>
      <c r="AH19" s="63">
        <v>8.6</v>
      </c>
      <c r="AI19" s="63">
        <v>7.5</v>
      </c>
      <c r="AJ19" s="63">
        <v>9.6</v>
      </c>
      <c r="AK19" s="63">
        <v>8.6999999999999993</v>
      </c>
      <c r="AL19" s="63">
        <v>7.7</v>
      </c>
      <c r="AM19" s="63">
        <v>9.8000000000000007</v>
      </c>
      <c r="AN19" s="63">
        <v>9.8000000000000007</v>
      </c>
      <c r="AO19" s="63">
        <v>9.3000000000000007</v>
      </c>
      <c r="AP19" s="63">
        <v>8.6999999999999993</v>
      </c>
      <c r="AQ19" s="63">
        <v>7.5</v>
      </c>
      <c r="AR19" s="63">
        <v>9</v>
      </c>
      <c r="AS19" s="63">
        <v>9.6999999999999993</v>
      </c>
      <c r="AT19" s="63">
        <v>9.4</v>
      </c>
      <c r="AU19" s="63">
        <v>8.3000000000000007</v>
      </c>
      <c r="AV19" s="31"/>
      <c r="AW19" s="63"/>
      <c r="AX19" s="63"/>
      <c r="AY19" s="63">
        <v>9.3000000000000007</v>
      </c>
      <c r="AZ19" s="31">
        <f t="shared" si="0"/>
        <v>8</v>
      </c>
      <c r="BA19" s="20" t="s">
        <v>1465</v>
      </c>
      <c r="BB19" s="157">
        <v>1</v>
      </c>
    </row>
    <row r="20" spans="1:54" x14ac:dyDescent="0.25">
      <c r="A20" s="32">
        <v>13</v>
      </c>
      <c r="B20" s="33" t="s">
        <v>81</v>
      </c>
      <c r="C20" s="38" t="s">
        <v>82</v>
      </c>
      <c r="D20" s="105" t="s">
        <v>83</v>
      </c>
      <c r="E20" s="34" t="s">
        <v>84</v>
      </c>
      <c r="F20" s="86">
        <v>4.0999999999999996</v>
      </c>
      <c r="G20" s="86">
        <v>4.5999999999999996</v>
      </c>
      <c r="H20" s="86">
        <v>4.4000000000000004</v>
      </c>
      <c r="I20" s="86">
        <v>4.4000000000000004</v>
      </c>
      <c r="J20" s="86">
        <v>5</v>
      </c>
      <c r="K20" s="86">
        <v>6.8</v>
      </c>
      <c r="L20" s="86">
        <v>5.6</v>
      </c>
      <c r="M20" s="86">
        <v>5.2</v>
      </c>
      <c r="N20" s="86">
        <v>7.1</v>
      </c>
      <c r="O20" s="87">
        <v>5</v>
      </c>
      <c r="P20" s="87">
        <v>5.6</v>
      </c>
      <c r="Q20" s="86">
        <v>4.7</v>
      </c>
      <c r="R20" s="87">
        <v>5.5</v>
      </c>
      <c r="S20" s="86">
        <v>7.6</v>
      </c>
      <c r="T20" s="86">
        <v>6.3</v>
      </c>
      <c r="U20" s="86">
        <v>5.7</v>
      </c>
      <c r="V20" s="31">
        <v>7.9</v>
      </c>
      <c r="W20" s="31">
        <v>8.5</v>
      </c>
      <c r="X20" s="31">
        <v>4.5999999999999996</v>
      </c>
      <c r="Y20" s="31">
        <v>6.6</v>
      </c>
      <c r="Z20" s="31">
        <v>4.3</v>
      </c>
      <c r="AA20" s="31">
        <v>7.3</v>
      </c>
      <c r="AB20" s="31">
        <v>8</v>
      </c>
      <c r="AC20" s="31">
        <v>8.4</v>
      </c>
      <c r="AD20" s="31">
        <v>6.3</v>
      </c>
      <c r="AE20" s="31">
        <v>4.4000000000000004</v>
      </c>
      <c r="AF20" s="31">
        <v>8.3000000000000007</v>
      </c>
      <c r="AG20" s="31">
        <v>8.3000000000000007</v>
      </c>
      <c r="AH20" s="63">
        <v>5.9</v>
      </c>
      <c r="AI20" s="63">
        <v>4.5999999999999996</v>
      </c>
      <c r="AJ20" s="114">
        <v>4.8</v>
      </c>
      <c r="AK20" s="63">
        <v>8.6</v>
      </c>
      <c r="AL20" s="63">
        <v>7.7</v>
      </c>
      <c r="AM20" s="63">
        <v>9</v>
      </c>
      <c r="AN20" s="63">
        <v>9</v>
      </c>
      <c r="AO20" s="63">
        <v>7.7</v>
      </c>
      <c r="AP20" s="63">
        <v>6.8</v>
      </c>
      <c r="AQ20" s="63">
        <v>7.5</v>
      </c>
      <c r="AR20" s="63">
        <v>8</v>
      </c>
      <c r="AS20" s="63">
        <v>7</v>
      </c>
      <c r="AT20" s="63">
        <v>9.4</v>
      </c>
      <c r="AU20" s="63">
        <v>5.2</v>
      </c>
      <c r="AV20" s="31"/>
      <c r="AW20" s="63">
        <v>7.5</v>
      </c>
      <c r="AX20" s="63">
        <v>8.3000000000000007</v>
      </c>
      <c r="AY20" s="63"/>
      <c r="AZ20" s="31">
        <f t="shared" si="0"/>
        <v>6.4</v>
      </c>
      <c r="BA20" s="20"/>
      <c r="BB20" s="157">
        <v>1</v>
      </c>
    </row>
    <row r="21" spans="1:54" x14ac:dyDescent="0.25">
      <c r="A21" s="32">
        <v>14</v>
      </c>
      <c r="B21" s="33" t="s">
        <v>85</v>
      </c>
      <c r="C21" s="38" t="s">
        <v>86</v>
      </c>
      <c r="D21" s="105" t="s">
        <v>87</v>
      </c>
      <c r="E21" s="34">
        <v>35654</v>
      </c>
      <c r="F21" s="87">
        <v>8.1</v>
      </c>
      <c r="G21" s="86">
        <v>5.5</v>
      </c>
      <c r="H21" s="86">
        <v>5.0999999999999996</v>
      </c>
      <c r="I21" s="86">
        <v>4.7</v>
      </c>
      <c r="J21" s="86">
        <v>5.2</v>
      </c>
      <c r="K21" s="86">
        <v>7.7</v>
      </c>
      <c r="L21" s="86">
        <v>5.2</v>
      </c>
      <c r="M21" s="86">
        <v>5.2</v>
      </c>
      <c r="N21" s="86">
        <v>8.1999999999999993</v>
      </c>
      <c r="O21" s="86">
        <v>6.7</v>
      </c>
      <c r="P21" s="87">
        <v>6.8</v>
      </c>
      <c r="Q21" s="86">
        <v>7.3</v>
      </c>
      <c r="R21" s="87">
        <v>4.2</v>
      </c>
      <c r="S21" s="86">
        <v>7.5</v>
      </c>
      <c r="T21" s="86">
        <v>6.3</v>
      </c>
      <c r="U21" s="86">
        <v>8.6999999999999993</v>
      </c>
      <c r="V21" s="31">
        <v>8.3000000000000007</v>
      </c>
      <c r="W21" s="31">
        <v>9</v>
      </c>
      <c r="X21" s="31">
        <v>4.5</v>
      </c>
      <c r="Y21" s="31">
        <v>8.6</v>
      </c>
      <c r="Z21" s="31">
        <v>7.5</v>
      </c>
      <c r="AA21" s="31">
        <v>7.1</v>
      </c>
      <c r="AB21" s="31">
        <v>8.4</v>
      </c>
      <c r="AC21" s="31">
        <v>9</v>
      </c>
      <c r="AD21" s="31">
        <v>8.1</v>
      </c>
      <c r="AE21" s="31">
        <v>4.9000000000000004</v>
      </c>
      <c r="AF21" s="31">
        <v>8.1</v>
      </c>
      <c r="AG21" s="31">
        <v>8.6</v>
      </c>
      <c r="AH21" s="63">
        <v>6.3</v>
      </c>
      <c r="AI21" s="63">
        <v>6.9</v>
      </c>
      <c r="AJ21" s="63">
        <v>5.0999999999999996</v>
      </c>
      <c r="AK21" s="63">
        <v>9.1</v>
      </c>
      <c r="AL21" s="63">
        <v>7.9</v>
      </c>
      <c r="AM21" s="63">
        <v>9.3000000000000007</v>
      </c>
      <c r="AN21" s="63">
        <v>9.8000000000000007</v>
      </c>
      <c r="AO21" s="63">
        <v>7.9</v>
      </c>
      <c r="AP21" s="63">
        <v>7.4</v>
      </c>
      <c r="AQ21" s="63">
        <v>9</v>
      </c>
      <c r="AR21" s="63">
        <v>8.5</v>
      </c>
      <c r="AS21" s="63">
        <v>8.8000000000000007</v>
      </c>
      <c r="AT21" s="63">
        <v>9.4</v>
      </c>
      <c r="AU21" s="63">
        <v>6.2</v>
      </c>
      <c r="AV21" s="31"/>
      <c r="AW21" s="63">
        <v>8.8000000000000007</v>
      </c>
      <c r="AX21" s="63">
        <v>8.8000000000000007</v>
      </c>
      <c r="AY21" s="63"/>
      <c r="AZ21" s="31">
        <f t="shared" si="0"/>
        <v>7.2</v>
      </c>
      <c r="BA21" s="20" t="s">
        <v>1464</v>
      </c>
      <c r="BB21" s="157">
        <v>1</v>
      </c>
    </row>
    <row r="22" spans="1:54" x14ac:dyDescent="0.25">
      <c r="A22" s="32">
        <v>15</v>
      </c>
      <c r="B22" s="33" t="s">
        <v>88</v>
      </c>
      <c r="C22" s="38" t="s">
        <v>89</v>
      </c>
      <c r="D22" s="105" t="s">
        <v>90</v>
      </c>
      <c r="E22" s="34" t="s">
        <v>91</v>
      </c>
      <c r="F22" s="86">
        <v>8.6999999999999993</v>
      </c>
      <c r="G22" s="86">
        <v>6.3</v>
      </c>
      <c r="H22" s="86">
        <v>10</v>
      </c>
      <c r="I22" s="86">
        <v>9.3000000000000007</v>
      </c>
      <c r="J22" s="86">
        <v>7.1</v>
      </c>
      <c r="K22" s="86">
        <v>8</v>
      </c>
      <c r="L22" s="86">
        <v>7.6</v>
      </c>
      <c r="M22" s="86">
        <v>5.9</v>
      </c>
      <c r="N22" s="86">
        <v>7</v>
      </c>
      <c r="O22" s="86">
        <v>6.4</v>
      </c>
      <c r="P22" s="86">
        <v>7.6</v>
      </c>
      <c r="Q22" s="86">
        <v>4.9000000000000004</v>
      </c>
      <c r="R22" s="86">
        <v>6.3</v>
      </c>
      <c r="S22" s="86">
        <v>7.2</v>
      </c>
      <c r="T22" s="86">
        <v>7</v>
      </c>
      <c r="U22" s="86">
        <v>9.6999999999999993</v>
      </c>
      <c r="V22" s="31">
        <v>8</v>
      </c>
      <c r="W22" s="31">
        <v>8.8000000000000007</v>
      </c>
      <c r="X22" s="31">
        <v>8.3000000000000007</v>
      </c>
      <c r="Y22" s="31">
        <v>7.3</v>
      </c>
      <c r="Z22" s="31">
        <v>7.1</v>
      </c>
      <c r="AA22" s="31">
        <v>7.9</v>
      </c>
      <c r="AB22" s="31">
        <v>8.4</v>
      </c>
      <c r="AC22" s="31">
        <v>9.6999999999999993</v>
      </c>
      <c r="AD22" s="31">
        <v>9.6</v>
      </c>
      <c r="AE22" s="31">
        <v>5.2</v>
      </c>
      <c r="AF22" s="31">
        <v>8.1</v>
      </c>
      <c r="AG22" s="31">
        <v>9</v>
      </c>
      <c r="AH22" s="63">
        <v>7</v>
      </c>
      <c r="AI22" s="63">
        <v>6.7</v>
      </c>
      <c r="AJ22" s="63">
        <v>8.5</v>
      </c>
      <c r="AK22" s="63">
        <v>9.1</v>
      </c>
      <c r="AL22" s="63">
        <v>8</v>
      </c>
      <c r="AM22" s="63">
        <v>9.6</v>
      </c>
      <c r="AN22" s="63">
        <v>9.6</v>
      </c>
      <c r="AO22" s="63">
        <v>9.3000000000000007</v>
      </c>
      <c r="AP22" s="63">
        <v>8.9</v>
      </c>
      <c r="AQ22" s="63">
        <v>8</v>
      </c>
      <c r="AR22" s="63">
        <v>9</v>
      </c>
      <c r="AS22" s="63">
        <v>8.4</v>
      </c>
      <c r="AT22" s="63">
        <v>9.4</v>
      </c>
      <c r="AU22" s="63">
        <v>7.7</v>
      </c>
      <c r="AV22" s="31"/>
      <c r="AW22" s="63"/>
      <c r="AX22" s="63"/>
      <c r="AY22" s="63">
        <v>8.9</v>
      </c>
      <c r="AZ22" s="31">
        <f t="shared" si="0"/>
        <v>7.9</v>
      </c>
      <c r="BA22" s="20" t="s">
        <v>1465</v>
      </c>
      <c r="BB22" s="157">
        <v>1</v>
      </c>
    </row>
    <row r="23" spans="1:54" x14ac:dyDescent="0.25">
      <c r="A23" s="32">
        <v>16</v>
      </c>
      <c r="B23" s="33" t="s">
        <v>92</v>
      </c>
      <c r="C23" s="38" t="s">
        <v>93</v>
      </c>
      <c r="D23" s="105" t="s">
        <v>90</v>
      </c>
      <c r="E23" s="34" t="s">
        <v>94</v>
      </c>
      <c r="F23" s="86">
        <v>7.4</v>
      </c>
      <c r="G23" s="86">
        <v>6.3</v>
      </c>
      <c r="H23" s="86">
        <v>8.9</v>
      </c>
      <c r="I23" s="86">
        <v>8.6</v>
      </c>
      <c r="J23" s="86">
        <v>6.2</v>
      </c>
      <c r="K23" s="86">
        <v>7.5</v>
      </c>
      <c r="L23" s="86">
        <v>7.5</v>
      </c>
      <c r="M23" s="86">
        <v>7.6</v>
      </c>
      <c r="N23" s="86">
        <v>8.9</v>
      </c>
      <c r="O23" s="86">
        <v>7.6</v>
      </c>
      <c r="P23" s="86">
        <v>6.8</v>
      </c>
      <c r="Q23" s="86">
        <v>5.8</v>
      </c>
      <c r="R23" s="86">
        <v>5.0999999999999996</v>
      </c>
      <c r="S23" s="86">
        <v>7</v>
      </c>
      <c r="T23" s="86">
        <v>7.9</v>
      </c>
      <c r="U23" s="86">
        <v>8.6999999999999993</v>
      </c>
      <c r="V23" s="31">
        <v>8.3000000000000007</v>
      </c>
      <c r="W23" s="31">
        <v>8.5</v>
      </c>
      <c r="X23" s="31">
        <v>6.1</v>
      </c>
      <c r="Y23" s="31">
        <v>9</v>
      </c>
      <c r="Z23" s="31">
        <v>7.7</v>
      </c>
      <c r="AA23" s="31">
        <v>8.1999999999999993</v>
      </c>
      <c r="AB23" s="31">
        <v>9.4</v>
      </c>
      <c r="AC23" s="31">
        <v>9.6999999999999993</v>
      </c>
      <c r="AD23" s="31">
        <v>8.5</v>
      </c>
      <c r="AE23" s="31">
        <v>5.6</v>
      </c>
      <c r="AF23" s="31">
        <v>8.9</v>
      </c>
      <c r="AG23" s="31">
        <v>9.3000000000000007</v>
      </c>
      <c r="AH23" s="63">
        <v>7.7</v>
      </c>
      <c r="AI23" s="63">
        <v>7.9</v>
      </c>
      <c r="AJ23" s="63">
        <v>9.1999999999999993</v>
      </c>
      <c r="AK23" s="63">
        <v>9.1</v>
      </c>
      <c r="AL23" s="63">
        <v>7.4</v>
      </c>
      <c r="AM23" s="63">
        <v>9</v>
      </c>
      <c r="AN23" s="63">
        <v>9.6999999999999993</v>
      </c>
      <c r="AO23" s="63">
        <v>9.4</v>
      </c>
      <c r="AP23" s="63">
        <v>8.8000000000000007</v>
      </c>
      <c r="AQ23" s="63">
        <v>7.5</v>
      </c>
      <c r="AR23" s="63">
        <v>9</v>
      </c>
      <c r="AS23" s="63">
        <v>9.1999999999999993</v>
      </c>
      <c r="AT23" s="63">
        <v>9.4</v>
      </c>
      <c r="AU23" s="63">
        <v>9</v>
      </c>
      <c r="AV23" s="31"/>
      <c r="AW23" s="63"/>
      <c r="AX23" s="63"/>
      <c r="AY23" s="63">
        <v>9</v>
      </c>
      <c r="AZ23" s="31">
        <f t="shared" si="0"/>
        <v>8</v>
      </c>
      <c r="BA23" s="20" t="s">
        <v>1465</v>
      </c>
      <c r="BB23" s="157">
        <v>1</v>
      </c>
    </row>
    <row r="24" spans="1:54" x14ac:dyDescent="0.25">
      <c r="A24" s="32">
        <v>17</v>
      </c>
      <c r="B24" s="33" t="s">
        <v>95</v>
      </c>
      <c r="C24" s="38" t="s">
        <v>96</v>
      </c>
      <c r="D24" s="105" t="s">
        <v>90</v>
      </c>
      <c r="E24" s="34" t="s">
        <v>97</v>
      </c>
      <c r="F24" s="87">
        <v>8.8000000000000007</v>
      </c>
      <c r="G24" s="86">
        <v>3.9</v>
      </c>
      <c r="H24" s="86">
        <v>4.5999999999999996</v>
      </c>
      <c r="I24" s="86">
        <v>4.5999999999999996</v>
      </c>
      <c r="J24" s="86">
        <v>5</v>
      </c>
      <c r="K24" s="86">
        <v>7.7</v>
      </c>
      <c r="L24" s="86">
        <v>7.1</v>
      </c>
      <c r="M24" s="86">
        <v>4.8</v>
      </c>
      <c r="N24" s="86">
        <v>6.1</v>
      </c>
      <c r="O24" s="86">
        <v>4.8</v>
      </c>
      <c r="P24" s="87">
        <v>4.0999999999999996</v>
      </c>
      <c r="Q24" s="86">
        <v>4.4000000000000004</v>
      </c>
      <c r="R24" s="87">
        <v>4</v>
      </c>
      <c r="S24" s="86">
        <v>6.6</v>
      </c>
      <c r="T24" s="86">
        <v>7</v>
      </c>
      <c r="U24" s="86">
        <v>6.7</v>
      </c>
      <c r="V24" s="31">
        <v>7.6</v>
      </c>
      <c r="W24" s="31">
        <v>9</v>
      </c>
      <c r="X24" s="31">
        <v>3.7</v>
      </c>
      <c r="Y24" s="31">
        <v>6.8</v>
      </c>
      <c r="Z24" s="31">
        <v>8</v>
      </c>
      <c r="AA24" s="31">
        <v>7.1</v>
      </c>
      <c r="AB24" s="31">
        <v>9.1</v>
      </c>
      <c r="AC24" s="31">
        <v>8.1999999999999993</v>
      </c>
      <c r="AD24" s="31">
        <v>4.8</v>
      </c>
      <c r="AE24" s="31">
        <v>5.4</v>
      </c>
      <c r="AF24" s="31">
        <v>7</v>
      </c>
      <c r="AG24" s="31">
        <v>8.6</v>
      </c>
      <c r="AH24" s="63">
        <v>0</v>
      </c>
      <c r="AI24" s="63">
        <v>0</v>
      </c>
      <c r="AJ24" s="63">
        <v>2.9</v>
      </c>
      <c r="AK24" s="63">
        <v>2.4</v>
      </c>
      <c r="AL24" s="63">
        <v>2</v>
      </c>
      <c r="AM24" s="63">
        <v>0</v>
      </c>
      <c r="AN24" s="63">
        <v>0</v>
      </c>
      <c r="AO24" s="63">
        <v>0</v>
      </c>
      <c r="AP24" s="63">
        <v>0</v>
      </c>
      <c r="AQ24" s="63">
        <v>0</v>
      </c>
      <c r="AR24" s="63">
        <v>0</v>
      </c>
      <c r="AS24" s="63">
        <v>0</v>
      </c>
      <c r="AT24" s="63">
        <v>0</v>
      </c>
      <c r="AU24" s="63">
        <v>0</v>
      </c>
      <c r="AV24" s="31"/>
      <c r="AW24" s="63">
        <v>0</v>
      </c>
      <c r="AX24" s="63"/>
      <c r="AY24" s="63"/>
      <c r="AZ24" s="31">
        <f t="shared" si="0"/>
        <v>4.5</v>
      </c>
      <c r="BA24" s="20" t="s">
        <v>1464</v>
      </c>
      <c r="BB24" s="157">
        <v>1</v>
      </c>
    </row>
    <row r="25" spans="1:54" x14ac:dyDescent="0.25">
      <c r="A25" s="32">
        <v>18</v>
      </c>
      <c r="B25" s="33" t="s">
        <v>98</v>
      </c>
      <c r="C25" s="38" t="s">
        <v>37</v>
      </c>
      <c r="D25" s="105" t="s">
        <v>9</v>
      </c>
      <c r="E25" s="34" t="s">
        <v>99</v>
      </c>
      <c r="F25" s="86">
        <v>8</v>
      </c>
      <c r="G25" s="86">
        <v>7.5</v>
      </c>
      <c r="H25" s="86">
        <v>4.8</v>
      </c>
      <c r="I25" s="86">
        <v>4.0999999999999996</v>
      </c>
      <c r="J25" s="86">
        <v>5.2</v>
      </c>
      <c r="K25" s="86">
        <v>8.6999999999999993</v>
      </c>
      <c r="L25" s="86">
        <v>7</v>
      </c>
      <c r="M25" s="86">
        <v>8.6</v>
      </c>
      <c r="N25" s="86">
        <v>5.4</v>
      </c>
      <c r="O25" s="86">
        <v>7</v>
      </c>
      <c r="P25" s="86">
        <v>4.8</v>
      </c>
      <c r="Q25" s="86">
        <v>6.5</v>
      </c>
      <c r="R25" s="87">
        <v>5.0999999999999996</v>
      </c>
      <c r="S25" s="86">
        <v>7</v>
      </c>
      <c r="T25" s="86">
        <v>7</v>
      </c>
      <c r="U25" s="86">
        <v>8.4</v>
      </c>
      <c r="V25" s="31">
        <v>7.4</v>
      </c>
      <c r="W25" s="31">
        <v>7.5</v>
      </c>
      <c r="X25" s="31">
        <v>4.9000000000000004</v>
      </c>
      <c r="Y25" s="31">
        <v>8.6999999999999993</v>
      </c>
      <c r="Z25" s="31">
        <v>7.8</v>
      </c>
      <c r="AA25" s="31">
        <v>7</v>
      </c>
      <c r="AB25" s="31">
        <v>9.3000000000000007</v>
      </c>
      <c r="AC25" s="31">
        <v>9.5</v>
      </c>
      <c r="AD25" s="31">
        <v>6</v>
      </c>
      <c r="AE25" s="31">
        <v>5.7</v>
      </c>
      <c r="AF25" s="31">
        <v>8.4</v>
      </c>
      <c r="AG25" s="31">
        <v>8.6</v>
      </c>
      <c r="AH25" s="63">
        <v>7.7</v>
      </c>
      <c r="AI25" s="63">
        <v>6.8</v>
      </c>
      <c r="AJ25" s="63">
        <v>7.8</v>
      </c>
      <c r="AK25" s="63">
        <v>8.4</v>
      </c>
      <c r="AL25" s="63">
        <v>7.6</v>
      </c>
      <c r="AM25" s="63">
        <v>9.5</v>
      </c>
      <c r="AN25" s="63">
        <v>9.6</v>
      </c>
      <c r="AO25" s="63">
        <v>8.3000000000000007</v>
      </c>
      <c r="AP25" s="63">
        <v>7.1</v>
      </c>
      <c r="AQ25" s="63">
        <v>9</v>
      </c>
      <c r="AR25" s="63">
        <v>8.5</v>
      </c>
      <c r="AS25" s="63">
        <v>7.5</v>
      </c>
      <c r="AT25" s="63">
        <v>9.4</v>
      </c>
      <c r="AU25" s="63">
        <v>5</v>
      </c>
      <c r="AV25" s="31"/>
      <c r="AW25" s="63">
        <v>8</v>
      </c>
      <c r="AX25" s="63">
        <v>8.9</v>
      </c>
      <c r="AY25" s="63"/>
      <c r="AZ25" s="31">
        <f t="shared" si="0"/>
        <v>7.3</v>
      </c>
      <c r="BA25" s="20" t="s">
        <v>1464</v>
      </c>
      <c r="BB25" s="157">
        <v>1</v>
      </c>
    </row>
    <row r="26" spans="1:54" x14ac:dyDescent="0.25">
      <c r="A26" s="32">
        <v>19</v>
      </c>
      <c r="B26" s="33" t="s">
        <v>100</v>
      </c>
      <c r="C26" s="38" t="s">
        <v>31</v>
      </c>
      <c r="D26" s="105" t="s">
        <v>27</v>
      </c>
      <c r="E26" s="34" t="s">
        <v>101</v>
      </c>
      <c r="F26" s="86">
        <v>7.8</v>
      </c>
      <c r="G26" s="86">
        <v>7.2</v>
      </c>
      <c r="H26" s="87">
        <v>5.2</v>
      </c>
      <c r="I26" s="87">
        <v>4.5999999999999996</v>
      </c>
      <c r="J26" s="86">
        <v>5.3</v>
      </c>
      <c r="K26" s="86">
        <v>7</v>
      </c>
      <c r="L26" s="86">
        <v>5.6</v>
      </c>
      <c r="M26" s="86">
        <v>8.5</v>
      </c>
      <c r="N26" s="86">
        <v>4.8</v>
      </c>
      <c r="O26" s="86">
        <v>5.8</v>
      </c>
      <c r="P26" s="86">
        <v>4.3</v>
      </c>
      <c r="Q26" s="86">
        <v>5.5</v>
      </c>
      <c r="R26" s="87">
        <v>4.0999999999999996</v>
      </c>
      <c r="S26" s="86">
        <v>7.5</v>
      </c>
      <c r="T26" s="86">
        <v>6.5</v>
      </c>
      <c r="U26" s="86">
        <v>7.6</v>
      </c>
      <c r="V26" s="31">
        <v>7.9</v>
      </c>
      <c r="W26" s="31">
        <v>9</v>
      </c>
      <c r="X26" s="31">
        <v>4.7</v>
      </c>
      <c r="Y26" s="31">
        <v>8.6999999999999993</v>
      </c>
      <c r="Z26" s="31">
        <v>8.8000000000000007</v>
      </c>
      <c r="AA26" s="31">
        <v>8.1999999999999993</v>
      </c>
      <c r="AB26" s="31">
        <v>9.4</v>
      </c>
      <c r="AC26" s="31">
        <v>9.6999999999999993</v>
      </c>
      <c r="AD26" s="31">
        <v>6.2</v>
      </c>
      <c r="AE26" s="31">
        <v>7.3</v>
      </c>
      <c r="AF26" s="31">
        <v>8.8000000000000007</v>
      </c>
      <c r="AG26" s="31">
        <v>9</v>
      </c>
      <c r="AH26" s="63">
        <v>7.9</v>
      </c>
      <c r="AI26" s="63">
        <v>6.6</v>
      </c>
      <c r="AJ26" s="63">
        <v>7.9</v>
      </c>
      <c r="AK26" s="63">
        <v>8</v>
      </c>
      <c r="AL26" s="63">
        <v>7.3</v>
      </c>
      <c r="AM26" s="63">
        <v>9.1999999999999993</v>
      </c>
      <c r="AN26" s="63">
        <v>9.5</v>
      </c>
      <c r="AO26" s="63">
        <v>6.1</v>
      </c>
      <c r="AP26" s="63">
        <v>7.9</v>
      </c>
      <c r="AQ26" s="63">
        <v>7.5</v>
      </c>
      <c r="AR26" s="63">
        <v>9</v>
      </c>
      <c r="AS26" s="63">
        <v>9.1</v>
      </c>
      <c r="AT26" s="63">
        <v>9.4</v>
      </c>
      <c r="AU26" s="63">
        <v>7</v>
      </c>
      <c r="AV26" s="31"/>
      <c r="AW26" s="63">
        <v>9</v>
      </c>
      <c r="AX26" s="63">
        <v>8.9</v>
      </c>
      <c r="AY26" s="63"/>
      <c r="AZ26" s="31">
        <f t="shared" si="0"/>
        <v>7.3</v>
      </c>
      <c r="BA26" s="20" t="s">
        <v>1464</v>
      </c>
      <c r="BB26" s="157">
        <v>1</v>
      </c>
    </row>
    <row r="27" spans="1:54" x14ac:dyDescent="0.25">
      <c r="A27" s="32">
        <v>20</v>
      </c>
      <c r="B27" s="33" t="s">
        <v>102</v>
      </c>
      <c r="C27" s="38" t="s">
        <v>103</v>
      </c>
      <c r="D27" s="105" t="s">
        <v>28</v>
      </c>
      <c r="E27" s="34" t="s">
        <v>104</v>
      </c>
      <c r="F27" s="86">
        <v>6.4</v>
      </c>
      <c r="G27" s="86">
        <v>5.3</v>
      </c>
      <c r="H27" s="87">
        <v>3.9</v>
      </c>
      <c r="I27" s="87">
        <v>4.8</v>
      </c>
      <c r="J27" s="86">
        <v>6.4</v>
      </c>
      <c r="K27" s="86">
        <v>7.3</v>
      </c>
      <c r="L27" s="86">
        <v>6</v>
      </c>
      <c r="M27" s="86">
        <v>4.7</v>
      </c>
      <c r="N27" s="86">
        <v>4.9000000000000004</v>
      </c>
      <c r="O27" s="86">
        <v>5.9</v>
      </c>
      <c r="P27" s="86">
        <v>2.4</v>
      </c>
      <c r="Q27" s="86">
        <v>3.1</v>
      </c>
      <c r="R27" s="86">
        <v>0</v>
      </c>
      <c r="S27" s="86">
        <v>0.9</v>
      </c>
      <c r="T27" s="86">
        <v>0</v>
      </c>
      <c r="U27" s="86">
        <v>0</v>
      </c>
      <c r="V27" s="31">
        <v>0</v>
      </c>
      <c r="W27" s="31">
        <v>0</v>
      </c>
      <c r="X27" s="31">
        <v>0</v>
      </c>
      <c r="Y27" s="31">
        <v>0</v>
      </c>
      <c r="Z27" s="31">
        <v>0</v>
      </c>
      <c r="AA27" s="31">
        <v>0</v>
      </c>
      <c r="AB27" s="31">
        <v>2.8</v>
      </c>
      <c r="AC27" s="31">
        <v>2.6</v>
      </c>
      <c r="AD27" s="31">
        <v>0</v>
      </c>
      <c r="AE27" s="31">
        <v>0</v>
      </c>
      <c r="AF27" s="31">
        <v>0</v>
      </c>
      <c r="AG27" s="31">
        <v>0</v>
      </c>
      <c r="AH27" s="63">
        <v>0</v>
      </c>
      <c r="AI27" s="63">
        <v>0</v>
      </c>
      <c r="AJ27" s="63">
        <v>0</v>
      </c>
      <c r="AK27" s="63">
        <v>0</v>
      </c>
      <c r="AL27" s="63">
        <v>0</v>
      </c>
      <c r="AM27" s="63">
        <v>0</v>
      </c>
      <c r="AN27" s="63">
        <v>0</v>
      </c>
      <c r="AO27" s="63">
        <v>0</v>
      </c>
      <c r="AP27" s="63">
        <v>0</v>
      </c>
      <c r="AQ27" s="63">
        <v>0</v>
      </c>
      <c r="AR27" s="63">
        <v>0</v>
      </c>
      <c r="AS27" s="63">
        <v>0</v>
      </c>
      <c r="AT27" s="63">
        <v>0</v>
      </c>
      <c r="AU27" s="63">
        <v>0</v>
      </c>
      <c r="AV27" s="31"/>
      <c r="AW27" s="63"/>
      <c r="AX27" s="63"/>
      <c r="AY27" s="63"/>
      <c r="AZ27" s="31">
        <f t="shared" si="0"/>
        <v>1.5</v>
      </c>
      <c r="BA27" s="20"/>
      <c r="BB27" s="157">
        <v>1</v>
      </c>
    </row>
    <row r="28" spans="1:54" x14ac:dyDescent="0.25">
      <c r="A28" s="32">
        <v>21</v>
      </c>
      <c r="B28" s="33" t="s">
        <v>105</v>
      </c>
      <c r="C28" s="38" t="s">
        <v>13</v>
      </c>
      <c r="D28" s="105" t="s">
        <v>11</v>
      </c>
      <c r="E28" s="34" t="s">
        <v>106</v>
      </c>
      <c r="F28" s="86">
        <v>7</v>
      </c>
      <c r="G28" s="86">
        <v>5.8</v>
      </c>
      <c r="H28" s="86">
        <v>6.8</v>
      </c>
      <c r="I28" s="86">
        <v>6.5</v>
      </c>
      <c r="J28" s="86">
        <v>6.6</v>
      </c>
      <c r="K28" s="86">
        <v>7.7</v>
      </c>
      <c r="L28" s="86">
        <v>6.8</v>
      </c>
      <c r="M28" s="86">
        <v>7.6</v>
      </c>
      <c r="N28" s="86">
        <v>8.5</v>
      </c>
      <c r="O28" s="86">
        <v>7.4</v>
      </c>
      <c r="P28" s="87">
        <v>7.2</v>
      </c>
      <c r="Q28" s="86">
        <v>8.1999999999999993</v>
      </c>
      <c r="R28" s="86">
        <v>4.2</v>
      </c>
      <c r="S28" s="86">
        <v>6.1</v>
      </c>
      <c r="T28" s="86">
        <v>6.3</v>
      </c>
      <c r="U28" s="86">
        <v>6.9</v>
      </c>
      <c r="V28" s="31">
        <v>7.5</v>
      </c>
      <c r="W28" s="31">
        <v>8.8000000000000007</v>
      </c>
      <c r="X28" s="31">
        <v>5.4</v>
      </c>
      <c r="Y28" s="31">
        <v>7.7</v>
      </c>
      <c r="Z28" s="31">
        <v>8.1</v>
      </c>
      <c r="AA28" s="31">
        <v>7.9</v>
      </c>
      <c r="AB28" s="31">
        <v>9.1</v>
      </c>
      <c r="AC28" s="31">
        <v>9.1999999999999993</v>
      </c>
      <c r="AD28" s="31">
        <v>8.1</v>
      </c>
      <c r="AE28" s="31">
        <v>5.8</v>
      </c>
      <c r="AF28" s="31">
        <v>8.8000000000000007</v>
      </c>
      <c r="AG28" s="31">
        <v>9.3000000000000007</v>
      </c>
      <c r="AH28" s="63">
        <v>8.4</v>
      </c>
      <c r="AI28" s="63">
        <v>5.9</v>
      </c>
      <c r="AJ28" s="63">
        <v>8.9</v>
      </c>
      <c r="AK28" s="63">
        <v>8.6999999999999993</v>
      </c>
      <c r="AL28" s="63">
        <v>7.1</v>
      </c>
      <c r="AM28" s="63">
        <v>9</v>
      </c>
      <c r="AN28" s="63">
        <v>9.4</v>
      </c>
      <c r="AO28" s="63">
        <v>7.5</v>
      </c>
      <c r="AP28" s="63">
        <v>7.6</v>
      </c>
      <c r="AQ28" s="63">
        <v>8</v>
      </c>
      <c r="AR28" s="63">
        <v>9</v>
      </c>
      <c r="AS28" s="63">
        <v>9.1999999999999993</v>
      </c>
      <c r="AT28" s="63">
        <v>9.4</v>
      </c>
      <c r="AU28" s="63">
        <v>5.5</v>
      </c>
      <c r="AV28" s="31"/>
      <c r="AW28" s="63">
        <v>8.3000000000000007</v>
      </c>
      <c r="AX28" s="63">
        <v>8.6999999999999993</v>
      </c>
      <c r="AY28" s="63"/>
      <c r="AZ28" s="31">
        <f t="shared" si="0"/>
        <v>7.6</v>
      </c>
      <c r="BA28" s="20" t="s">
        <v>1464</v>
      </c>
      <c r="BB28" s="157">
        <v>1</v>
      </c>
    </row>
    <row r="29" spans="1:54" x14ac:dyDescent="0.25">
      <c r="A29" s="32">
        <v>22</v>
      </c>
      <c r="B29" s="33" t="s">
        <v>107</v>
      </c>
      <c r="C29" s="38" t="s">
        <v>108</v>
      </c>
      <c r="D29" s="105" t="s">
        <v>109</v>
      </c>
      <c r="E29" s="34" t="s">
        <v>110</v>
      </c>
      <c r="F29" s="86">
        <v>6.7</v>
      </c>
      <c r="G29" s="86">
        <v>4.9000000000000004</v>
      </c>
      <c r="H29" s="86">
        <v>5.8</v>
      </c>
      <c r="I29" s="86">
        <v>5.8</v>
      </c>
      <c r="J29" s="86">
        <v>6.5</v>
      </c>
      <c r="K29" s="87">
        <v>8</v>
      </c>
      <c r="L29" s="86">
        <v>5.2</v>
      </c>
      <c r="M29" s="87">
        <v>7.6</v>
      </c>
      <c r="N29" s="86">
        <v>5.8</v>
      </c>
      <c r="O29" s="86">
        <v>6.6</v>
      </c>
      <c r="P29" s="87">
        <v>4.0999999999999996</v>
      </c>
      <c r="Q29" s="86">
        <v>7.6</v>
      </c>
      <c r="R29" s="87">
        <v>4.3</v>
      </c>
      <c r="S29" s="86">
        <v>6.3</v>
      </c>
      <c r="T29" s="86">
        <v>6.9</v>
      </c>
      <c r="U29" s="86">
        <v>6.4</v>
      </c>
      <c r="V29" s="31">
        <v>7.9</v>
      </c>
      <c r="W29" s="31">
        <v>8.5</v>
      </c>
      <c r="X29" s="31">
        <v>4.4000000000000004</v>
      </c>
      <c r="Y29" s="31">
        <v>4.8</v>
      </c>
      <c r="Z29" s="31">
        <v>7.1</v>
      </c>
      <c r="AA29" s="31">
        <v>5.4</v>
      </c>
      <c r="AB29" s="31">
        <v>8.4</v>
      </c>
      <c r="AC29" s="31">
        <v>8.5</v>
      </c>
      <c r="AD29" s="31">
        <v>5.0999999999999996</v>
      </c>
      <c r="AE29" s="31">
        <v>4.7</v>
      </c>
      <c r="AF29" s="31">
        <v>6.7</v>
      </c>
      <c r="AG29" s="31">
        <v>8.6</v>
      </c>
      <c r="AH29" s="63">
        <v>5.5</v>
      </c>
      <c r="AI29" s="63">
        <v>5.0999999999999996</v>
      </c>
      <c r="AJ29" s="63">
        <v>8.6</v>
      </c>
      <c r="AK29" s="63">
        <v>8.4</v>
      </c>
      <c r="AL29" s="63">
        <v>8</v>
      </c>
      <c r="AM29" s="63">
        <v>9.1999999999999993</v>
      </c>
      <c r="AN29" s="63">
        <v>9.5</v>
      </c>
      <c r="AO29" s="63">
        <v>7.6</v>
      </c>
      <c r="AP29" s="63">
        <v>7</v>
      </c>
      <c r="AQ29" s="63">
        <v>8</v>
      </c>
      <c r="AR29" s="63">
        <v>8.5</v>
      </c>
      <c r="AS29" s="63">
        <v>7.7</v>
      </c>
      <c r="AT29" s="63">
        <v>9.4</v>
      </c>
      <c r="AU29" s="63">
        <v>6.7</v>
      </c>
      <c r="AV29" s="31"/>
      <c r="AW29" s="63">
        <v>8.1999999999999993</v>
      </c>
      <c r="AX29" s="63">
        <v>8.3000000000000007</v>
      </c>
      <c r="AY29" s="63"/>
      <c r="AZ29" s="31">
        <f t="shared" si="0"/>
        <v>6.7</v>
      </c>
      <c r="BA29" s="20" t="s">
        <v>1464</v>
      </c>
      <c r="BB29" s="157">
        <v>1</v>
      </c>
    </row>
    <row r="30" spans="1:54" x14ac:dyDescent="0.25">
      <c r="A30" s="32">
        <v>23</v>
      </c>
      <c r="B30" s="33" t="s">
        <v>111</v>
      </c>
      <c r="C30" s="38" t="s">
        <v>112</v>
      </c>
      <c r="D30" s="105" t="s">
        <v>113</v>
      </c>
      <c r="E30" s="34" t="s">
        <v>114</v>
      </c>
      <c r="F30" s="86">
        <v>8</v>
      </c>
      <c r="G30" s="87">
        <v>8.4</v>
      </c>
      <c r="H30" s="86">
        <v>5.8</v>
      </c>
      <c r="I30" s="86">
        <v>5.8</v>
      </c>
      <c r="J30" s="86">
        <v>5.9</v>
      </c>
      <c r="K30" s="86">
        <v>6.6</v>
      </c>
      <c r="L30" s="86">
        <v>6</v>
      </c>
      <c r="M30" s="86">
        <v>4.3</v>
      </c>
      <c r="N30" s="87">
        <v>5.3</v>
      </c>
      <c r="O30" s="86">
        <v>6.4</v>
      </c>
      <c r="P30" s="86">
        <v>4.3</v>
      </c>
      <c r="Q30" s="87">
        <v>9.3000000000000007</v>
      </c>
      <c r="R30" s="87">
        <v>4.4000000000000004</v>
      </c>
      <c r="S30" s="87">
        <v>7.9</v>
      </c>
      <c r="T30" s="87">
        <v>8.1</v>
      </c>
      <c r="U30" s="87">
        <v>6.1</v>
      </c>
      <c r="V30" s="37">
        <v>5.3</v>
      </c>
      <c r="W30" s="31">
        <v>7.5</v>
      </c>
      <c r="X30" s="31">
        <v>4.5999999999999996</v>
      </c>
      <c r="Y30" s="31">
        <v>6.9</v>
      </c>
      <c r="Z30" s="31">
        <v>7.9</v>
      </c>
      <c r="AA30" s="31">
        <v>7.9</v>
      </c>
      <c r="AB30" s="37">
        <v>9.1</v>
      </c>
      <c r="AC30" s="31">
        <v>9.9</v>
      </c>
      <c r="AD30" s="31">
        <v>4.7</v>
      </c>
      <c r="AE30" s="31">
        <v>5.8</v>
      </c>
      <c r="AF30" s="31">
        <v>4.5999999999999996</v>
      </c>
      <c r="AG30" s="31">
        <v>9.3000000000000007</v>
      </c>
      <c r="AH30" s="63">
        <v>5.2</v>
      </c>
      <c r="AI30" s="63">
        <v>4.2</v>
      </c>
      <c r="AJ30" s="63">
        <v>8.9</v>
      </c>
      <c r="AK30" s="63">
        <v>8.6999999999999993</v>
      </c>
      <c r="AL30" s="63">
        <v>7.4</v>
      </c>
      <c r="AM30" s="63">
        <v>9.1</v>
      </c>
      <c r="AN30" s="63">
        <v>9.5</v>
      </c>
      <c r="AO30" s="63">
        <v>5.8</v>
      </c>
      <c r="AP30" s="63">
        <v>7</v>
      </c>
      <c r="AQ30" s="63">
        <v>8</v>
      </c>
      <c r="AR30" s="63">
        <v>8.5</v>
      </c>
      <c r="AS30" s="63">
        <v>6.4</v>
      </c>
      <c r="AT30" s="63">
        <v>9.4</v>
      </c>
      <c r="AU30" s="63">
        <v>5.0999999999999996</v>
      </c>
      <c r="AV30" s="31"/>
      <c r="AW30" s="63">
        <v>8.1999999999999993</v>
      </c>
      <c r="AX30" s="63">
        <v>8.6</v>
      </c>
      <c r="AY30" s="63"/>
      <c r="AZ30" s="31">
        <f t="shared" si="0"/>
        <v>6.8</v>
      </c>
      <c r="BA30" s="20" t="s">
        <v>1464</v>
      </c>
      <c r="BB30" s="157">
        <v>1</v>
      </c>
    </row>
    <row r="31" spans="1:54" x14ac:dyDescent="0.25">
      <c r="A31" s="32">
        <v>24</v>
      </c>
      <c r="B31" s="33" t="s">
        <v>115</v>
      </c>
      <c r="C31" s="38" t="s">
        <v>116</v>
      </c>
      <c r="D31" s="105" t="s">
        <v>117</v>
      </c>
      <c r="E31" s="34" t="s">
        <v>118</v>
      </c>
      <c r="F31" s="86">
        <v>8.3000000000000007</v>
      </c>
      <c r="G31" s="86">
        <v>7.2</v>
      </c>
      <c r="H31" s="86">
        <v>7.8</v>
      </c>
      <c r="I31" s="86">
        <v>6.7</v>
      </c>
      <c r="J31" s="86">
        <v>6.1</v>
      </c>
      <c r="K31" s="86">
        <v>8.4</v>
      </c>
      <c r="L31" s="86">
        <v>5.9</v>
      </c>
      <c r="M31" s="86">
        <v>8.3000000000000007</v>
      </c>
      <c r="N31" s="86">
        <v>7.9</v>
      </c>
      <c r="O31" s="86">
        <v>6.1</v>
      </c>
      <c r="P31" s="87">
        <v>8.1</v>
      </c>
      <c r="Q31" s="86">
        <v>6.4</v>
      </c>
      <c r="R31" s="87">
        <v>7.1</v>
      </c>
      <c r="S31" s="86">
        <v>7.4</v>
      </c>
      <c r="T31" s="86">
        <v>6.3</v>
      </c>
      <c r="U31" s="86">
        <v>6.9</v>
      </c>
      <c r="V31" s="31">
        <v>7.9</v>
      </c>
      <c r="W31" s="31">
        <v>8.5</v>
      </c>
      <c r="X31" s="31">
        <v>6.1</v>
      </c>
      <c r="Y31" s="31">
        <v>7</v>
      </c>
      <c r="Z31" s="31">
        <v>7.7</v>
      </c>
      <c r="AA31" s="31">
        <v>6.8</v>
      </c>
      <c r="AB31" s="31">
        <v>8</v>
      </c>
      <c r="AC31" s="31">
        <v>8.5</v>
      </c>
      <c r="AD31" s="31">
        <v>6.6</v>
      </c>
      <c r="AE31" s="31">
        <v>5.6</v>
      </c>
      <c r="AF31" s="31">
        <v>5.9</v>
      </c>
      <c r="AG31" s="31">
        <v>8.6</v>
      </c>
      <c r="AH31" s="63">
        <v>6.6</v>
      </c>
      <c r="AI31" s="63">
        <v>8.3000000000000007</v>
      </c>
      <c r="AJ31" s="63">
        <v>8.3000000000000007</v>
      </c>
      <c r="AK31" s="63">
        <v>8.6999999999999993</v>
      </c>
      <c r="AL31" s="63">
        <v>7.4</v>
      </c>
      <c r="AM31" s="63">
        <v>9.9</v>
      </c>
      <c r="AN31" s="63">
        <v>9.6</v>
      </c>
      <c r="AO31" s="63">
        <v>7.6</v>
      </c>
      <c r="AP31" s="63">
        <v>8.5</v>
      </c>
      <c r="AQ31" s="63">
        <v>8</v>
      </c>
      <c r="AR31" s="63">
        <v>9</v>
      </c>
      <c r="AS31" s="63">
        <v>8.1999999999999993</v>
      </c>
      <c r="AT31" s="63">
        <v>9.4</v>
      </c>
      <c r="AU31" s="63">
        <v>5.6</v>
      </c>
      <c r="AV31" s="31"/>
      <c r="AW31" s="63">
        <v>8.5</v>
      </c>
      <c r="AX31" s="63">
        <v>8.4</v>
      </c>
      <c r="AY31" s="63"/>
      <c r="AZ31" s="31">
        <f t="shared" si="0"/>
        <v>7.5</v>
      </c>
      <c r="BA31" s="20" t="s">
        <v>1464</v>
      </c>
      <c r="BB31" s="157">
        <v>1</v>
      </c>
    </row>
    <row r="32" spans="1:54" x14ac:dyDescent="0.25">
      <c r="A32" s="32">
        <v>25</v>
      </c>
      <c r="B32" s="33" t="s">
        <v>119</v>
      </c>
      <c r="C32" s="38" t="s">
        <v>26</v>
      </c>
      <c r="D32" s="105" t="s">
        <v>120</v>
      </c>
      <c r="E32" s="34" t="s">
        <v>121</v>
      </c>
      <c r="F32" s="86">
        <v>7.8</v>
      </c>
      <c r="G32" s="86">
        <v>7.2</v>
      </c>
      <c r="H32" s="87">
        <v>5.7</v>
      </c>
      <c r="I32" s="86">
        <v>2.7</v>
      </c>
      <c r="J32" s="86">
        <v>6.8</v>
      </c>
      <c r="K32" s="86">
        <v>8.4</v>
      </c>
      <c r="L32" s="86">
        <v>5.9</v>
      </c>
      <c r="M32" s="86">
        <v>8.3000000000000007</v>
      </c>
      <c r="N32" s="86">
        <v>6.6</v>
      </c>
      <c r="O32" s="86">
        <v>6.7</v>
      </c>
      <c r="P32" s="87">
        <v>6.9</v>
      </c>
      <c r="Q32" s="86">
        <v>7</v>
      </c>
      <c r="R32" s="87">
        <v>5.6</v>
      </c>
      <c r="S32" s="86">
        <v>6.5</v>
      </c>
      <c r="T32" s="86">
        <v>6.8</v>
      </c>
      <c r="U32" s="86">
        <v>8.3000000000000007</v>
      </c>
      <c r="V32" s="31">
        <v>8.6999999999999993</v>
      </c>
      <c r="W32" s="31">
        <v>8.8000000000000007</v>
      </c>
      <c r="X32" s="31">
        <v>5.4</v>
      </c>
      <c r="Y32" s="31">
        <v>9.4</v>
      </c>
      <c r="Z32" s="31">
        <v>8.4</v>
      </c>
      <c r="AA32" s="31">
        <v>8.1999999999999993</v>
      </c>
      <c r="AB32" s="31">
        <v>9.4</v>
      </c>
      <c r="AC32" s="31">
        <v>10</v>
      </c>
      <c r="AD32" s="31">
        <v>8.5</v>
      </c>
      <c r="AE32" s="31">
        <v>4.5</v>
      </c>
      <c r="AF32" s="31">
        <v>8.8000000000000007</v>
      </c>
      <c r="AG32" s="31">
        <v>9.6999999999999993</v>
      </c>
      <c r="AH32" s="63">
        <v>7.2</v>
      </c>
      <c r="AI32" s="63">
        <v>8.1999999999999993</v>
      </c>
      <c r="AJ32" s="63">
        <v>9.1999999999999993</v>
      </c>
      <c r="AK32" s="63">
        <v>9.1</v>
      </c>
      <c r="AL32" s="63">
        <v>7.7</v>
      </c>
      <c r="AM32" s="63">
        <v>9.8000000000000007</v>
      </c>
      <c r="AN32" s="63">
        <v>9.6</v>
      </c>
      <c r="AO32" s="63">
        <v>8.6</v>
      </c>
      <c r="AP32" s="63">
        <v>8.9</v>
      </c>
      <c r="AQ32" s="63">
        <v>9.5</v>
      </c>
      <c r="AR32" s="63">
        <v>8.5</v>
      </c>
      <c r="AS32" s="63">
        <v>9.1999999999999993</v>
      </c>
      <c r="AT32" s="63">
        <v>9.4</v>
      </c>
      <c r="AU32" s="63">
        <v>7</v>
      </c>
      <c r="AV32" s="31"/>
      <c r="AW32" s="63">
        <v>8.5</v>
      </c>
      <c r="AX32" s="63">
        <v>7.4</v>
      </c>
      <c r="AY32" s="63"/>
      <c r="AZ32" s="31">
        <f t="shared" si="0"/>
        <v>7.8</v>
      </c>
      <c r="BA32" s="20" t="s">
        <v>1464</v>
      </c>
      <c r="BB32" s="157">
        <v>1</v>
      </c>
    </row>
    <row r="33" spans="1:54" s="7" customFormat="1" x14ac:dyDescent="0.25">
      <c r="A33" s="32">
        <v>26</v>
      </c>
      <c r="B33" s="33" t="s">
        <v>122</v>
      </c>
      <c r="C33" s="38" t="s">
        <v>10</v>
      </c>
      <c r="D33" s="105" t="s">
        <v>12</v>
      </c>
      <c r="E33" s="34" t="s">
        <v>123</v>
      </c>
      <c r="F33" s="86">
        <v>8.3000000000000007</v>
      </c>
      <c r="G33" s="86">
        <v>6.2</v>
      </c>
      <c r="H33" s="86">
        <v>7.2</v>
      </c>
      <c r="I33" s="86">
        <v>7.2</v>
      </c>
      <c r="J33" s="86">
        <v>7</v>
      </c>
      <c r="K33" s="86">
        <v>8.6999999999999993</v>
      </c>
      <c r="L33" s="86">
        <v>5.2</v>
      </c>
      <c r="M33" s="86">
        <v>8.1</v>
      </c>
      <c r="N33" s="86">
        <v>5.0999999999999996</v>
      </c>
      <c r="O33" s="86">
        <v>6.4</v>
      </c>
      <c r="P33" s="87">
        <v>6.7</v>
      </c>
      <c r="Q33" s="86">
        <v>5.3</v>
      </c>
      <c r="R33" s="86">
        <v>2.9</v>
      </c>
      <c r="S33" s="86">
        <v>7.6</v>
      </c>
      <c r="T33" s="86">
        <v>6.1</v>
      </c>
      <c r="U33" s="86">
        <v>7.7</v>
      </c>
      <c r="V33" s="31">
        <v>7.6</v>
      </c>
      <c r="W33" s="31">
        <v>8.5</v>
      </c>
      <c r="X33" s="31">
        <v>5</v>
      </c>
      <c r="Y33" s="31">
        <v>7.2</v>
      </c>
      <c r="Z33" s="31">
        <v>8.1</v>
      </c>
      <c r="AA33" s="31">
        <v>7.3</v>
      </c>
      <c r="AB33" s="31">
        <v>8.4</v>
      </c>
      <c r="AC33" s="31">
        <v>8</v>
      </c>
      <c r="AD33" s="31">
        <v>5.3</v>
      </c>
      <c r="AE33" s="31">
        <v>6.3</v>
      </c>
      <c r="AF33" s="31">
        <v>7.4</v>
      </c>
      <c r="AG33" s="31">
        <v>9.3000000000000007</v>
      </c>
      <c r="AH33" s="63">
        <v>6.8</v>
      </c>
      <c r="AI33" s="63">
        <v>5.9</v>
      </c>
      <c r="AJ33" s="63">
        <v>8.5</v>
      </c>
      <c r="AK33" s="63">
        <v>9.1</v>
      </c>
      <c r="AL33" s="63">
        <v>7.4</v>
      </c>
      <c r="AM33" s="63">
        <v>8.9</v>
      </c>
      <c r="AN33" s="63">
        <v>8.5</v>
      </c>
      <c r="AO33" s="63">
        <v>9.1999999999999993</v>
      </c>
      <c r="AP33" s="63">
        <v>7.6</v>
      </c>
      <c r="AQ33" s="63">
        <v>7.5</v>
      </c>
      <c r="AR33" s="63">
        <v>8.5</v>
      </c>
      <c r="AS33" s="63">
        <v>5.8</v>
      </c>
      <c r="AT33" s="63">
        <v>9.4</v>
      </c>
      <c r="AU33" s="63">
        <v>5.8</v>
      </c>
      <c r="AV33" s="31"/>
      <c r="AW33" s="63">
        <v>8</v>
      </c>
      <c r="AX33" s="63">
        <v>8.6999999999999993</v>
      </c>
      <c r="AY33" s="63"/>
      <c r="AZ33" s="31">
        <f t="shared" si="0"/>
        <v>7.1</v>
      </c>
      <c r="BA33" s="20" t="s">
        <v>1464</v>
      </c>
      <c r="BB33" s="157">
        <v>1</v>
      </c>
    </row>
    <row r="34" spans="1:54" x14ac:dyDescent="0.25">
      <c r="A34" s="32">
        <v>27</v>
      </c>
      <c r="B34" s="33" t="s">
        <v>124</v>
      </c>
      <c r="C34" s="38" t="s">
        <v>125</v>
      </c>
      <c r="D34" s="105" t="s">
        <v>126</v>
      </c>
      <c r="E34" s="34" t="s">
        <v>127</v>
      </c>
      <c r="F34" s="86">
        <v>7.4</v>
      </c>
      <c r="G34" s="86">
        <v>6.6</v>
      </c>
      <c r="H34" s="86">
        <v>4.2</v>
      </c>
      <c r="I34" s="87">
        <v>4.9000000000000004</v>
      </c>
      <c r="J34" s="86">
        <v>5.7</v>
      </c>
      <c r="K34" s="86">
        <v>6.3</v>
      </c>
      <c r="L34" s="86">
        <v>6.2</v>
      </c>
      <c r="M34" s="86">
        <v>7.6</v>
      </c>
      <c r="N34" s="86">
        <v>6.1</v>
      </c>
      <c r="O34" s="86">
        <v>7</v>
      </c>
      <c r="P34" s="87">
        <v>5.5</v>
      </c>
      <c r="Q34" s="86">
        <v>8.1999999999999993</v>
      </c>
      <c r="R34" s="86">
        <v>4.5</v>
      </c>
      <c r="S34" s="86">
        <v>7.5</v>
      </c>
      <c r="T34" s="86">
        <v>7.7</v>
      </c>
      <c r="U34" s="86">
        <v>8.6</v>
      </c>
      <c r="V34" s="31">
        <v>8.3000000000000007</v>
      </c>
      <c r="W34" s="31">
        <v>8.5</v>
      </c>
      <c r="X34" s="31">
        <v>6.8</v>
      </c>
      <c r="Y34" s="31">
        <v>8.6999999999999993</v>
      </c>
      <c r="Z34" s="31">
        <v>8.6</v>
      </c>
      <c r="AA34" s="31">
        <v>8</v>
      </c>
      <c r="AB34" s="31">
        <v>9.1</v>
      </c>
      <c r="AC34" s="31">
        <v>9.1999999999999993</v>
      </c>
      <c r="AD34" s="31">
        <v>7.9</v>
      </c>
      <c r="AE34" s="31">
        <v>6.2</v>
      </c>
      <c r="AF34" s="31">
        <v>8.4</v>
      </c>
      <c r="AG34" s="31">
        <v>9.3000000000000007</v>
      </c>
      <c r="AH34" s="63">
        <v>7.7</v>
      </c>
      <c r="AI34" s="63">
        <v>7.6</v>
      </c>
      <c r="AJ34" s="63">
        <v>9</v>
      </c>
      <c r="AK34" s="63">
        <v>8.6</v>
      </c>
      <c r="AL34" s="63">
        <v>8.6</v>
      </c>
      <c r="AM34" s="63">
        <v>9.3000000000000007</v>
      </c>
      <c r="AN34" s="63">
        <v>8</v>
      </c>
      <c r="AO34" s="63">
        <v>9.4</v>
      </c>
      <c r="AP34" s="63">
        <v>7.6</v>
      </c>
      <c r="AQ34" s="63">
        <v>7.5</v>
      </c>
      <c r="AR34" s="63">
        <v>9</v>
      </c>
      <c r="AS34" s="63">
        <v>7.1</v>
      </c>
      <c r="AT34" s="63">
        <v>9.4</v>
      </c>
      <c r="AU34" s="63">
        <v>7</v>
      </c>
      <c r="AV34" s="31"/>
      <c r="AW34" s="63">
        <v>8.5</v>
      </c>
      <c r="AX34" s="63">
        <v>8.6</v>
      </c>
      <c r="AY34" s="63"/>
      <c r="AZ34" s="31">
        <f t="shared" si="0"/>
        <v>7.6</v>
      </c>
      <c r="BA34" s="20" t="s">
        <v>1464</v>
      </c>
      <c r="BB34" s="157">
        <v>1</v>
      </c>
    </row>
    <row r="35" spans="1:54" x14ac:dyDescent="0.25">
      <c r="A35" s="32">
        <v>28</v>
      </c>
      <c r="B35" s="33" t="s">
        <v>128</v>
      </c>
      <c r="C35" s="38" t="s">
        <v>24</v>
      </c>
      <c r="D35" s="105" t="s">
        <v>129</v>
      </c>
      <c r="E35" s="34" t="s">
        <v>94</v>
      </c>
      <c r="F35" s="86">
        <v>6.6</v>
      </c>
      <c r="G35" s="86">
        <v>5.8</v>
      </c>
      <c r="H35" s="86">
        <v>5.4</v>
      </c>
      <c r="I35" s="86">
        <v>6.1</v>
      </c>
      <c r="J35" s="86">
        <v>6.3</v>
      </c>
      <c r="K35" s="86">
        <v>8.3000000000000007</v>
      </c>
      <c r="L35" s="86">
        <v>6.2</v>
      </c>
      <c r="M35" s="87">
        <v>8.9</v>
      </c>
      <c r="N35" s="86">
        <v>5.8</v>
      </c>
      <c r="O35" s="86">
        <v>7.6</v>
      </c>
      <c r="P35" s="87">
        <v>6</v>
      </c>
      <c r="Q35" s="86">
        <v>6.1</v>
      </c>
      <c r="R35" s="86">
        <v>3.1</v>
      </c>
      <c r="S35" s="86">
        <v>7.2</v>
      </c>
      <c r="T35" s="86">
        <v>6.6</v>
      </c>
      <c r="U35" s="86">
        <v>7.2</v>
      </c>
      <c r="V35" s="31">
        <v>7.9</v>
      </c>
      <c r="W35" s="31">
        <v>8.8000000000000007</v>
      </c>
      <c r="X35" s="37">
        <v>7.4</v>
      </c>
      <c r="Y35" s="31">
        <v>7.9</v>
      </c>
      <c r="Z35" s="31">
        <v>8</v>
      </c>
      <c r="AA35" s="31">
        <v>7.8</v>
      </c>
      <c r="AB35" s="31">
        <v>8</v>
      </c>
      <c r="AC35" s="31">
        <v>8</v>
      </c>
      <c r="AD35" s="31">
        <v>7</v>
      </c>
      <c r="AE35" s="31">
        <v>6.5</v>
      </c>
      <c r="AF35" s="31">
        <v>7</v>
      </c>
      <c r="AG35" s="31">
        <v>9</v>
      </c>
      <c r="AH35" s="63">
        <v>4.8</v>
      </c>
      <c r="AI35" s="63">
        <v>4.7</v>
      </c>
      <c r="AJ35" s="63">
        <v>7.8</v>
      </c>
      <c r="AK35" s="63">
        <v>8.6999999999999993</v>
      </c>
      <c r="AL35" s="63">
        <v>7.4</v>
      </c>
      <c r="AM35" s="63">
        <v>9</v>
      </c>
      <c r="AN35" s="63">
        <v>8.5</v>
      </c>
      <c r="AO35" s="63">
        <v>7.2</v>
      </c>
      <c r="AP35" s="63">
        <v>6.3</v>
      </c>
      <c r="AQ35" s="63">
        <v>7.5</v>
      </c>
      <c r="AR35" s="63">
        <v>8.5</v>
      </c>
      <c r="AS35" s="63">
        <v>5.9</v>
      </c>
      <c r="AT35" s="63">
        <v>9.4</v>
      </c>
      <c r="AU35" s="63">
        <v>5.6</v>
      </c>
      <c r="AV35" s="31"/>
      <c r="AW35" s="63">
        <v>8.1999999999999993</v>
      </c>
      <c r="AX35" s="63">
        <v>8.5</v>
      </c>
      <c r="AY35" s="63"/>
      <c r="AZ35" s="31">
        <f t="shared" si="0"/>
        <v>7</v>
      </c>
      <c r="BA35" s="20" t="s">
        <v>1464</v>
      </c>
      <c r="BB35" s="157">
        <v>1</v>
      </c>
    </row>
    <row r="36" spans="1:54" x14ac:dyDescent="0.25">
      <c r="A36" s="32">
        <v>29</v>
      </c>
      <c r="B36" s="33" t="s">
        <v>130</v>
      </c>
      <c r="C36" s="38" t="s">
        <v>131</v>
      </c>
      <c r="D36" s="105" t="s">
        <v>132</v>
      </c>
      <c r="E36" s="34" t="s">
        <v>133</v>
      </c>
      <c r="F36" s="86">
        <v>7.1</v>
      </c>
      <c r="G36" s="86">
        <v>7.5</v>
      </c>
      <c r="H36" s="87">
        <v>4.8</v>
      </c>
      <c r="I36" s="86">
        <v>5.0999999999999996</v>
      </c>
      <c r="J36" s="86">
        <v>6.7</v>
      </c>
      <c r="K36" s="86">
        <v>8</v>
      </c>
      <c r="L36" s="86">
        <v>5.4</v>
      </c>
      <c r="M36" s="86">
        <v>7.7</v>
      </c>
      <c r="N36" s="86">
        <v>6.3</v>
      </c>
      <c r="O36" s="86">
        <v>7</v>
      </c>
      <c r="P36" s="86">
        <v>4.9000000000000004</v>
      </c>
      <c r="Q36" s="86">
        <v>6.8</v>
      </c>
      <c r="R36" s="86">
        <v>6.2</v>
      </c>
      <c r="S36" s="86">
        <v>7.2</v>
      </c>
      <c r="T36" s="86">
        <v>7.9</v>
      </c>
      <c r="U36" s="86">
        <v>7.7</v>
      </c>
      <c r="V36" s="31">
        <v>7.5</v>
      </c>
      <c r="W36" s="31">
        <v>9</v>
      </c>
      <c r="X36" s="31">
        <v>6.2</v>
      </c>
      <c r="Y36" s="31">
        <v>8.1999999999999993</v>
      </c>
      <c r="Z36" s="31">
        <v>8.5</v>
      </c>
      <c r="AA36" s="31">
        <v>8.4</v>
      </c>
      <c r="AB36" s="31">
        <v>8.4</v>
      </c>
      <c r="AC36" s="31">
        <v>9.5</v>
      </c>
      <c r="AD36" s="31">
        <v>9.3000000000000007</v>
      </c>
      <c r="AE36" s="31">
        <v>6.7</v>
      </c>
      <c r="AF36" s="31">
        <v>8.6999999999999993</v>
      </c>
      <c r="AG36" s="31">
        <v>9</v>
      </c>
      <c r="AH36" s="63">
        <v>7.3</v>
      </c>
      <c r="AI36" s="63">
        <v>6.5</v>
      </c>
      <c r="AJ36" s="63">
        <v>7.9</v>
      </c>
      <c r="AK36" s="63">
        <v>8.4</v>
      </c>
      <c r="AL36" s="63">
        <v>7.8</v>
      </c>
      <c r="AM36" s="63">
        <v>9.6</v>
      </c>
      <c r="AN36" s="63">
        <v>9</v>
      </c>
      <c r="AO36" s="63">
        <v>8.3000000000000007</v>
      </c>
      <c r="AP36" s="63">
        <v>7.3</v>
      </c>
      <c r="AQ36" s="63">
        <v>8.5</v>
      </c>
      <c r="AR36" s="63">
        <v>9</v>
      </c>
      <c r="AS36" s="63">
        <v>7.3</v>
      </c>
      <c r="AT36" s="63">
        <v>9.4</v>
      </c>
      <c r="AU36" s="63">
        <v>5.6</v>
      </c>
      <c r="AV36" s="31"/>
      <c r="AW36" s="63">
        <v>8</v>
      </c>
      <c r="AX36" s="63">
        <v>8.6</v>
      </c>
      <c r="AY36" s="63"/>
      <c r="AZ36" s="31">
        <f t="shared" si="0"/>
        <v>7.5</v>
      </c>
      <c r="BA36" s="20" t="s">
        <v>1464</v>
      </c>
      <c r="BB36" s="157">
        <v>1</v>
      </c>
    </row>
    <row r="37" spans="1:54" x14ac:dyDescent="0.25">
      <c r="A37" s="32">
        <v>30</v>
      </c>
      <c r="B37" s="33" t="s">
        <v>134</v>
      </c>
      <c r="C37" s="38" t="s">
        <v>30</v>
      </c>
      <c r="D37" s="105" t="s">
        <v>32</v>
      </c>
      <c r="E37" s="34" t="s">
        <v>135</v>
      </c>
      <c r="F37" s="87">
        <v>7.7</v>
      </c>
      <c r="G37" s="86">
        <v>4.4000000000000004</v>
      </c>
      <c r="H37" s="86">
        <v>7</v>
      </c>
      <c r="I37" s="86">
        <v>7.9</v>
      </c>
      <c r="J37" s="86">
        <v>6</v>
      </c>
      <c r="K37" s="86">
        <v>7.3</v>
      </c>
      <c r="L37" s="86">
        <v>6.9</v>
      </c>
      <c r="M37" s="86">
        <v>4</v>
      </c>
      <c r="N37" s="86">
        <v>6.5</v>
      </c>
      <c r="O37" s="86">
        <v>5.6</v>
      </c>
      <c r="P37" s="87">
        <v>4.9000000000000004</v>
      </c>
      <c r="Q37" s="86">
        <v>6.7</v>
      </c>
      <c r="R37" s="87">
        <v>4</v>
      </c>
      <c r="S37" s="86">
        <v>5.8</v>
      </c>
      <c r="T37" s="86">
        <v>6.6</v>
      </c>
      <c r="U37" s="86">
        <v>5.3</v>
      </c>
      <c r="V37" s="31">
        <v>8.1999999999999993</v>
      </c>
      <c r="W37" s="31">
        <v>8.5</v>
      </c>
      <c r="X37" s="31">
        <v>5.7</v>
      </c>
      <c r="Y37" s="31">
        <v>6.2</v>
      </c>
      <c r="Z37" s="31">
        <v>7.7</v>
      </c>
      <c r="AA37" s="31">
        <v>8</v>
      </c>
      <c r="AB37" s="31">
        <v>8.4</v>
      </c>
      <c r="AC37" s="31">
        <v>9.5</v>
      </c>
      <c r="AD37" s="31">
        <v>6.2</v>
      </c>
      <c r="AE37" s="31">
        <v>5.9</v>
      </c>
      <c r="AF37" s="31">
        <v>7.7</v>
      </c>
      <c r="AG37" s="31">
        <v>9</v>
      </c>
      <c r="AH37" s="63">
        <v>7.6</v>
      </c>
      <c r="AI37" s="63">
        <v>7</v>
      </c>
      <c r="AJ37" s="63">
        <v>9.1999999999999993</v>
      </c>
      <c r="AK37" s="63">
        <v>8.6999999999999993</v>
      </c>
      <c r="AL37" s="63">
        <v>7.6</v>
      </c>
      <c r="AM37" s="63">
        <v>9</v>
      </c>
      <c r="AN37" s="63">
        <v>8.5</v>
      </c>
      <c r="AO37" s="63">
        <v>6.7</v>
      </c>
      <c r="AP37" s="63">
        <v>6.8</v>
      </c>
      <c r="AQ37" s="63">
        <v>8</v>
      </c>
      <c r="AR37" s="63">
        <v>8.5</v>
      </c>
      <c r="AS37" s="63">
        <v>7.3</v>
      </c>
      <c r="AT37" s="63">
        <v>9.4</v>
      </c>
      <c r="AU37" s="63">
        <v>5.9</v>
      </c>
      <c r="AV37" s="31"/>
      <c r="AW37" s="63">
        <v>8</v>
      </c>
      <c r="AX37" s="63">
        <v>8.8000000000000007</v>
      </c>
      <c r="AY37" s="63"/>
      <c r="AZ37" s="31">
        <f t="shared" si="0"/>
        <v>7</v>
      </c>
      <c r="BA37" s="20" t="s">
        <v>1464</v>
      </c>
      <c r="BB37" s="157">
        <v>1</v>
      </c>
    </row>
    <row r="38" spans="1:54" s="7" customFormat="1" x14ac:dyDescent="0.25">
      <c r="A38" s="32">
        <v>31</v>
      </c>
      <c r="B38" s="33" t="s">
        <v>136</v>
      </c>
      <c r="C38" s="38" t="s">
        <v>137</v>
      </c>
      <c r="D38" s="105" t="s">
        <v>138</v>
      </c>
      <c r="E38" s="34" t="s">
        <v>139</v>
      </c>
      <c r="F38" s="86">
        <v>4.3</v>
      </c>
      <c r="G38" s="116">
        <v>4.7</v>
      </c>
      <c r="H38" s="86">
        <v>6.9</v>
      </c>
      <c r="I38" s="86">
        <v>4.7</v>
      </c>
      <c r="J38" s="86">
        <v>6</v>
      </c>
      <c r="K38" s="86">
        <v>7</v>
      </c>
      <c r="L38" s="86">
        <v>5.4</v>
      </c>
      <c r="M38" s="87">
        <v>7.7</v>
      </c>
      <c r="N38" s="86">
        <v>8.6</v>
      </c>
      <c r="O38" s="86">
        <v>4.8</v>
      </c>
      <c r="P38" s="87">
        <v>5.6</v>
      </c>
      <c r="Q38" s="86">
        <v>7</v>
      </c>
      <c r="R38" s="87">
        <v>4.2</v>
      </c>
      <c r="S38" s="86">
        <v>6.6</v>
      </c>
      <c r="T38" s="86">
        <v>6.2</v>
      </c>
      <c r="U38" s="86">
        <v>7.9</v>
      </c>
      <c r="V38" s="31">
        <v>7.2</v>
      </c>
      <c r="W38" s="31">
        <v>9</v>
      </c>
      <c r="X38" s="31">
        <v>5.8</v>
      </c>
      <c r="Y38" s="31">
        <v>7.1</v>
      </c>
      <c r="Z38" s="31">
        <v>7.7</v>
      </c>
      <c r="AA38" s="31">
        <v>7.9</v>
      </c>
      <c r="AB38" s="31">
        <v>7</v>
      </c>
      <c r="AC38" s="31">
        <v>9.1999999999999993</v>
      </c>
      <c r="AD38" s="31">
        <v>7.8</v>
      </c>
      <c r="AE38" s="31">
        <v>5.3</v>
      </c>
      <c r="AF38" s="31">
        <v>5.6</v>
      </c>
      <c r="AG38" s="31">
        <v>8.3000000000000007</v>
      </c>
      <c r="AH38" s="63">
        <v>8.1999999999999993</v>
      </c>
      <c r="AI38" s="63">
        <v>6.1</v>
      </c>
      <c r="AJ38" s="63">
        <v>7.2</v>
      </c>
      <c r="AK38" s="63">
        <v>8</v>
      </c>
      <c r="AL38" s="63">
        <v>5.9</v>
      </c>
      <c r="AM38" s="63">
        <v>9.3000000000000007</v>
      </c>
      <c r="AN38" s="63">
        <v>9.5</v>
      </c>
      <c r="AO38" s="63">
        <v>6.4</v>
      </c>
      <c r="AP38" s="63">
        <v>7.9</v>
      </c>
      <c r="AQ38" s="63">
        <v>9</v>
      </c>
      <c r="AR38" s="63">
        <v>8.5</v>
      </c>
      <c r="AS38" s="63">
        <v>6.3</v>
      </c>
      <c r="AT38" s="63">
        <v>9.9</v>
      </c>
      <c r="AU38" s="63">
        <v>5.2</v>
      </c>
      <c r="AV38" s="31"/>
      <c r="AW38" s="63">
        <v>9.1999999999999993</v>
      </c>
      <c r="AX38" s="63">
        <v>8.9</v>
      </c>
      <c r="AY38" s="63"/>
      <c r="AZ38" s="31">
        <f t="shared" si="0"/>
        <v>6.9</v>
      </c>
      <c r="BA38" s="20" t="s">
        <v>1464</v>
      </c>
      <c r="BB38" s="157">
        <v>1</v>
      </c>
    </row>
    <row r="39" spans="1:54" x14ac:dyDescent="0.25">
      <c r="A39" s="32">
        <v>32</v>
      </c>
      <c r="B39" s="33" t="s">
        <v>140</v>
      </c>
      <c r="C39" s="38" t="s">
        <v>6</v>
      </c>
      <c r="D39" s="105" t="s">
        <v>33</v>
      </c>
      <c r="E39" s="34" t="s">
        <v>141</v>
      </c>
      <c r="F39" s="86">
        <v>6</v>
      </c>
      <c r="G39" s="86">
        <v>5.5</v>
      </c>
      <c r="H39" s="86">
        <v>6.5</v>
      </c>
      <c r="I39" s="86">
        <v>7.5</v>
      </c>
      <c r="J39" s="86">
        <v>6</v>
      </c>
      <c r="K39" s="86">
        <v>7.7</v>
      </c>
      <c r="L39" s="86">
        <v>7.5</v>
      </c>
      <c r="M39" s="86">
        <v>4.0999999999999996</v>
      </c>
      <c r="N39" s="86">
        <v>6.8</v>
      </c>
      <c r="O39" s="86">
        <v>5.9</v>
      </c>
      <c r="P39" s="86">
        <v>6</v>
      </c>
      <c r="Q39" s="86">
        <v>8.1999999999999993</v>
      </c>
      <c r="R39" s="86">
        <v>5</v>
      </c>
      <c r="S39" s="86">
        <v>6.3</v>
      </c>
      <c r="T39" s="86">
        <v>6.5</v>
      </c>
      <c r="U39" s="86">
        <v>8.9</v>
      </c>
      <c r="V39" s="31">
        <v>6.8</v>
      </c>
      <c r="W39" s="31">
        <v>8.8000000000000007</v>
      </c>
      <c r="X39" s="31">
        <v>7.9</v>
      </c>
      <c r="Y39" s="31">
        <v>8</v>
      </c>
      <c r="Z39" s="31">
        <v>7.9</v>
      </c>
      <c r="AA39" s="31">
        <v>7.9</v>
      </c>
      <c r="AB39" s="31">
        <v>2.8</v>
      </c>
      <c r="AC39" s="31">
        <v>0</v>
      </c>
      <c r="AD39" s="31">
        <v>0</v>
      </c>
      <c r="AE39" s="31">
        <v>0</v>
      </c>
      <c r="AF39" s="31">
        <v>0</v>
      </c>
      <c r="AG39" s="31">
        <v>0</v>
      </c>
      <c r="AH39" s="63">
        <v>0</v>
      </c>
      <c r="AI39" s="63">
        <v>0</v>
      </c>
      <c r="AJ39" s="63">
        <v>0</v>
      </c>
      <c r="AK39" s="63">
        <v>0</v>
      </c>
      <c r="AL39" s="63">
        <v>0</v>
      </c>
      <c r="AM39" s="63">
        <v>0</v>
      </c>
      <c r="AN39" s="63">
        <v>0</v>
      </c>
      <c r="AO39" s="63">
        <v>0</v>
      </c>
      <c r="AP39" s="63">
        <v>0</v>
      </c>
      <c r="AQ39" s="63">
        <v>0</v>
      </c>
      <c r="AR39" s="63">
        <v>0</v>
      </c>
      <c r="AS39" s="63">
        <v>0</v>
      </c>
      <c r="AT39" s="63">
        <v>0</v>
      </c>
      <c r="AU39" s="63">
        <v>0</v>
      </c>
      <c r="AV39" s="31"/>
      <c r="AW39" s="63"/>
      <c r="AX39" s="63"/>
      <c r="AY39" s="63"/>
      <c r="AZ39" s="31">
        <f t="shared" si="0"/>
        <v>3.8</v>
      </c>
      <c r="BA39" s="20"/>
      <c r="BB39" s="157">
        <v>1</v>
      </c>
    </row>
    <row r="40" spans="1:54" x14ac:dyDescent="0.25">
      <c r="A40" s="32">
        <v>33</v>
      </c>
      <c r="B40" s="33" t="s">
        <v>142</v>
      </c>
      <c r="C40" s="38" t="s">
        <v>143</v>
      </c>
      <c r="D40" s="105" t="s">
        <v>33</v>
      </c>
      <c r="E40" s="34" t="s">
        <v>144</v>
      </c>
      <c r="F40" s="86">
        <v>6.7</v>
      </c>
      <c r="G40" s="86">
        <v>4.5</v>
      </c>
      <c r="H40" s="86">
        <v>5.8</v>
      </c>
      <c r="I40" s="86">
        <v>7.2</v>
      </c>
      <c r="J40" s="86">
        <v>6.8</v>
      </c>
      <c r="K40" s="86">
        <v>6.2</v>
      </c>
      <c r="L40" s="86">
        <v>8.1</v>
      </c>
      <c r="M40" s="86">
        <v>6.8</v>
      </c>
      <c r="N40" s="86">
        <v>5.3</v>
      </c>
      <c r="O40" s="86">
        <v>3.2</v>
      </c>
      <c r="P40" s="87">
        <v>6.7</v>
      </c>
      <c r="Q40" s="86">
        <v>5</v>
      </c>
      <c r="R40" s="87">
        <v>6.4</v>
      </c>
      <c r="S40" s="86">
        <v>5.8</v>
      </c>
      <c r="T40" s="86">
        <v>6.3</v>
      </c>
      <c r="U40" s="86">
        <v>6.9</v>
      </c>
      <c r="V40" s="31">
        <v>7.5</v>
      </c>
      <c r="W40" s="31">
        <v>8.5</v>
      </c>
      <c r="X40" s="31">
        <v>5.0999999999999996</v>
      </c>
      <c r="Y40" s="31">
        <v>8</v>
      </c>
      <c r="Z40" s="31">
        <v>8.3000000000000007</v>
      </c>
      <c r="AA40" s="31">
        <v>8</v>
      </c>
      <c r="AB40" s="31">
        <v>7</v>
      </c>
      <c r="AC40" s="31">
        <v>8.6999999999999993</v>
      </c>
      <c r="AD40" s="31">
        <v>7.9</v>
      </c>
      <c r="AE40" s="31">
        <v>5.4</v>
      </c>
      <c r="AF40" s="31">
        <v>6.6</v>
      </c>
      <c r="AG40" s="31">
        <v>8.6</v>
      </c>
      <c r="AH40" s="63">
        <v>7</v>
      </c>
      <c r="AI40" s="37">
        <v>7.5</v>
      </c>
      <c r="AJ40" s="63">
        <v>8.3000000000000007</v>
      </c>
      <c r="AK40" s="63">
        <v>8</v>
      </c>
      <c r="AL40" s="63">
        <v>7</v>
      </c>
      <c r="AM40" s="63">
        <v>9.3000000000000007</v>
      </c>
      <c r="AN40" s="63">
        <v>8.5</v>
      </c>
      <c r="AO40" s="63">
        <v>7.9</v>
      </c>
      <c r="AP40" s="63">
        <v>6.8</v>
      </c>
      <c r="AQ40" s="63">
        <v>7.5</v>
      </c>
      <c r="AR40" s="63">
        <v>8.5</v>
      </c>
      <c r="AS40" s="63">
        <v>6.9</v>
      </c>
      <c r="AT40" s="63">
        <v>9.6999999999999993</v>
      </c>
      <c r="AU40" s="63">
        <v>5.0999999999999996</v>
      </c>
      <c r="AV40" s="31"/>
      <c r="AW40" s="63">
        <v>8.6999999999999993</v>
      </c>
      <c r="AX40" s="63">
        <v>8.8000000000000007</v>
      </c>
      <c r="AY40" s="63"/>
      <c r="AZ40" s="31">
        <f t="shared" si="0"/>
        <v>7</v>
      </c>
      <c r="BA40" s="20" t="s">
        <v>1464</v>
      </c>
      <c r="BB40" s="157">
        <v>0</v>
      </c>
    </row>
    <row r="41" spans="1:54" x14ac:dyDescent="0.25">
      <c r="A41" s="32">
        <v>34</v>
      </c>
      <c r="B41" s="33" t="s">
        <v>145</v>
      </c>
      <c r="C41" s="38" t="s">
        <v>146</v>
      </c>
      <c r="D41" s="105" t="s">
        <v>14</v>
      </c>
      <c r="E41" s="34" t="s">
        <v>147</v>
      </c>
      <c r="F41" s="86">
        <v>7.8</v>
      </c>
      <c r="G41" s="86">
        <v>6.6</v>
      </c>
      <c r="H41" s="87">
        <v>6.8</v>
      </c>
      <c r="I41" s="87">
        <v>5</v>
      </c>
      <c r="J41" s="86">
        <v>5.9</v>
      </c>
      <c r="K41" s="86">
        <v>8</v>
      </c>
      <c r="L41" s="86">
        <v>6.7</v>
      </c>
      <c r="M41" s="86">
        <v>8.5</v>
      </c>
      <c r="N41" s="86">
        <v>5</v>
      </c>
      <c r="O41" s="86">
        <v>5.6</v>
      </c>
      <c r="P41" s="87">
        <v>7</v>
      </c>
      <c r="Q41" s="86">
        <v>7.9</v>
      </c>
      <c r="R41" s="86">
        <v>6.4</v>
      </c>
      <c r="S41" s="86">
        <v>7</v>
      </c>
      <c r="T41" s="86">
        <v>7.7</v>
      </c>
      <c r="U41" s="86">
        <v>8.6999999999999993</v>
      </c>
      <c r="V41" s="31">
        <v>8.3000000000000007</v>
      </c>
      <c r="W41" s="31">
        <v>8.8000000000000007</v>
      </c>
      <c r="X41" s="31">
        <v>8.4</v>
      </c>
      <c r="Y41" s="31">
        <v>8.6999999999999993</v>
      </c>
      <c r="Z41" s="31">
        <v>8</v>
      </c>
      <c r="AA41" s="31">
        <v>8.1999999999999993</v>
      </c>
      <c r="AB41" s="31">
        <v>9.4</v>
      </c>
      <c r="AC41" s="31">
        <v>9.8000000000000007</v>
      </c>
      <c r="AD41" s="31">
        <v>9</v>
      </c>
      <c r="AE41" s="31">
        <v>7.1</v>
      </c>
      <c r="AF41" s="31">
        <v>9</v>
      </c>
      <c r="AG41" s="31">
        <v>9.3000000000000007</v>
      </c>
      <c r="AH41" s="63">
        <v>8.8000000000000007</v>
      </c>
      <c r="AI41" s="63">
        <v>6.2</v>
      </c>
      <c r="AJ41" s="63">
        <v>8.9</v>
      </c>
      <c r="AK41" s="63">
        <v>8.6999999999999993</v>
      </c>
      <c r="AL41" s="63">
        <v>9.1</v>
      </c>
      <c r="AM41" s="63">
        <v>9.3000000000000007</v>
      </c>
      <c r="AN41" s="63">
        <v>8</v>
      </c>
      <c r="AO41" s="63">
        <v>9.6999999999999993</v>
      </c>
      <c r="AP41" s="63">
        <v>9</v>
      </c>
      <c r="AQ41" s="63">
        <v>9</v>
      </c>
      <c r="AR41" s="63">
        <v>9</v>
      </c>
      <c r="AS41" s="63">
        <v>9.1</v>
      </c>
      <c r="AT41" s="63">
        <v>9.6999999999999993</v>
      </c>
      <c r="AU41" s="63">
        <v>7.4</v>
      </c>
      <c r="AV41" s="31"/>
      <c r="AW41" s="63">
        <v>8</v>
      </c>
      <c r="AX41" s="63">
        <v>8.5</v>
      </c>
      <c r="AY41" s="63"/>
      <c r="AZ41" s="31">
        <f t="shared" si="0"/>
        <v>8</v>
      </c>
      <c r="BA41" s="20" t="s">
        <v>1464</v>
      </c>
      <c r="BB41" s="157">
        <v>1</v>
      </c>
    </row>
    <row r="42" spans="1:54" x14ac:dyDescent="0.25">
      <c r="A42" s="32">
        <v>35</v>
      </c>
      <c r="B42" s="33" t="s">
        <v>148</v>
      </c>
      <c r="C42" s="38" t="s">
        <v>18</v>
      </c>
      <c r="D42" s="105" t="s">
        <v>149</v>
      </c>
      <c r="E42" s="34" t="s">
        <v>150</v>
      </c>
      <c r="F42" s="86">
        <v>5.6</v>
      </c>
      <c r="G42" s="86">
        <v>5.2</v>
      </c>
      <c r="H42" s="86">
        <v>6.5</v>
      </c>
      <c r="I42" s="86">
        <v>7.9</v>
      </c>
      <c r="J42" s="86">
        <v>6.1</v>
      </c>
      <c r="K42" s="86">
        <v>8.3000000000000007</v>
      </c>
      <c r="L42" s="86">
        <v>5.6</v>
      </c>
      <c r="M42" s="86">
        <v>6.8</v>
      </c>
      <c r="N42" s="86">
        <v>5.6</v>
      </c>
      <c r="O42" s="86">
        <v>6.4</v>
      </c>
      <c r="P42" s="87">
        <v>5.23</v>
      </c>
      <c r="Q42" s="86">
        <v>8.6</v>
      </c>
      <c r="R42" s="87">
        <v>7.2</v>
      </c>
      <c r="S42" s="86">
        <v>6.2</v>
      </c>
      <c r="T42" s="86">
        <v>6</v>
      </c>
      <c r="U42" s="86">
        <v>6</v>
      </c>
      <c r="V42" s="31">
        <v>7.7</v>
      </c>
      <c r="W42" s="31">
        <v>9</v>
      </c>
      <c r="X42" s="31">
        <v>4.4000000000000004</v>
      </c>
      <c r="Y42" s="31">
        <v>6.3</v>
      </c>
      <c r="Z42" s="31">
        <v>8.3000000000000007</v>
      </c>
      <c r="AA42" s="31">
        <v>5.6</v>
      </c>
      <c r="AB42" s="31">
        <v>9.4</v>
      </c>
      <c r="AC42" s="31">
        <v>9.4</v>
      </c>
      <c r="AD42" s="31">
        <v>7.3</v>
      </c>
      <c r="AE42" s="37">
        <v>8.1999999999999993</v>
      </c>
      <c r="AF42" s="31">
        <v>8.6</v>
      </c>
      <c r="AG42" s="31">
        <v>9.3000000000000007</v>
      </c>
      <c r="AH42" s="63">
        <v>7.3</v>
      </c>
      <c r="AI42" s="37">
        <v>8.5</v>
      </c>
      <c r="AJ42" s="63">
        <v>8.6</v>
      </c>
      <c r="AK42" s="63">
        <v>8.9</v>
      </c>
      <c r="AL42" s="63">
        <v>8.1999999999999993</v>
      </c>
      <c r="AM42" s="63">
        <v>9.6</v>
      </c>
      <c r="AN42" s="63">
        <v>9</v>
      </c>
      <c r="AO42" s="63">
        <v>8.9</v>
      </c>
      <c r="AP42" s="63">
        <v>9</v>
      </c>
      <c r="AQ42" s="63">
        <v>8.5</v>
      </c>
      <c r="AR42" s="63">
        <v>8.5</v>
      </c>
      <c r="AS42" s="63">
        <v>9.4</v>
      </c>
      <c r="AT42" s="63">
        <v>9.8000000000000007</v>
      </c>
      <c r="AU42" s="63">
        <v>8</v>
      </c>
      <c r="AV42" s="31"/>
      <c r="AW42" s="63">
        <v>8.5</v>
      </c>
      <c r="AX42" s="63">
        <v>8.5</v>
      </c>
      <c r="AY42" s="63"/>
      <c r="AZ42" s="31">
        <f t="shared" si="0"/>
        <v>7.5</v>
      </c>
      <c r="BA42" s="20" t="s">
        <v>1464</v>
      </c>
      <c r="BB42" s="157">
        <v>1</v>
      </c>
    </row>
    <row r="43" spans="1:54" x14ac:dyDescent="0.25">
      <c r="A43" s="32">
        <v>36</v>
      </c>
      <c r="B43" s="33" t="s">
        <v>151</v>
      </c>
      <c r="C43" s="38" t="s">
        <v>152</v>
      </c>
      <c r="D43" s="105" t="s">
        <v>149</v>
      </c>
      <c r="E43" s="34" t="s">
        <v>153</v>
      </c>
      <c r="F43" s="86">
        <v>6</v>
      </c>
      <c r="G43" s="86">
        <v>5.7</v>
      </c>
      <c r="H43" s="86">
        <v>4</v>
      </c>
      <c r="I43" s="86">
        <v>4</v>
      </c>
      <c r="J43" s="86">
        <v>5.3</v>
      </c>
      <c r="K43" s="86">
        <v>7.7</v>
      </c>
      <c r="L43" s="86">
        <v>7.5</v>
      </c>
      <c r="M43" s="86">
        <v>4</v>
      </c>
      <c r="N43" s="86">
        <v>5.6</v>
      </c>
      <c r="O43" s="86">
        <v>4.2</v>
      </c>
      <c r="P43" s="87">
        <v>4.5999999999999996</v>
      </c>
      <c r="Q43" s="86">
        <v>7</v>
      </c>
      <c r="R43" s="87">
        <v>4.2</v>
      </c>
      <c r="S43" s="86">
        <v>6.6</v>
      </c>
      <c r="T43" s="86">
        <v>6.8</v>
      </c>
      <c r="U43" s="86">
        <v>7</v>
      </c>
      <c r="V43" s="31">
        <v>7.3</v>
      </c>
      <c r="W43" s="31">
        <v>9</v>
      </c>
      <c r="X43" s="31">
        <v>5.8</v>
      </c>
      <c r="Y43" s="31">
        <v>6.8</v>
      </c>
      <c r="Z43" s="31">
        <v>7.7</v>
      </c>
      <c r="AA43" s="31">
        <v>7.3</v>
      </c>
      <c r="AB43" s="31">
        <v>8.4</v>
      </c>
      <c r="AC43" s="31">
        <v>9.1</v>
      </c>
      <c r="AD43" s="31">
        <v>8.3000000000000007</v>
      </c>
      <c r="AE43" s="37">
        <v>8</v>
      </c>
      <c r="AF43" s="31">
        <v>8.4</v>
      </c>
      <c r="AG43" s="31">
        <v>9</v>
      </c>
      <c r="AH43" s="63">
        <v>7.4</v>
      </c>
      <c r="AI43" s="63">
        <v>6</v>
      </c>
      <c r="AJ43" s="63">
        <v>7.2</v>
      </c>
      <c r="AK43" s="63">
        <v>8.4</v>
      </c>
      <c r="AL43" s="63">
        <v>8.6</v>
      </c>
      <c r="AM43" s="63">
        <v>9.3000000000000007</v>
      </c>
      <c r="AN43" s="63">
        <v>9</v>
      </c>
      <c r="AO43" s="63">
        <v>7.2</v>
      </c>
      <c r="AP43" s="63">
        <v>6.8</v>
      </c>
      <c r="AQ43" s="63">
        <v>9.5</v>
      </c>
      <c r="AR43" s="63">
        <v>9</v>
      </c>
      <c r="AS43" s="63">
        <v>8.9</v>
      </c>
      <c r="AT43" s="63">
        <v>9.6999999999999993</v>
      </c>
      <c r="AU43" s="63">
        <v>5.7</v>
      </c>
      <c r="AV43" s="31"/>
      <c r="AW43" s="63">
        <v>9.1999999999999993</v>
      </c>
      <c r="AX43" s="63">
        <v>9.3000000000000007</v>
      </c>
      <c r="AY43" s="63"/>
      <c r="AZ43" s="31">
        <f t="shared" si="0"/>
        <v>7.1</v>
      </c>
      <c r="BA43" s="20" t="s">
        <v>1464</v>
      </c>
      <c r="BB43" s="157">
        <v>1</v>
      </c>
    </row>
    <row r="44" spans="1:54" x14ac:dyDescent="0.25">
      <c r="A44" s="32">
        <v>37</v>
      </c>
      <c r="B44" s="33" t="s">
        <v>154</v>
      </c>
      <c r="C44" s="38" t="s">
        <v>155</v>
      </c>
      <c r="D44" s="105" t="s">
        <v>34</v>
      </c>
      <c r="E44" s="34" t="s">
        <v>156</v>
      </c>
      <c r="F44" s="86">
        <v>7.7</v>
      </c>
      <c r="G44" s="86">
        <v>5.2</v>
      </c>
      <c r="H44" s="86">
        <v>5.8</v>
      </c>
      <c r="I44" s="86">
        <v>7.9</v>
      </c>
      <c r="J44" s="86">
        <v>6.9</v>
      </c>
      <c r="K44" s="86">
        <v>7.3</v>
      </c>
      <c r="L44" s="86">
        <v>6.5</v>
      </c>
      <c r="M44" s="86">
        <v>5.8</v>
      </c>
      <c r="N44" s="86">
        <v>6</v>
      </c>
      <c r="O44" s="86">
        <v>5.6</v>
      </c>
      <c r="P44" s="86">
        <v>4.3</v>
      </c>
      <c r="Q44" s="86">
        <v>8.1999999999999993</v>
      </c>
      <c r="R44" s="86">
        <v>4</v>
      </c>
      <c r="S44" s="86">
        <v>6.2</v>
      </c>
      <c r="T44" s="86">
        <v>6.3</v>
      </c>
      <c r="U44" s="86">
        <v>6.8</v>
      </c>
      <c r="V44" s="31">
        <v>7.3</v>
      </c>
      <c r="W44" s="31">
        <v>8.8000000000000007</v>
      </c>
      <c r="X44" s="31">
        <v>7.7</v>
      </c>
      <c r="Y44" s="31">
        <v>9.3000000000000007</v>
      </c>
      <c r="Z44" s="31">
        <v>8.1999999999999993</v>
      </c>
      <c r="AA44" s="31">
        <v>8.1999999999999993</v>
      </c>
      <c r="AB44" s="31">
        <v>2.8</v>
      </c>
      <c r="AC44" s="31">
        <v>2.9</v>
      </c>
      <c r="AD44" s="31">
        <v>0</v>
      </c>
      <c r="AE44" s="31">
        <v>0</v>
      </c>
      <c r="AF44" s="31">
        <v>0</v>
      </c>
      <c r="AG44" s="31">
        <v>0</v>
      </c>
      <c r="AH44" s="63">
        <v>0</v>
      </c>
      <c r="AI44" s="63">
        <v>0</v>
      </c>
      <c r="AJ44" s="63">
        <v>0</v>
      </c>
      <c r="AK44" s="63">
        <v>0</v>
      </c>
      <c r="AL44" s="63">
        <v>2.6</v>
      </c>
      <c r="AM44" s="63">
        <v>0</v>
      </c>
      <c r="AN44" s="63">
        <v>0</v>
      </c>
      <c r="AO44" s="63">
        <v>0</v>
      </c>
      <c r="AP44" s="63">
        <v>0</v>
      </c>
      <c r="AQ44" s="63">
        <v>0</v>
      </c>
      <c r="AR44" s="63">
        <v>0</v>
      </c>
      <c r="AS44" s="63">
        <v>0</v>
      </c>
      <c r="AT44" s="63">
        <v>0</v>
      </c>
      <c r="AU44" s="63">
        <v>0</v>
      </c>
      <c r="AV44" s="31"/>
      <c r="AW44" s="63">
        <v>0</v>
      </c>
      <c r="AX44" s="63"/>
      <c r="AY44" s="63"/>
      <c r="AZ44" s="31">
        <f t="shared" si="0"/>
        <v>3.9</v>
      </c>
      <c r="BA44" s="20" t="s">
        <v>1464</v>
      </c>
      <c r="BB44" s="157">
        <v>1</v>
      </c>
    </row>
    <row r="45" spans="1:54" x14ac:dyDescent="0.25">
      <c r="A45" s="32">
        <v>38</v>
      </c>
      <c r="B45" s="33" t="s">
        <v>157</v>
      </c>
      <c r="C45" s="38" t="s">
        <v>158</v>
      </c>
      <c r="D45" s="105" t="s">
        <v>34</v>
      </c>
      <c r="E45" s="34" t="s">
        <v>159</v>
      </c>
      <c r="F45" s="86">
        <v>7.2</v>
      </c>
      <c r="G45" s="86">
        <v>6</v>
      </c>
      <c r="H45" s="87">
        <v>5.8</v>
      </c>
      <c r="I45" s="87">
        <v>4.5999999999999996</v>
      </c>
      <c r="J45" s="86">
        <v>4.3</v>
      </c>
      <c r="K45" s="86">
        <v>7.3</v>
      </c>
      <c r="L45" s="86">
        <v>4.0999999999999996</v>
      </c>
      <c r="M45" s="86">
        <v>7</v>
      </c>
      <c r="N45" s="86">
        <v>5.2</v>
      </c>
      <c r="O45" s="86">
        <v>4.5999999999999996</v>
      </c>
      <c r="P45" s="87">
        <v>4.8</v>
      </c>
      <c r="Q45" s="86">
        <v>5.9</v>
      </c>
      <c r="R45" s="86">
        <v>4.5999999999999996</v>
      </c>
      <c r="S45" s="86">
        <v>6.5</v>
      </c>
      <c r="T45" s="86">
        <v>7.6</v>
      </c>
      <c r="U45" s="86">
        <v>6.5</v>
      </c>
      <c r="V45" s="31">
        <v>8.3000000000000007</v>
      </c>
      <c r="W45" s="31">
        <v>8.8000000000000007</v>
      </c>
      <c r="X45" s="31">
        <v>5.6</v>
      </c>
      <c r="Y45" s="31">
        <v>7.9</v>
      </c>
      <c r="Z45" s="31">
        <v>7.5</v>
      </c>
      <c r="AA45" s="31">
        <v>8.1999999999999993</v>
      </c>
      <c r="AB45" s="31">
        <v>8.4</v>
      </c>
      <c r="AC45" s="31">
        <v>9.5</v>
      </c>
      <c r="AD45" s="31">
        <v>6.3</v>
      </c>
      <c r="AE45" s="31">
        <v>4.5</v>
      </c>
      <c r="AF45" s="31">
        <v>5.8</v>
      </c>
      <c r="AG45" s="31">
        <v>9</v>
      </c>
      <c r="AH45" s="63">
        <v>6.6</v>
      </c>
      <c r="AI45" s="63">
        <v>4</v>
      </c>
      <c r="AJ45" s="63">
        <v>7.5</v>
      </c>
      <c r="AK45" s="63">
        <v>8.6999999999999993</v>
      </c>
      <c r="AL45" s="63">
        <v>8.1</v>
      </c>
      <c r="AM45" s="63">
        <v>9.1999999999999993</v>
      </c>
      <c r="AN45" s="63">
        <v>9</v>
      </c>
      <c r="AO45" s="63">
        <v>8.1999999999999993</v>
      </c>
      <c r="AP45" s="63">
        <v>6.8</v>
      </c>
      <c r="AQ45" s="63">
        <v>8.5</v>
      </c>
      <c r="AR45" s="63">
        <v>8.5</v>
      </c>
      <c r="AS45" s="63">
        <v>8.3000000000000007</v>
      </c>
      <c r="AT45" s="63">
        <v>9.6999999999999993</v>
      </c>
      <c r="AU45" s="63">
        <v>5.3</v>
      </c>
      <c r="AV45" s="31"/>
      <c r="AW45" s="63">
        <v>8.1999999999999993</v>
      </c>
      <c r="AX45" s="63">
        <v>8.5</v>
      </c>
      <c r="AY45" s="63"/>
      <c r="AZ45" s="31">
        <f t="shared" si="0"/>
        <v>6.8</v>
      </c>
      <c r="BA45" s="20" t="s">
        <v>1464</v>
      </c>
      <c r="BB45" s="157">
        <v>1</v>
      </c>
    </row>
    <row r="46" spans="1:54" x14ac:dyDescent="0.25">
      <c r="A46" s="32">
        <v>39</v>
      </c>
      <c r="B46" s="33" t="s">
        <v>160</v>
      </c>
      <c r="C46" s="38" t="s">
        <v>8</v>
      </c>
      <c r="D46" s="105" t="s">
        <v>161</v>
      </c>
      <c r="E46" s="34" t="s">
        <v>162</v>
      </c>
      <c r="F46" s="87">
        <v>8</v>
      </c>
      <c r="G46" s="86">
        <v>5.5</v>
      </c>
      <c r="H46" s="86">
        <v>7.2</v>
      </c>
      <c r="I46" s="86">
        <v>6.2</v>
      </c>
      <c r="J46" s="86">
        <v>6.2</v>
      </c>
      <c r="K46" s="86">
        <v>8.4</v>
      </c>
      <c r="L46" s="86">
        <v>7.8</v>
      </c>
      <c r="M46" s="86">
        <v>6.4</v>
      </c>
      <c r="N46" s="86">
        <v>6.7</v>
      </c>
      <c r="O46" s="86">
        <v>7.9</v>
      </c>
      <c r="P46" s="86">
        <v>4.7</v>
      </c>
      <c r="Q46" s="86">
        <v>7.6</v>
      </c>
      <c r="R46" s="86">
        <v>4.8</v>
      </c>
      <c r="S46" s="86">
        <v>6.3</v>
      </c>
      <c r="T46" s="86">
        <v>7.2</v>
      </c>
      <c r="U46" s="86">
        <v>6.4</v>
      </c>
      <c r="V46" s="31">
        <v>8.4</v>
      </c>
      <c r="W46" s="31">
        <v>10</v>
      </c>
      <c r="X46" s="31">
        <v>6.9</v>
      </c>
      <c r="Y46" s="31">
        <v>8</v>
      </c>
      <c r="Z46" s="31">
        <v>8.4</v>
      </c>
      <c r="AA46" s="31">
        <v>8.1999999999999993</v>
      </c>
      <c r="AB46" s="31">
        <v>8.4</v>
      </c>
      <c r="AC46" s="31">
        <v>9.6999999999999993</v>
      </c>
      <c r="AD46" s="31">
        <v>8.6</v>
      </c>
      <c r="AE46" s="31">
        <v>6</v>
      </c>
      <c r="AF46" s="31">
        <v>7.9</v>
      </c>
      <c r="AG46" s="31">
        <v>8.6</v>
      </c>
      <c r="AH46" s="63">
        <v>6.6</v>
      </c>
      <c r="AI46" s="63">
        <v>5.2</v>
      </c>
      <c r="AJ46" s="63">
        <v>8.9</v>
      </c>
      <c r="AK46" s="63">
        <v>8.4</v>
      </c>
      <c r="AL46" s="63">
        <v>7.3</v>
      </c>
      <c r="AM46" s="63">
        <v>9</v>
      </c>
      <c r="AN46" s="63">
        <v>9</v>
      </c>
      <c r="AO46" s="63">
        <v>7.8</v>
      </c>
      <c r="AP46" s="63">
        <v>7.9</v>
      </c>
      <c r="AQ46" s="63">
        <v>9.5</v>
      </c>
      <c r="AR46" s="63">
        <v>9.5</v>
      </c>
      <c r="AS46" s="63">
        <v>9.1</v>
      </c>
      <c r="AT46" s="63">
        <v>9.9</v>
      </c>
      <c r="AU46" s="63">
        <v>5.6</v>
      </c>
      <c r="AV46" s="31"/>
      <c r="AW46" s="63"/>
      <c r="AX46" s="63"/>
      <c r="AY46" s="63">
        <v>9.3000000000000007</v>
      </c>
      <c r="AZ46" s="31">
        <f t="shared" si="0"/>
        <v>7.6</v>
      </c>
      <c r="BA46" s="20" t="s">
        <v>1465</v>
      </c>
      <c r="BB46" s="157">
        <v>1</v>
      </c>
    </row>
    <row r="47" spans="1:54" x14ac:dyDescent="0.25">
      <c r="A47" s="32">
        <v>40</v>
      </c>
      <c r="B47" s="33" t="s">
        <v>163</v>
      </c>
      <c r="C47" s="38" t="s">
        <v>164</v>
      </c>
      <c r="D47" s="105" t="s">
        <v>165</v>
      </c>
      <c r="E47" s="34" t="s">
        <v>166</v>
      </c>
      <c r="F47" s="86">
        <v>7.6</v>
      </c>
      <c r="G47" s="86">
        <v>8.1</v>
      </c>
      <c r="H47" s="86">
        <v>6.8</v>
      </c>
      <c r="I47" s="86">
        <v>7.7</v>
      </c>
      <c r="J47" s="86">
        <v>6.5</v>
      </c>
      <c r="K47" s="86">
        <v>8</v>
      </c>
      <c r="L47" s="86">
        <v>7.1</v>
      </c>
      <c r="M47" s="86">
        <v>8.1999999999999993</v>
      </c>
      <c r="N47" s="86">
        <v>7.9</v>
      </c>
      <c r="O47" s="86">
        <v>7.3</v>
      </c>
      <c r="P47" s="86">
        <v>4.2</v>
      </c>
      <c r="Q47" s="86">
        <v>6.1</v>
      </c>
      <c r="R47" s="86">
        <v>3.9</v>
      </c>
      <c r="S47" s="86">
        <v>7.5</v>
      </c>
      <c r="T47" s="86">
        <v>7.7</v>
      </c>
      <c r="U47" s="86">
        <v>7.6</v>
      </c>
      <c r="V47" s="31">
        <v>8.6</v>
      </c>
      <c r="W47" s="31">
        <v>8.5</v>
      </c>
      <c r="X47" s="31">
        <v>7.7</v>
      </c>
      <c r="Y47" s="31">
        <v>9</v>
      </c>
      <c r="Z47" s="31">
        <v>8.5</v>
      </c>
      <c r="AA47" s="31">
        <v>8</v>
      </c>
      <c r="AB47" s="31">
        <v>9.6999999999999993</v>
      </c>
      <c r="AC47" s="31">
        <v>9.9</v>
      </c>
      <c r="AD47" s="31">
        <v>8.4</v>
      </c>
      <c r="AE47" s="31">
        <v>6.3</v>
      </c>
      <c r="AF47" s="31">
        <v>8.6</v>
      </c>
      <c r="AG47" s="31">
        <v>9.3000000000000007</v>
      </c>
      <c r="AH47" s="63">
        <v>8.6999999999999993</v>
      </c>
      <c r="AI47" s="63">
        <v>8.6999999999999993</v>
      </c>
      <c r="AJ47" s="63">
        <v>8.6</v>
      </c>
      <c r="AK47" s="63">
        <v>8.6</v>
      </c>
      <c r="AL47" s="63">
        <v>8.9</v>
      </c>
      <c r="AM47" s="63">
        <v>9.5</v>
      </c>
      <c r="AN47" s="63">
        <v>9</v>
      </c>
      <c r="AO47" s="63">
        <v>6.9</v>
      </c>
      <c r="AP47" s="63">
        <v>7.7</v>
      </c>
      <c r="AQ47" s="63">
        <v>9</v>
      </c>
      <c r="AR47" s="63">
        <v>9</v>
      </c>
      <c r="AS47" s="63">
        <v>7.3</v>
      </c>
      <c r="AT47" s="63">
        <v>9.8000000000000007</v>
      </c>
      <c r="AU47" s="63">
        <v>5.9</v>
      </c>
      <c r="AV47" s="31"/>
      <c r="AW47" s="63">
        <v>9.3000000000000007</v>
      </c>
      <c r="AX47" s="63">
        <v>7.5</v>
      </c>
      <c r="AY47" s="63"/>
      <c r="AZ47" s="31">
        <f t="shared" si="0"/>
        <v>7.9</v>
      </c>
      <c r="BA47" s="20" t="s">
        <v>1464</v>
      </c>
      <c r="BB47" s="157">
        <v>0</v>
      </c>
    </row>
    <row r="48" spans="1:54" x14ac:dyDescent="0.25">
      <c r="A48" s="32">
        <v>41</v>
      </c>
      <c r="B48" s="33" t="s">
        <v>167</v>
      </c>
      <c r="C48" s="38" t="s">
        <v>37</v>
      </c>
      <c r="D48" s="105" t="s">
        <v>36</v>
      </c>
      <c r="E48" s="34" t="s">
        <v>168</v>
      </c>
      <c r="F48" s="86">
        <v>6.2</v>
      </c>
      <c r="G48" s="86">
        <v>5.7</v>
      </c>
      <c r="H48" s="86">
        <v>6.8</v>
      </c>
      <c r="I48" s="86">
        <v>6.5</v>
      </c>
      <c r="J48" s="86">
        <v>6</v>
      </c>
      <c r="K48" s="86">
        <v>8.3000000000000007</v>
      </c>
      <c r="L48" s="86">
        <v>7.7</v>
      </c>
      <c r="M48" s="86">
        <v>5</v>
      </c>
      <c r="N48" s="86">
        <v>4.9000000000000004</v>
      </c>
      <c r="O48" s="86">
        <v>5.8</v>
      </c>
      <c r="P48" s="87">
        <v>4.9000000000000004</v>
      </c>
      <c r="Q48" s="86">
        <v>7.6</v>
      </c>
      <c r="R48" s="86">
        <v>4</v>
      </c>
      <c r="S48" s="86">
        <v>7.7</v>
      </c>
      <c r="T48" s="86">
        <v>7</v>
      </c>
      <c r="U48" s="86">
        <v>6</v>
      </c>
      <c r="V48" s="31">
        <v>8.4</v>
      </c>
      <c r="W48" s="31">
        <v>8.5</v>
      </c>
      <c r="X48" s="31">
        <v>7.9</v>
      </c>
      <c r="Y48" s="31">
        <v>7.7</v>
      </c>
      <c r="Z48" s="31">
        <v>8.6</v>
      </c>
      <c r="AA48" s="31">
        <v>5.7</v>
      </c>
      <c r="AB48" s="31">
        <v>8.4</v>
      </c>
      <c r="AC48" s="31">
        <v>8.1</v>
      </c>
      <c r="AD48" s="31">
        <v>6.7</v>
      </c>
      <c r="AE48" s="31">
        <v>6.2</v>
      </c>
      <c r="AF48" s="31">
        <v>8</v>
      </c>
      <c r="AG48" s="31">
        <v>9.6999999999999993</v>
      </c>
      <c r="AH48" s="63">
        <v>8.6</v>
      </c>
      <c r="AI48" s="63">
        <v>7.5</v>
      </c>
      <c r="AJ48" s="63">
        <v>8.3000000000000007</v>
      </c>
      <c r="AK48" s="63">
        <v>8.1999999999999993</v>
      </c>
      <c r="AL48" s="63">
        <v>8.1999999999999993</v>
      </c>
      <c r="AM48" s="63">
        <v>9.6999999999999993</v>
      </c>
      <c r="AN48" s="63">
        <v>9.5</v>
      </c>
      <c r="AO48" s="63">
        <v>6.3</v>
      </c>
      <c r="AP48" s="63">
        <v>7</v>
      </c>
      <c r="AQ48" s="63">
        <v>9.5</v>
      </c>
      <c r="AR48" s="63">
        <v>9</v>
      </c>
      <c r="AS48" s="63">
        <v>7.9</v>
      </c>
      <c r="AT48" s="63">
        <v>9.8000000000000007</v>
      </c>
      <c r="AU48" s="63">
        <v>6.2</v>
      </c>
      <c r="AV48" s="31"/>
      <c r="AW48" s="63">
        <v>9</v>
      </c>
      <c r="AX48" s="63">
        <v>9</v>
      </c>
      <c r="AY48" s="63"/>
      <c r="AZ48" s="31">
        <f t="shared" si="0"/>
        <v>7.3</v>
      </c>
      <c r="BA48" s="20" t="s">
        <v>1464</v>
      </c>
      <c r="BB48" s="157">
        <v>1</v>
      </c>
    </row>
    <row r="49" spans="1:54" x14ac:dyDescent="0.25">
      <c r="A49" s="32">
        <v>42</v>
      </c>
      <c r="B49" s="33" t="s">
        <v>169</v>
      </c>
      <c r="C49" s="38" t="s">
        <v>6</v>
      </c>
      <c r="D49" s="105" t="s">
        <v>38</v>
      </c>
      <c r="E49" s="34" t="s">
        <v>94</v>
      </c>
      <c r="F49" s="86">
        <v>8.1</v>
      </c>
      <c r="G49" s="86">
        <v>5.8</v>
      </c>
      <c r="H49" s="86">
        <v>7.5</v>
      </c>
      <c r="I49" s="86">
        <v>6.5</v>
      </c>
      <c r="J49" s="86">
        <v>6.2</v>
      </c>
      <c r="K49" s="86">
        <v>7.2</v>
      </c>
      <c r="L49" s="86">
        <v>7.8</v>
      </c>
      <c r="M49" s="86">
        <v>5.9</v>
      </c>
      <c r="N49" s="86">
        <v>8.8000000000000007</v>
      </c>
      <c r="O49" s="86">
        <v>6.2</v>
      </c>
      <c r="P49" s="87">
        <v>4.5999999999999996</v>
      </c>
      <c r="Q49" s="86">
        <v>6.4</v>
      </c>
      <c r="R49" s="86">
        <v>5.4</v>
      </c>
      <c r="S49" s="86">
        <v>7.8</v>
      </c>
      <c r="T49" s="86">
        <v>5.5</v>
      </c>
      <c r="U49" s="86">
        <v>6.9</v>
      </c>
      <c r="V49" s="31">
        <v>8</v>
      </c>
      <c r="W49" s="31">
        <v>9</v>
      </c>
      <c r="X49" s="31">
        <v>6</v>
      </c>
      <c r="Y49" s="31">
        <v>6.9</v>
      </c>
      <c r="Z49" s="31">
        <v>8</v>
      </c>
      <c r="AA49" s="31">
        <v>8</v>
      </c>
      <c r="AB49" s="31">
        <v>8.4</v>
      </c>
      <c r="AC49" s="31">
        <v>8.9</v>
      </c>
      <c r="AD49" s="31">
        <v>5.6</v>
      </c>
      <c r="AE49" s="31">
        <v>6.2</v>
      </c>
      <c r="AF49" s="31">
        <v>7.1</v>
      </c>
      <c r="AG49" s="31">
        <v>9</v>
      </c>
      <c r="AH49" s="63">
        <v>7.7</v>
      </c>
      <c r="AI49" s="63">
        <v>5.7</v>
      </c>
      <c r="AJ49" s="63">
        <v>7.1</v>
      </c>
      <c r="AK49" s="63">
        <v>8.6</v>
      </c>
      <c r="AL49" s="63">
        <v>7.1</v>
      </c>
      <c r="AM49" s="63">
        <v>8.9</v>
      </c>
      <c r="AN49" s="63">
        <v>9</v>
      </c>
      <c r="AO49" s="63">
        <v>7</v>
      </c>
      <c r="AP49" s="63">
        <v>6.9</v>
      </c>
      <c r="AQ49" s="63">
        <v>7.5</v>
      </c>
      <c r="AR49" s="63">
        <v>9</v>
      </c>
      <c r="AS49" s="63">
        <v>6.9</v>
      </c>
      <c r="AT49" s="63">
        <v>9.6999999999999993</v>
      </c>
      <c r="AU49" s="63">
        <v>5.3</v>
      </c>
      <c r="AV49" s="31"/>
      <c r="AW49" s="63">
        <v>0</v>
      </c>
      <c r="AX49" s="63"/>
      <c r="AY49" s="63"/>
      <c r="AZ49" s="31">
        <f t="shared" si="0"/>
        <v>7.2</v>
      </c>
      <c r="BA49" s="21" t="s">
        <v>1465</v>
      </c>
      <c r="BB49" s="157">
        <v>1</v>
      </c>
    </row>
    <row r="50" spans="1:54" x14ac:dyDescent="0.25">
      <c r="A50" s="32">
        <v>43</v>
      </c>
      <c r="B50" s="33" t="s">
        <v>170</v>
      </c>
      <c r="C50" s="38" t="s">
        <v>171</v>
      </c>
      <c r="D50" s="105" t="s">
        <v>38</v>
      </c>
      <c r="E50" s="34" t="s">
        <v>172</v>
      </c>
      <c r="F50" s="86">
        <v>8</v>
      </c>
      <c r="G50" s="86">
        <v>4.8</v>
      </c>
      <c r="H50" s="87">
        <v>5.9</v>
      </c>
      <c r="I50" s="87">
        <v>4.4000000000000004</v>
      </c>
      <c r="J50" s="86">
        <v>5.2</v>
      </c>
      <c r="K50" s="86">
        <v>7</v>
      </c>
      <c r="L50" s="86">
        <v>6.7</v>
      </c>
      <c r="M50" s="86">
        <v>5.3</v>
      </c>
      <c r="N50" s="86">
        <v>4.3</v>
      </c>
      <c r="O50" s="86">
        <v>4.5999999999999996</v>
      </c>
      <c r="P50" s="86">
        <v>5.6</v>
      </c>
      <c r="Q50" s="86">
        <v>7.3</v>
      </c>
      <c r="R50" s="87">
        <v>4.2</v>
      </c>
      <c r="S50" s="86">
        <v>5.6</v>
      </c>
      <c r="T50" s="86">
        <v>6.1</v>
      </c>
      <c r="U50" s="86">
        <v>6.2</v>
      </c>
      <c r="V50" s="31">
        <v>2.6</v>
      </c>
      <c r="W50" s="31">
        <v>8.8000000000000007</v>
      </c>
      <c r="X50" s="31">
        <v>5.0999999999999996</v>
      </c>
      <c r="Y50" s="31">
        <v>7.8</v>
      </c>
      <c r="Z50" s="31">
        <v>7.7</v>
      </c>
      <c r="AA50" s="31">
        <v>8.1999999999999993</v>
      </c>
      <c r="AB50" s="31">
        <v>8.4</v>
      </c>
      <c r="AC50" s="31">
        <v>9.5</v>
      </c>
      <c r="AD50" s="31">
        <v>7.3</v>
      </c>
      <c r="AE50" s="31">
        <v>4.7</v>
      </c>
      <c r="AF50" s="31">
        <v>8.6999999999999993</v>
      </c>
      <c r="AG50" s="31">
        <v>8.6</v>
      </c>
      <c r="AH50" s="63">
        <v>7.9</v>
      </c>
      <c r="AI50" s="63">
        <v>4.7</v>
      </c>
      <c r="AJ50" s="63">
        <v>8.9</v>
      </c>
      <c r="AK50" s="63">
        <v>8.4</v>
      </c>
      <c r="AL50" s="63">
        <v>6.8</v>
      </c>
      <c r="AM50" s="63">
        <v>9.6</v>
      </c>
      <c r="AN50" s="63">
        <v>9.5</v>
      </c>
      <c r="AO50" s="63">
        <v>6.3</v>
      </c>
      <c r="AP50" s="63">
        <v>6.7</v>
      </c>
      <c r="AQ50" s="63">
        <v>8.5</v>
      </c>
      <c r="AR50" s="63">
        <v>8.5</v>
      </c>
      <c r="AS50" s="63">
        <v>3.8</v>
      </c>
      <c r="AT50" s="63">
        <v>9.8000000000000007</v>
      </c>
      <c r="AU50" s="63">
        <v>5.2</v>
      </c>
      <c r="AV50" s="31"/>
      <c r="AW50" s="63">
        <v>6</v>
      </c>
      <c r="AX50" s="63">
        <v>8.5</v>
      </c>
      <c r="AY50" s="63"/>
      <c r="AZ50" s="31">
        <f t="shared" si="0"/>
        <v>6.7</v>
      </c>
      <c r="BA50" s="20" t="s">
        <v>1464</v>
      </c>
      <c r="BB50" s="157">
        <v>0</v>
      </c>
    </row>
    <row r="51" spans="1:54" x14ac:dyDescent="0.25">
      <c r="A51" s="32">
        <v>44</v>
      </c>
      <c r="B51" s="33" t="s">
        <v>173</v>
      </c>
      <c r="C51" s="38" t="s">
        <v>47</v>
      </c>
      <c r="D51" s="105" t="s">
        <v>38</v>
      </c>
      <c r="E51" s="34" t="s">
        <v>174</v>
      </c>
      <c r="F51" s="86">
        <v>8.9</v>
      </c>
      <c r="G51" s="86">
        <v>4.8</v>
      </c>
      <c r="H51" s="86">
        <v>5</v>
      </c>
      <c r="I51" s="86">
        <v>4.5</v>
      </c>
      <c r="J51" s="86">
        <v>6.6</v>
      </c>
      <c r="K51" s="86">
        <v>6.6</v>
      </c>
      <c r="L51" s="86">
        <v>5.0999999999999996</v>
      </c>
      <c r="M51" s="86">
        <v>7.5</v>
      </c>
      <c r="N51" s="86">
        <v>7</v>
      </c>
      <c r="O51" s="86">
        <v>5.8</v>
      </c>
      <c r="P51" s="86">
        <v>5.5</v>
      </c>
      <c r="Q51" s="86">
        <v>6.4</v>
      </c>
      <c r="R51" s="86">
        <v>3.1</v>
      </c>
      <c r="S51" s="86">
        <v>7</v>
      </c>
      <c r="T51" s="86">
        <v>6.3</v>
      </c>
      <c r="U51" s="86">
        <v>8</v>
      </c>
      <c r="V51" s="31">
        <v>7.9</v>
      </c>
      <c r="W51" s="31">
        <v>9</v>
      </c>
      <c r="X51" s="31">
        <v>4.7</v>
      </c>
      <c r="Y51" s="31">
        <v>6.8</v>
      </c>
      <c r="Z51" s="31">
        <v>4.8</v>
      </c>
      <c r="AA51" s="31">
        <v>5.8</v>
      </c>
      <c r="AB51" s="31">
        <v>2.8</v>
      </c>
      <c r="AC51" s="31">
        <v>2.4</v>
      </c>
      <c r="AD51" s="31">
        <v>0.8</v>
      </c>
      <c r="AE51" s="31">
        <v>2.2000000000000002</v>
      </c>
      <c r="AF51" s="31">
        <v>2.1</v>
      </c>
      <c r="AG51" s="31">
        <v>0</v>
      </c>
      <c r="AH51" s="63">
        <v>0</v>
      </c>
      <c r="AI51" s="63">
        <v>0</v>
      </c>
      <c r="AJ51" s="63">
        <v>0</v>
      </c>
      <c r="AK51" s="63">
        <v>0</v>
      </c>
      <c r="AL51" s="63">
        <v>2.6</v>
      </c>
      <c r="AM51" s="63">
        <v>0</v>
      </c>
      <c r="AN51" s="63">
        <v>0</v>
      </c>
      <c r="AO51" s="63">
        <v>0</v>
      </c>
      <c r="AP51" s="63">
        <v>0</v>
      </c>
      <c r="AQ51" s="63">
        <v>0</v>
      </c>
      <c r="AR51" s="63">
        <v>0</v>
      </c>
      <c r="AS51" s="63">
        <v>0</v>
      </c>
      <c r="AT51" s="63">
        <v>0</v>
      </c>
      <c r="AU51" s="63">
        <v>0</v>
      </c>
      <c r="AV51" s="31"/>
      <c r="AW51" s="63">
        <v>0</v>
      </c>
      <c r="AX51" s="63"/>
      <c r="AY51" s="63"/>
      <c r="AZ51" s="31">
        <f t="shared" si="0"/>
        <v>3.7</v>
      </c>
      <c r="BA51" s="20" t="s">
        <v>1464</v>
      </c>
      <c r="BB51" s="157">
        <v>1</v>
      </c>
    </row>
    <row r="52" spans="1:54" x14ac:dyDescent="0.25">
      <c r="A52" s="32">
        <v>45</v>
      </c>
      <c r="B52" s="33" t="s">
        <v>175</v>
      </c>
      <c r="C52" s="38" t="s">
        <v>176</v>
      </c>
      <c r="D52" s="105" t="s">
        <v>39</v>
      </c>
      <c r="E52" s="34" t="s">
        <v>177</v>
      </c>
      <c r="F52" s="86">
        <v>5.0999999999999996</v>
      </c>
      <c r="G52" s="86">
        <v>5.0999999999999996</v>
      </c>
      <c r="H52" s="86">
        <v>5.4</v>
      </c>
      <c r="I52" s="86">
        <v>4</v>
      </c>
      <c r="J52" s="86">
        <v>4.4000000000000004</v>
      </c>
      <c r="K52" s="86">
        <v>6.6</v>
      </c>
      <c r="L52" s="86">
        <v>5.9</v>
      </c>
      <c r="M52" s="86">
        <v>6</v>
      </c>
      <c r="N52" s="86">
        <v>5.2</v>
      </c>
      <c r="O52" s="86">
        <v>7</v>
      </c>
      <c r="P52" s="87">
        <v>4.3</v>
      </c>
      <c r="Q52" s="86">
        <v>6.7</v>
      </c>
      <c r="R52" s="86">
        <v>2.8</v>
      </c>
      <c r="S52" s="86">
        <v>6.3</v>
      </c>
      <c r="T52" s="86">
        <v>5.9</v>
      </c>
      <c r="U52" s="86">
        <v>7.3</v>
      </c>
      <c r="V52" s="31">
        <v>6.8</v>
      </c>
      <c r="W52" s="31">
        <v>9</v>
      </c>
      <c r="X52" s="31">
        <v>5.8</v>
      </c>
      <c r="Y52" s="31">
        <v>7</v>
      </c>
      <c r="Z52" s="31">
        <v>7.4</v>
      </c>
      <c r="AA52" s="31">
        <v>5.4</v>
      </c>
      <c r="AB52" s="31">
        <v>7.7</v>
      </c>
      <c r="AC52" s="31">
        <v>8.8000000000000007</v>
      </c>
      <c r="AD52" s="31">
        <v>4.9000000000000004</v>
      </c>
      <c r="AE52" s="31">
        <v>4.7</v>
      </c>
      <c r="AF52" s="31">
        <v>8.1999999999999993</v>
      </c>
      <c r="AG52" s="31">
        <v>9</v>
      </c>
      <c r="AH52" s="63">
        <v>7.1</v>
      </c>
      <c r="AI52" s="63">
        <v>4.8</v>
      </c>
      <c r="AJ52" s="63">
        <v>7.9</v>
      </c>
      <c r="AK52" s="63">
        <v>9.1</v>
      </c>
      <c r="AL52" s="63">
        <v>7.5</v>
      </c>
      <c r="AM52" s="63">
        <v>8.9</v>
      </c>
      <c r="AN52" s="63">
        <v>9</v>
      </c>
      <c r="AO52" s="63">
        <v>6.2</v>
      </c>
      <c r="AP52" s="63">
        <v>7.6</v>
      </c>
      <c r="AQ52" s="63">
        <v>8</v>
      </c>
      <c r="AR52" s="63">
        <v>8.5</v>
      </c>
      <c r="AS52" s="63">
        <v>7</v>
      </c>
      <c r="AT52" s="63">
        <v>9.8000000000000007</v>
      </c>
      <c r="AU52" s="63">
        <v>5.8</v>
      </c>
      <c r="AV52" s="31"/>
      <c r="AW52" s="63">
        <v>7.5</v>
      </c>
      <c r="AX52" s="63">
        <v>8.1999999999999993</v>
      </c>
      <c r="AY52" s="63"/>
      <c r="AZ52" s="31">
        <f t="shared" si="0"/>
        <v>6.6</v>
      </c>
      <c r="BA52" s="20" t="s">
        <v>1464</v>
      </c>
      <c r="BB52" s="157">
        <v>1</v>
      </c>
    </row>
    <row r="53" spans="1:54" x14ac:dyDescent="0.25">
      <c r="A53" s="32">
        <v>46</v>
      </c>
      <c r="B53" s="33" t="s">
        <v>178</v>
      </c>
      <c r="C53" s="38" t="s">
        <v>179</v>
      </c>
      <c r="D53" s="105" t="s">
        <v>180</v>
      </c>
      <c r="E53" s="34" t="s">
        <v>181</v>
      </c>
      <c r="F53" s="87">
        <v>8.1</v>
      </c>
      <c r="G53" s="86">
        <v>4.5</v>
      </c>
      <c r="H53" s="86">
        <v>6</v>
      </c>
      <c r="I53" s="86">
        <v>4.2</v>
      </c>
      <c r="J53" s="86">
        <v>6.1</v>
      </c>
      <c r="K53" s="86">
        <v>8</v>
      </c>
      <c r="L53" s="86">
        <v>4.7</v>
      </c>
      <c r="M53" s="86">
        <v>5</v>
      </c>
      <c r="N53" s="86">
        <v>7.2</v>
      </c>
      <c r="O53" s="86">
        <v>7.3</v>
      </c>
      <c r="P53" s="87">
        <v>5.0999999999999996</v>
      </c>
      <c r="Q53" s="86">
        <v>6.7</v>
      </c>
      <c r="R53" s="87">
        <v>5.0999999999999996</v>
      </c>
      <c r="S53" s="86">
        <v>6.5</v>
      </c>
      <c r="T53" s="86">
        <v>6.3</v>
      </c>
      <c r="U53" s="86">
        <v>7.1</v>
      </c>
      <c r="V53" s="31">
        <v>7.5</v>
      </c>
      <c r="W53" s="31">
        <v>8</v>
      </c>
      <c r="X53" s="31">
        <v>5.4</v>
      </c>
      <c r="Y53" s="31">
        <v>7.5</v>
      </c>
      <c r="Z53" s="31">
        <v>8</v>
      </c>
      <c r="AA53" s="31">
        <v>6.6</v>
      </c>
      <c r="AB53" s="31">
        <v>8.6</v>
      </c>
      <c r="AC53" s="31">
        <v>9.5</v>
      </c>
      <c r="AD53" s="31">
        <v>7.1</v>
      </c>
      <c r="AE53" s="31">
        <v>7.8</v>
      </c>
      <c r="AF53" s="31">
        <v>7.3</v>
      </c>
      <c r="AG53" s="31">
        <v>8.6</v>
      </c>
      <c r="AH53" s="63">
        <v>7.1</v>
      </c>
      <c r="AI53" s="63">
        <v>6.9</v>
      </c>
      <c r="AJ53" s="63">
        <v>7.6</v>
      </c>
      <c r="AK53" s="63">
        <v>8.4</v>
      </c>
      <c r="AL53" s="114">
        <v>7.5</v>
      </c>
      <c r="AM53" s="63">
        <v>9</v>
      </c>
      <c r="AN53" s="63">
        <v>9.5</v>
      </c>
      <c r="AO53" s="63"/>
      <c r="AP53" s="63">
        <v>6.9</v>
      </c>
      <c r="AQ53" s="63">
        <v>8</v>
      </c>
      <c r="AR53" s="63">
        <v>8.5</v>
      </c>
      <c r="AS53" s="63">
        <v>7.2</v>
      </c>
      <c r="AT53" s="63">
        <v>9.6999999999999993</v>
      </c>
      <c r="AU53" s="63">
        <v>5.9</v>
      </c>
      <c r="AV53" s="31">
        <v>8.4</v>
      </c>
      <c r="AW53" s="63">
        <v>8.5</v>
      </c>
      <c r="AX53" s="63">
        <v>8.8000000000000007</v>
      </c>
      <c r="AY53" s="63"/>
      <c r="AZ53" s="125">
        <f>ROUND(SUMPRODUCT($F$7:$AV$7,F53:AV53)/$AZ$7,1)</f>
        <v>7.1</v>
      </c>
      <c r="BA53" s="20" t="s">
        <v>1464</v>
      </c>
      <c r="BB53" s="157">
        <v>1</v>
      </c>
    </row>
    <row r="54" spans="1:54" x14ac:dyDescent="0.25">
      <c r="A54" s="32">
        <v>47</v>
      </c>
      <c r="B54" s="101" t="s">
        <v>182</v>
      </c>
      <c r="C54" s="42" t="s">
        <v>183</v>
      </c>
      <c r="D54" s="107" t="s">
        <v>184</v>
      </c>
      <c r="E54" s="36" t="s">
        <v>185</v>
      </c>
      <c r="F54" s="86">
        <v>6.3</v>
      </c>
      <c r="G54" s="86">
        <v>4.9000000000000004</v>
      </c>
      <c r="H54" s="86">
        <v>7.5</v>
      </c>
      <c r="I54" s="86">
        <v>5.8</v>
      </c>
      <c r="J54" s="86">
        <v>6.7</v>
      </c>
      <c r="K54" s="86">
        <v>6.9</v>
      </c>
      <c r="L54" s="86">
        <v>5</v>
      </c>
      <c r="M54" s="86">
        <v>5.6</v>
      </c>
      <c r="N54" s="86">
        <v>5.9</v>
      </c>
      <c r="O54" s="86">
        <v>4.5999999999999996</v>
      </c>
      <c r="P54" s="86">
        <v>4.2</v>
      </c>
      <c r="Q54" s="86">
        <v>6.4</v>
      </c>
      <c r="R54" s="87">
        <v>4.9000000000000004</v>
      </c>
      <c r="S54" s="86">
        <v>5.0999999999999996</v>
      </c>
      <c r="T54" s="86">
        <v>5.7</v>
      </c>
      <c r="U54" s="86">
        <v>6.4</v>
      </c>
      <c r="V54" s="31">
        <v>7.9</v>
      </c>
      <c r="W54" s="31">
        <v>9</v>
      </c>
      <c r="X54" s="31">
        <v>5.9</v>
      </c>
      <c r="Y54" s="31">
        <v>7.5</v>
      </c>
      <c r="Z54" s="31">
        <v>6.4</v>
      </c>
      <c r="AA54" s="31">
        <v>5.0999999999999996</v>
      </c>
      <c r="AB54" s="31">
        <v>7.7</v>
      </c>
      <c r="AC54" s="31">
        <v>9</v>
      </c>
      <c r="AD54" s="31">
        <v>6</v>
      </c>
      <c r="AE54" s="31">
        <v>6.8</v>
      </c>
      <c r="AF54" s="31">
        <v>7.5</v>
      </c>
      <c r="AG54" s="31">
        <v>8.6</v>
      </c>
      <c r="AH54" s="63">
        <v>8.5</v>
      </c>
      <c r="AI54" s="63">
        <v>4.5999999999999996</v>
      </c>
      <c r="AJ54" s="63">
        <v>7.2</v>
      </c>
      <c r="AK54" s="63">
        <v>9.1</v>
      </c>
      <c r="AL54" s="63">
        <v>6.1</v>
      </c>
      <c r="AM54" s="63">
        <v>8.9</v>
      </c>
      <c r="AN54" s="63">
        <v>8.5</v>
      </c>
      <c r="AO54" s="63">
        <v>6.4</v>
      </c>
      <c r="AP54" s="63">
        <v>6.7</v>
      </c>
      <c r="AQ54" s="63">
        <v>8</v>
      </c>
      <c r="AR54" s="63">
        <v>8.5</v>
      </c>
      <c r="AS54" s="63">
        <v>6.3</v>
      </c>
      <c r="AT54" s="63">
        <v>9.8000000000000007</v>
      </c>
      <c r="AU54" s="63">
        <v>5.9</v>
      </c>
      <c r="AV54" s="31"/>
      <c r="AW54" s="63">
        <v>8.1999999999999993</v>
      </c>
      <c r="AX54" s="63">
        <v>8.4</v>
      </c>
      <c r="AY54" s="63"/>
      <c r="AZ54" s="31">
        <f t="shared" ref="AZ54:AZ64" si="1">ROUND(SUMPRODUCT($F$7:$AU$7,F54:AU54)/$AZ$7,1)</f>
        <v>6.7</v>
      </c>
      <c r="BA54" s="20" t="s">
        <v>1464</v>
      </c>
      <c r="BB54" s="157">
        <v>1</v>
      </c>
    </row>
    <row r="55" spans="1:54" x14ac:dyDescent="0.25">
      <c r="A55" s="32">
        <v>48</v>
      </c>
      <c r="B55" s="33" t="s">
        <v>186</v>
      </c>
      <c r="C55" s="38" t="s">
        <v>8</v>
      </c>
      <c r="D55" s="105" t="s">
        <v>187</v>
      </c>
      <c r="E55" s="34" t="s">
        <v>188</v>
      </c>
      <c r="F55" s="86">
        <v>7.7</v>
      </c>
      <c r="G55" s="86">
        <v>7.6</v>
      </c>
      <c r="H55" s="87">
        <v>7</v>
      </c>
      <c r="I55" s="86">
        <v>5.4</v>
      </c>
      <c r="J55" s="86">
        <v>6.3</v>
      </c>
      <c r="K55" s="86">
        <v>8</v>
      </c>
      <c r="L55" s="86">
        <v>6.7</v>
      </c>
      <c r="M55" s="86">
        <v>8.4</v>
      </c>
      <c r="N55" s="86">
        <v>6</v>
      </c>
      <c r="O55" s="86">
        <v>8.3000000000000007</v>
      </c>
      <c r="P55" s="86">
        <v>5.2</v>
      </c>
      <c r="Q55" s="86">
        <v>7.9</v>
      </c>
      <c r="R55" s="86">
        <v>4.5</v>
      </c>
      <c r="S55" s="86">
        <v>6.3</v>
      </c>
      <c r="T55" s="86">
        <v>7.3</v>
      </c>
      <c r="U55" s="86">
        <v>6.3</v>
      </c>
      <c r="V55" s="31">
        <v>8.1999999999999993</v>
      </c>
      <c r="W55" s="31">
        <v>8.8000000000000007</v>
      </c>
      <c r="X55" s="31">
        <v>6.1</v>
      </c>
      <c r="Y55" s="31">
        <v>7.7</v>
      </c>
      <c r="Z55" s="31">
        <v>8.5</v>
      </c>
      <c r="AA55" s="31">
        <v>7.5</v>
      </c>
      <c r="AB55" s="31">
        <v>9.4</v>
      </c>
      <c r="AC55" s="31">
        <v>9.6999999999999993</v>
      </c>
      <c r="AD55" s="31">
        <v>7.2</v>
      </c>
      <c r="AE55" s="31">
        <v>7.7</v>
      </c>
      <c r="AF55" s="31">
        <v>8.8000000000000007</v>
      </c>
      <c r="AG55" s="31">
        <v>9.3000000000000007</v>
      </c>
      <c r="AH55" s="63">
        <v>8.1</v>
      </c>
      <c r="AI55" s="63">
        <v>6.9</v>
      </c>
      <c r="AJ55" s="63">
        <v>9</v>
      </c>
      <c r="AK55" s="63">
        <v>9.1</v>
      </c>
      <c r="AL55" s="63">
        <v>7.1</v>
      </c>
      <c r="AM55" s="63">
        <v>9.1999999999999993</v>
      </c>
      <c r="AN55" s="63">
        <v>9</v>
      </c>
      <c r="AO55" s="63">
        <v>8.5</v>
      </c>
      <c r="AP55" s="63">
        <v>8.5</v>
      </c>
      <c r="AQ55" s="63">
        <v>9</v>
      </c>
      <c r="AR55" s="63">
        <v>9</v>
      </c>
      <c r="AS55" s="63">
        <v>9.4</v>
      </c>
      <c r="AT55" s="63">
        <v>9.9</v>
      </c>
      <c r="AU55" s="63">
        <v>7</v>
      </c>
      <c r="AV55" s="31"/>
      <c r="AW55" s="63"/>
      <c r="AX55" s="63"/>
      <c r="AY55" s="63">
        <v>9</v>
      </c>
      <c r="AZ55" s="31">
        <f t="shared" si="1"/>
        <v>7.7</v>
      </c>
      <c r="BA55" s="20" t="s">
        <v>1465</v>
      </c>
      <c r="BB55" s="157">
        <v>1</v>
      </c>
    </row>
    <row r="56" spans="1:54" x14ac:dyDescent="0.25">
      <c r="A56" s="32">
        <v>49</v>
      </c>
      <c r="B56" s="33" t="s">
        <v>189</v>
      </c>
      <c r="C56" s="38" t="s">
        <v>190</v>
      </c>
      <c r="D56" s="105" t="s">
        <v>191</v>
      </c>
      <c r="E56" s="34" t="s">
        <v>192</v>
      </c>
      <c r="F56" s="86">
        <v>7.2</v>
      </c>
      <c r="G56" s="86">
        <v>5.2</v>
      </c>
      <c r="H56" s="86">
        <v>4.9000000000000004</v>
      </c>
      <c r="I56" s="86">
        <v>4.2</v>
      </c>
      <c r="J56" s="86">
        <v>6.5</v>
      </c>
      <c r="K56" s="86">
        <v>6.2</v>
      </c>
      <c r="L56" s="86">
        <v>6.7</v>
      </c>
      <c r="M56" s="86">
        <v>6.6</v>
      </c>
      <c r="N56" s="86">
        <v>5.7</v>
      </c>
      <c r="O56" s="86">
        <v>5.4</v>
      </c>
      <c r="P56" s="87">
        <v>5.4</v>
      </c>
      <c r="Q56" s="86">
        <v>6.4</v>
      </c>
      <c r="R56" s="87">
        <v>6.7</v>
      </c>
      <c r="S56" s="86">
        <v>6.5</v>
      </c>
      <c r="T56" s="86">
        <v>5.7</v>
      </c>
      <c r="U56" s="86">
        <v>6</v>
      </c>
      <c r="V56" s="31">
        <v>7.7</v>
      </c>
      <c r="W56" s="31">
        <v>9</v>
      </c>
      <c r="X56" s="31">
        <v>5.5</v>
      </c>
      <c r="Y56" s="31">
        <v>7.7</v>
      </c>
      <c r="Z56" s="31">
        <v>5.2</v>
      </c>
      <c r="AA56" s="31">
        <v>8</v>
      </c>
      <c r="AB56" s="31">
        <v>9.1</v>
      </c>
      <c r="AC56" s="31">
        <v>9.5</v>
      </c>
      <c r="AD56" s="31">
        <v>6.9</v>
      </c>
      <c r="AE56" s="31">
        <v>6.9</v>
      </c>
      <c r="AF56" s="31">
        <v>8</v>
      </c>
      <c r="AG56" s="31">
        <v>8.6</v>
      </c>
      <c r="AH56" s="63">
        <v>6.3</v>
      </c>
      <c r="AI56" s="63">
        <v>6.1</v>
      </c>
      <c r="AJ56" s="63">
        <v>7.8</v>
      </c>
      <c r="AK56" s="63">
        <v>9.1</v>
      </c>
      <c r="AL56" s="63">
        <v>6.7</v>
      </c>
      <c r="AM56" s="63">
        <v>9.6</v>
      </c>
      <c r="AN56" s="63">
        <v>9</v>
      </c>
      <c r="AO56" s="63">
        <v>5.8</v>
      </c>
      <c r="AP56" s="63">
        <v>7</v>
      </c>
      <c r="AQ56" s="63">
        <v>8.5</v>
      </c>
      <c r="AR56" s="63">
        <v>8.5</v>
      </c>
      <c r="AS56" s="63">
        <v>8.5</v>
      </c>
      <c r="AT56" s="63">
        <v>9.6999999999999993</v>
      </c>
      <c r="AU56" s="63">
        <v>4.4000000000000004</v>
      </c>
      <c r="AV56" s="31"/>
      <c r="AW56" s="63">
        <v>8</v>
      </c>
      <c r="AX56" s="63">
        <v>8.1999999999999993</v>
      </c>
      <c r="AY56" s="63"/>
      <c r="AZ56" s="31">
        <f t="shared" si="1"/>
        <v>7</v>
      </c>
      <c r="BA56" s="20" t="s">
        <v>1464</v>
      </c>
      <c r="BB56" s="157">
        <v>1</v>
      </c>
    </row>
    <row r="57" spans="1:54" x14ac:dyDescent="0.25">
      <c r="A57" s="32">
        <v>50</v>
      </c>
      <c r="B57" s="33" t="s">
        <v>193</v>
      </c>
      <c r="C57" s="38" t="s">
        <v>194</v>
      </c>
      <c r="D57" s="108" t="s">
        <v>195</v>
      </c>
      <c r="E57" s="34" t="s">
        <v>196</v>
      </c>
      <c r="F57" s="86">
        <v>8.4</v>
      </c>
      <c r="G57" s="86">
        <v>6</v>
      </c>
      <c r="H57" s="87">
        <v>5</v>
      </c>
      <c r="I57" s="87">
        <v>4.3</v>
      </c>
      <c r="J57" s="86">
        <v>4.8</v>
      </c>
      <c r="K57" s="86">
        <v>6.9</v>
      </c>
      <c r="L57" s="86">
        <v>4.8</v>
      </c>
      <c r="M57" s="86">
        <v>6</v>
      </c>
      <c r="N57" s="86">
        <v>5.3</v>
      </c>
      <c r="O57" s="86">
        <v>7</v>
      </c>
      <c r="P57" s="87">
        <v>4.9000000000000004</v>
      </c>
      <c r="Q57" s="86">
        <v>5.8</v>
      </c>
      <c r="R57" s="87">
        <v>5.9</v>
      </c>
      <c r="S57" s="86">
        <v>5.9</v>
      </c>
      <c r="T57" s="86">
        <v>6.1</v>
      </c>
      <c r="U57" s="86">
        <v>6.7</v>
      </c>
      <c r="V57" s="31">
        <v>7.7</v>
      </c>
      <c r="W57" s="31">
        <v>9</v>
      </c>
      <c r="X57" s="31">
        <v>5.3</v>
      </c>
      <c r="Y57" s="31">
        <v>7.5</v>
      </c>
      <c r="Z57" s="31">
        <v>8</v>
      </c>
      <c r="AA57" s="37">
        <v>8.1999999999999993</v>
      </c>
      <c r="AB57" s="31">
        <v>8.4</v>
      </c>
      <c r="AC57" s="31">
        <v>9.3000000000000007</v>
      </c>
      <c r="AD57" s="31">
        <v>7</v>
      </c>
      <c r="AE57" s="31">
        <v>4.4000000000000004</v>
      </c>
      <c r="AF57" s="31">
        <v>6.7</v>
      </c>
      <c r="AG57" s="31">
        <v>9.3000000000000007</v>
      </c>
      <c r="AH57" s="63">
        <v>5.8</v>
      </c>
      <c r="AI57" s="63">
        <v>4.5999999999999996</v>
      </c>
      <c r="AJ57" s="63">
        <v>8.6</v>
      </c>
      <c r="AK57" s="63">
        <v>8.4</v>
      </c>
      <c r="AL57" s="63">
        <v>7.5</v>
      </c>
      <c r="AM57" s="63">
        <v>9</v>
      </c>
      <c r="AN57" s="63">
        <v>9</v>
      </c>
      <c r="AO57" s="63">
        <v>5.6</v>
      </c>
      <c r="AP57" s="63">
        <v>6.7</v>
      </c>
      <c r="AQ57" s="63">
        <v>7.5</v>
      </c>
      <c r="AR57" s="63">
        <v>8</v>
      </c>
      <c r="AS57" s="63">
        <v>8.5</v>
      </c>
      <c r="AT57" s="63">
        <v>9.8000000000000007</v>
      </c>
      <c r="AU57" s="63">
        <v>4.5999999999999996</v>
      </c>
      <c r="AV57" s="31"/>
      <c r="AW57" s="63">
        <v>6</v>
      </c>
      <c r="AX57" s="63">
        <v>7.7</v>
      </c>
      <c r="AY57" s="63"/>
      <c r="AZ57" s="31">
        <f t="shared" si="1"/>
        <v>6.8</v>
      </c>
      <c r="BA57" s="20" t="s">
        <v>1464</v>
      </c>
      <c r="BB57" s="157">
        <v>1</v>
      </c>
    </row>
    <row r="58" spans="1:54" x14ac:dyDescent="0.25">
      <c r="A58" s="32">
        <v>51</v>
      </c>
      <c r="B58" s="33" t="s">
        <v>197</v>
      </c>
      <c r="C58" s="38" t="s">
        <v>198</v>
      </c>
      <c r="D58" s="105" t="s">
        <v>40</v>
      </c>
      <c r="E58" s="34" t="s">
        <v>199</v>
      </c>
      <c r="F58" s="86">
        <v>5.9</v>
      </c>
      <c r="G58" s="87">
        <v>7.8</v>
      </c>
      <c r="H58" s="86">
        <v>4</v>
      </c>
      <c r="I58" s="86">
        <v>4.4000000000000004</v>
      </c>
      <c r="J58" s="86">
        <v>6</v>
      </c>
      <c r="K58" s="86">
        <v>6.6</v>
      </c>
      <c r="L58" s="86">
        <v>5.6</v>
      </c>
      <c r="M58" s="86">
        <v>7.5</v>
      </c>
      <c r="N58" s="86">
        <v>8</v>
      </c>
      <c r="O58" s="86">
        <v>6.4</v>
      </c>
      <c r="P58" s="87">
        <v>5.2</v>
      </c>
      <c r="Q58" s="86">
        <v>6.2</v>
      </c>
      <c r="R58" s="87">
        <v>4.2</v>
      </c>
      <c r="S58" s="86">
        <v>6.2</v>
      </c>
      <c r="T58" s="86">
        <v>6.2</v>
      </c>
      <c r="U58" s="86">
        <v>7.1</v>
      </c>
      <c r="V58" s="31">
        <v>7.9</v>
      </c>
      <c r="W58" s="31">
        <v>9</v>
      </c>
      <c r="X58" s="31">
        <v>5.6</v>
      </c>
      <c r="Y58" s="31">
        <v>6</v>
      </c>
      <c r="Z58" s="31">
        <v>7.7</v>
      </c>
      <c r="AA58" s="31">
        <v>6.6</v>
      </c>
      <c r="AB58" s="31">
        <v>8.4</v>
      </c>
      <c r="AC58" s="31">
        <v>9.4</v>
      </c>
      <c r="AD58" s="31">
        <v>7.3</v>
      </c>
      <c r="AE58" s="31">
        <v>4.8</v>
      </c>
      <c r="AF58" s="31">
        <v>4.4000000000000004</v>
      </c>
      <c r="AG58" s="31">
        <v>8.6</v>
      </c>
      <c r="AH58" s="63">
        <v>6.6</v>
      </c>
      <c r="AI58" s="63">
        <v>4.5999999999999996</v>
      </c>
      <c r="AJ58" s="63">
        <v>8.3000000000000007</v>
      </c>
      <c r="AK58" s="63">
        <v>8.1999999999999993</v>
      </c>
      <c r="AL58" s="63">
        <v>7.1</v>
      </c>
      <c r="AM58" s="63">
        <v>9.4</v>
      </c>
      <c r="AN58" s="63">
        <v>8.5</v>
      </c>
      <c r="AO58" s="63">
        <v>5.9</v>
      </c>
      <c r="AP58" s="63">
        <v>6.7</v>
      </c>
      <c r="AQ58" s="63">
        <v>8</v>
      </c>
      <c r="AR58" s="63">
        <v>8.5</v>
      </c>
      <c r="AS58" s="63">
        <v>8.1999999999999993</v>
      </c>
      <c r="AT58" s="63">
        <v>9.8000000000000007</v>
      </c>
      <c r="AU58" s="63">
        <v>5.2</v>
      </c>
      <c r="AV58" s="31"/>
      <c r="AW58" s="63">
        <v>8.1999999999999993</v>
      </c>
      <c r="AX58" s="63">
        <v>8.4</v>
      </c>
      <c r="AY58" s="63"/>
      <c r="AZ58" s="31">
        <f t="shared" si="1"/>
        <v>6.8</v>
      </c>
      <c r="BA58" s="20" t="s">
        <v>1464</v>
      </c>
      <c r="BB58" s="157">
        <v>1</v>
      </c>
    </row>
    <row r="59" spans="1:54" x14ac:dyDescent="0.25">
      <c r="A59" s="32">
        <v>52</v>
      </c>
      <c r="B59" s="33" t="s">
        <v>200</v>
      </c>
      <c r="C59" s="38" t="s">
        <v>37</v>
      </c>
      <c r="D59" s="105" t="s">
        <v>201</v>
      </c>
      <c r="E59" s="34" t="s">
        <v>202</v>
      </c>
      <c r="F59" s="86">
        <v>8.1999999999999993</v>
      </c>
      <c r="G59" s="86">
        <v>5.4</v>
      </c>
      <c r="H59" s="86">
        <v>5.2</v>
      </c>
      <c r="I59" s="86">
        <v>8.6999999999999993</v>
      </c>
      <c r="J59" s="86">
        <v>4.9000000000000004</v>
      </c>
      <c r="K59" s="86">
        <v>4.8</v>
      </c>
      <c r="L59" s="86">
        <v>6.5</v>
      </c>
      <c r="M59" s="86">
        <v>4</v>
      </c>
      <c r="N59" s="86">
        <v>4.5999999999999996</v>
      </c>
      <c r="O59" s="86">
        <v>4.4000000000000004</v>
      </c>
      <c r="P59" s="86">
        <v>4.0999999999999996</v>
      </c>
      <c r="Q59" s="87">
        <v>7.4</v>
      </c>
      <c r="R59" s="86">
        <v>4.4000000000000004</v>
      </c>
      <c r="S59" s="86">
        <v>6.6</v>
      </c>
      <c r="T59" s="86">
        <v>7.2</v>
      </c>
      <c r="U59" s="86">
        <v>8.4</v>
      </c>
      <c r="V59" s="31">
        <v>8.1999999999999993</v>
      </c>
      <c r="W59" s="31">
        <v>9</v>
      </c>
      <c r="X59" s="31">
        <v>6.8</v>
      </c>
      <c r="Y59" s="31">
        <v>6.2</v>
      </c>
      <c r="Z59" s="31">
        <v>5.9</v>
      </c>
      <c r="AA59" s="31">
        <v>6.1</v>
      </c>
      <c r="AB59" s="31">
        <v>8.4</v>
      </c>
      <c r="AC59" s="31">
        <v>9.1999999999999993</v>
      </c>
      <c r="AD59" s="31">
        <v>6.9</v>
      </c>
      <c r="AE59" s="31">
        <v>4.3</v>
      </c>
      <c r="AF59" s="31">
        <v>8.4</v>
      </c>
      <c r="AG59" s="31">
        <v>9</v>
      </c>
      <c r="AH59" s="63">
        <v>8.4</v>
      </c>
      <c r="AI59" s="63">
        <v>8.3000000000000007</v>
      </c>
      <c r="AJ59" s="63">
        <v>9.3000000000000007</v>
      </c>
      <c r="AK59" s="63">
        <v>8.1999999999999993</v>
      </c>
      <c r="AL59" s="63">
        <v>7.2</v>
      </c>
      <c r="AM59" s="63">
        <v>9.3000000000000007</v>
      </c>
      <c r="AN59" s="63">
        <v>9</v>
      </c>
      <c r="AO59" s="63">
        <v>5.8</v>
      </c>
      <c r="AP59" s="63">
        <v>8.6</v>
      </c>
      <c r="AQ59" s="63">
        <v>9.5</v>
      </c>
      <c r="AR59" s="63">
        <v>8.5</v>
      </c>
      <c r="AS59" s="63">
        <v>9.1</v>
      </c>
      <c r="AT59" s="63">
        <v>9.8000000000000007</v>
      </c>
      <c r="AU59" s="63">
        <v>4.8</v>
      </c>
      <c r="AV59" s="31"/>
      <c r="AW59" s="63">
        <v>8.8000000000000007</v>
      </c>
      <c r="AX59" s="63">
        <v>8.9</v>
      </c>
      <c r="AY59" s="63"/>
      <c r="AZ59" s="31">
        <f t="shared" si="1"/>
        <v>7.1</v>
      </c>
      <c r="BA59" s="20" t="s">
        <v>1464</v>
      </c>
      <c r="BB59" s="157">
        <v>1</v>
      </c>
    </row>
    <row r="60" spans="1:54" x14ac:dyDescent="0.25">
      <c r="A60" s="32">
        <v>53</v>
      </c>
      <c r="B60" s="33" t="s">
        <v>203</v>
      </c>
      <c r="C60" s="38" t="s">
        <v>8</v>
      </c>
      <c r="D60" s="105" t="s">
        <v>204</v>
      </c>
      <c r="E60" s="34" t="s">
        <v>205</v>
      </c>
      <c r="F60" s="87">
        <v>8.1999999999999993</v>
      </c>
      <c r="G60" s="87">
        <v>7.6</v>
      </c>
      <c r="H60" s="86">
        <v>5.4</v>
      </c>
      <c r="I60" s="86">
        <v>6.5</v>
      </c>
      <c r="J60" s="86">
        <v>5.4</v>
      </c>
      <c r="K60" s="86">
        <v>8</v>
      </c>
      <c r="L60" s="86">
        <v>6.6</v>
      </c>
      <c r="M60" s="86">
        <v>6.7</v>
      </c>
      <c r="N60" s="86">
        <v>6.1</v>
      </c>
      <c r="O60" s="86">
        <v>7.3</v>
      </c>
      <c r="P60" s="87">
        <v>4.4000000000000004</v>
      </c>
      <c r="Q60" s="86">
        <v>6.2</v>
      </c>
      <c r="R60" s="87">
        <v>6.3</v>
      </c>
      <c r="S60" s="86">
        <v>7</v>
      </c>
      <c r="T60" s="86">
        <v>7.6</v>
      </c>
      <c r="U60" s="86">
        <v>6.6</v>
      </c>
      <c r="V60" s="31">
        <v>8.3000000000000007</v>
      </c>
      <c r="W60" s="31">
        <v>9</v>
      </c>
      <c r="X60" s="31">
        <v>6.9</v>
      </c>
      <c r="Y60" s="31">
        <v>8.1999999999999993</v>
      </c>
      <c r="Z60" s="31">
        <v>8.4</v>
      </c>
      <c r="AA60" s="31">
        <v>5.9</v>
      </c>
      <c r="AB60" s="31">
        <v>9.1</v>
      </c>
      <c r="AC60" s="31">
        <v>9.6999999999999993</v>
      </c>
      <c r="AD60" s="31">
        <v>5.9</v>
      </c>
      <c r="AE60" s="31">
        <v>4.9000000000000004</v>
      </c>
      <c r="AF60" s="31">
        <v>7.2</v>
      </c>
      <c r="AG60" s="31">
        <v>8.6</v>
      </c>
      <c r="AH60" s="63">
        <v>6.5</v>
      </c>
      <c r="AI60" s="63">
        <v>5.9</v>
      </c>
      <c r="AJ60" s="63">
        <v>8.6</v>
      </c>
      <c r="AK60" s="63">
        <v>9.1</v>
      </c>
      <c r="AL60" s="63">
        <v>7.9</v>
      </c>
      <c r="AM60" s="63">
        <v>9.4</v>
      </c>
      <c r="AN60" s="63">
        <v>9</v>
      </c>
      <c r="AO60" s="63">
        <v>5.9</v>
      </c>
      <c r="AP60" s="63">
        <v>8.5</v>
      </c>
      <c r="AQ60" s="63">
        <v>9</v>
      </c>
      <c r="AR60" s="63">
        <v>8.5</v>
      </c>
      <c r="AS60" s="63">
        <v>9.1999999999999993</v>
      </c>
      <c r="AT60" s="63">
        <v>9.6999999999999993</v>
      </c>
      <c r="AU60" s="63">
        <v>7.4</v>
      </c>
      <c r="AV60" s="31"/>
      <c r="AW60" s="63">
        <v>8</v>
      </c>
      <c r="AX60" s="63">
        <v>8.8000000000000007</v>
      </c>
      <c r="AY60" s="63"/>
      <c r="AZ60" s="31">
        <f t="shared" si="1"/>
        <v>7.3</v>
      </c>
      <c r="BA60" s="20" t="s">
        <v>1464</v>
      </c>
      <c r="BB60" s="157">
        <v>1</v>
      </c>
    </row>
    <row r="61" spans="1:54" x14ac:dyDescent="0.25">
      <c r="A61" s="32">
        <v>54</v>
      </c>
      <c r="B61" s="33" t="s">
        <v>206</v>
      </c>
      <c r="C61" s="38" t="s">
        <v>18</v>
      </c>
      <c r="D61" s="105" t="s">
        <v>15</v>
      </c>
      <c r="E61" s="34" t="s">
        <v>207</v>
      </c>
      <c r="F61" s="86">
        <v>6.1</v>
      </c>
      <c r="G61" s="86">
        <v>5.5</v>
      </c>
      <c r="H61" s="86">
        <v>4.7</v>
      </c>
      <c r="I61" s="86">
        <v>5.8</v>
      </c>
      <c r="J61" s="86">
        <v>6</v>
      </c>
      <c r="K61" s="86">
        <v>7.7</v>
      </c>
      <c r="L61" s="86">
        <v>7.1</v>
      </c>
      <c r="M61" s="86">
        <v>5.5</v>
      </c>
      <c r="N61" s="86">
        <v>6.1</v>
      </c>
      <c r="O61" s="86">
        <v>6.4</v>
      </c>
      <c r="P61" s="87">
        <v>4.9000000000000004</v>
      </c>
      <c r="Q61" s="86">
        <v>5.2</v>
      </c>
      <c r="R61" s="87">
        <v>4.8</v>
      </c>
      <c r="S61" s="86">
        <v>6.8</v>
      </c>
      <c r="T61" s="86">
        <v>7.5</v>
      </c>
      <c r="U61" s="86">
        <v>6.7</v>
      </c>
      <c r="V61" s="31">
        <v>7.9</v>
      </c>
      <c r="W61" s="31">
        <v>9</v>
      </c>
      <c r="X61" s="31">
        <v>6</v>
      </c>
      <c r="Y61" s="31">
        <v>8.4</v>
      </c>
      <c r="Z61" s="31">
        <v>8.1</v>
      </c>
      <c r="AA61" s="31">
        <v>5.6</v>
      </c>
      <c r="AB61" s="31">
        <v>9.4</v>
      </c>
      <c r="AC61" s="31">
        <v>9.1999999999999993</v>
      </c>
      <c r="AD61" s="31">
        <v>4.7</v>
      </c>
      <c r="AE61" s="31">
        <v>4.8</v>
      </c>
      <c r="AF61" s="31">
        <v>8.1999999999999993</v>
      </c>
      <c r="AG61" s="31">
        <v>8.6</v>
      </c>
      <c r="AH61" s="63">
        <v>8.1</v>
      </c>
      <c r="AI61" s="63">
        <v>4.8</v>
      </c>
      <c r="AJ61" s="63">
        <v>8.3000000000000007</v>
      </c>
      <c r="AK61" s="63">
        <v>8.4</v>
      </c>
      <c r="AL61" s="63">
        <v>7.2</v>
      </c>
      <c r="AM61" s="63">
        <v>9.3000000000000007</v>
      </c>
      <c r="AN61" s="63">
        <v>8.5</v>
      </c>
      <c r="AO61" s="63">
        <v>5.3</v>
      </c>
      <c r="AP61" s="63">
        <v>8.5</v>
      </c>
      <c r="AQ61" s="63">
        <v>9.5</v>
      </c>
      <c r="AR61" s="63">
        <v>8.5</v>
      </c>
      <c r="AS61" s="63">
        <v>8.4</v>
      </c>
      <c r="AT61" s="63">
        <v>9.8000000000000007</v>
      </c>
      <c r="AU61" s="63">
        <v>6.1</v>
      </c>
      <c r="AV61" s="31"/>
      <c r="AW61" s="63">
        <v>8.1999999999999993</v>
      </c>
      <c r="AX61" s="63">
        <v>8.3000000000000007</v>
      </c>
      <c r="AY61" s="63"/>
      <c r="AZ61" s="31">
        <f t="shared" si="1"/>
        <v>7</v>
      </c>
      <c r="BA61" s="20" t="s">
        <v>1464</v>
      </c>
      <c r="BB61" s="157">
        <v>1</v>
      </c>
    </row>
    <row r="62" spans="1:54" x14ac:dyDescent="0.25">
      <c r="A62" s="32">
        <v>55</v>
      </c>
      <c r="B62" s="33" t="s">
        <v>208</v>
      </c>
      <c r="C62" s="38" t="s">
        <v>8</v>
      </c>
      <c r="D62" s="105" t="s">
        <v>42</v>
      </c>
      <c r="E62" s="34" t="s">
        <v>141</v>
      </c>
      <c r="F62" s="86">
        <v>6.3</v>
      </c>
      <c r="G62" s="86">
        <v>5.0999999999999996</v>
      </c>
      <c r="H62" s="86">
        <v>9.3000000000000007</v>
      </c>
      <c r="I62" s="86">
        <v>7.9</v>
      </c>
      <c r="J62" s="86">
        <v>7</v>
      </c>
      <c r="K62" s="86">
        <v>6.6</v>
      </c>
      <c r="L62" s="86">
        <v>7.8</v>
      </c>
      <c r="M62" s="86">
        <v>6.6</v>
      </c>
      <c r="N62" s="86">
        <v>6.6</v>
      </c>
      <c r="O62" s="86">
        <v>7.3</v>
      </c>
      <c r="P62" s="86">
        <v>6.1</v>
      </c>
      <c r="Q62" s="86">
        <v>7.3</v>
      </c>
      <c r="R62" s="87">
        <v>5.0999999999999996</v>
      </c>
      <c r="S62" s="86">
        <v>5.9</v>
      </c>
      <c r="T62" s="86">
        <v>7.2</v>
      </c>
      <c r="U62" s="86">
        <v>8.3000000000000007</v>
      </c>
      <c r="V62" s="31">
        <v>7.7</v>
      </c>
      <c r="W62" s="31">
        <v>9</v>
      </c>
      <c r="X62" s="31">
        <v>6.2</v>
      </c>
      <c r="Y62" s="31">
        <v>8</v>
      </c>
      <c r="Z62" s="31">
        <v>7.4</v>
      </c>
      <c r="AA62" s="31">
        <v>5</v>
      </c>
      <c r="AB62" s="31">
        <v>9.1</v>
      </c>
      <c r="AC62" s="31">
        <v>9.5</v>
      </c>
      <c r="AD62" s="31">
        <v>5.9</v>
      </c>
      <c r="AE62" s="31">
        <v>4.7</v>
      </c>
      <c r="AF62" s="31">
        <v>6.8</v>
      </c>
      <c r="AG62" s="31">
        <v>8.6</v>
      </c>
      <c r="AH62" s="63">
        <v>9</v>
      </c>
      <c r="AI62" s="63">
        <v>5.9</v>
      </c>
      <c r="AJ62" s="63">
        <v>9.3000000000000007</v>
      </c>
      <c r="AK62" s="63">
        <v>8.4</v>
      </c>
      <c r="AL62" s="63">
        <v>6.8</v>
      </c>
      <c r="AM62" s="63">
        <v>9.4</v>
      </c>
      <c r="AN62" s="63">
        <v>9</v>
      </c>
      <c r="AO62" s="63">
        <v>7.6</v>
      </c>
      <c r="AP62" s="63">
        <v>8.1999999999999993</v>
      </c>
      <c r="AQ62" s="63">
        <v>9</v>
      </c>
      <c r="AR62" s="63">
        <v>9</v>
      </c>
      <c r="AS62" s="63">
        <v>8.1999999999999993</v>
      </c>
      <c r="AT62" s="63">
        <v>9.8000000000000007</v>
      </c>
      <c r="AU62" s="63">
        <v>5.8</v>
      </c>
      <c r="AV62" s="31"/>
      <c r="AW62" s="63">
        <v>8.1999999999999993</v>
      </c>
      <c r="AX62" s="63">
        <v>8.8000000000000007</v>
      </c>
      <c r="AY62" s="63"/>
      <c r="AZ62" s="31">
        <f t="shared" si="1"/>
        <v>7.4</v>
      </c>
      <c r="BA62" s="20" t="s">
        <v>1464</v>
      </c>
      <c r="BB62" s="157">
        <v>1</v>
      </c>
    </row>
    <row r="63" spans="1:54" x14ac:dyDescent="0.25">
      <c r="A63" s="32">
        <v>56</v>
      </c>
      <c r="B63" s="33" t="s">
        <v>209</v>
      </c>
      <c r="C63" s="38" t="s">
        <v>210</v>
      </c>
      <c r="D63" s="105" t="s">
        <v>41</v>
      </c>
      <c r="E63" s="34" t="s">
        <v>211</v>
      </c>
      <c r="F63" s="86">
        <v>4</v>
      </c>
      <c r="G63" s="86">
        <v>2.2000000000000002</v>
      </c>
      <c r="H63" s="86">
        <v>6.1</v>
      </c>
      <c r="I63" s="86">
        <v>5.8</v>
      </c>
      <c r="J63" s="86">
        <v>5.4</v>
      </c>
      <c r="K63" s="86">
        <v>8</v>
      </c>
      <c r="L63" s="86">
        <v>7.4</v>
      </c>
      <c r="M63" s="86">
        <v>6.2</v>
      </c>
      <c r="N63" s="86">
        <v>5.3</v>
      </c>
      <c r="O63" s="86">
        <v>7.7</v>
      </c>
      <c r="P63" s="86">
        <v>2.4</v>
      </c>
      <c r="Q63" s="86">
        <v>3.2</v>
      </c>
      <c r="R63" s="86">
        <v>5.7</v>
      </c>
      <c r="S63" s="86">
        <v>6.3</v>
      </c>
      <c r="T63" s="86">
        <v>7.3</v>
      </c>
      <c r="U63" s="86">
        <v>7</v>
      </c>
      <c r="V63" s="31">
        <v>2.6</v>
      </c>
      <c r="W63" s="31">
        <v>9</v>
      </c>
      <c r="X63" s="31">
        <v>4.0999999999999996</v>
      </c>
      <c r="Y63" s="31">
        <v>2.6</v>
      </c>
      <c r="Z63" s="31">
        <v>0</v>
      </c>
      <c r="AA63" s="37">
        <v>7.9</v>
      </c>
      <c r="AB63" s="31">
        <v>8.6</v>
      </c>
      <c r="AC63" s="31">
        <v>8.9</v>
      </c>
      <c r="AD63" s="31">
        <v>6.4</v>
      </c>
      <c r="AE63" s="31">
        <v>6.5</v>
      </c>
      <c r="AF63" s="31">
        <v>6.8</v>
      </c>
      <c r="AG63" s="31">
        <v>8.6</v>
      </c>
      <c r="AH63" s="63">
        <v>4.7</v>
      </c>
      <c r="AI63" s="63">
        <v>3.9</v>
      </c>
      <c r="AJ63" s="63">
        <v>7.9</v>
      </c>
      <c r="AK63" s="63">
        <v>7.7</v>
      </c>
      <c r="AL63" s="63">
        <v>7.1</v>
      </c>
      <c r="AM63" s="63">
        <v>9.3000000000000007</v>
      </c>
      <c r="AN63" s="63">
        <v>9</v>
      </c>
      <c r="AO63" s="63">
        <v>9</v>
      </c>
      <c r="AP63" s="63">
        <v>7.8</v>
      </c>
      <c r="AQ63" s="63">
        <v>8</v>
      </c>
      <c r="AR63" s="63">
        <v>8</v>
      </c>
      <c r="AS63" s="63">
        <v>8.4</v>
      </c>
      <c r="AT63" s="63">
        <v>9.6</v>
      </c>
      <c r="AU63" s="63">
        <v>5.9</v>
      </c>
      <c r="AV63" s="31"/>
      <c r="AW63" s="63">
        <v>8.5</v>
      </c>
      <c r="AX63" s="63">
        <v>8.3000000000000007</v>
      </c>
      <c r="AY63" s="63"/>
      <c r="AZ63" s="31">
        <f t="shared" si="1"/>
        <v>6.2</v>
      </c>
      <c r="BA63" s="20" t="s">
        <v>1464</v>
      </c>
      <c r="BB63" s="157">
        <v>1</v>
      </c>
    </row>
    <row r="64" spans="1:54" x14ac:dyDescent="0.25">
      <c r="A64" s="57">
        <v>57</v>
      </c>
      <c r="B64" s="102" t="s">
        <v>212</v>
      </c>
      <c r="C64" s="59" t="s">
        <v>213</v>
      </c>
      <c r="D64" s="60" t="s">
        <v>214</v>
      </c>
      <c r="E64" s="58" t="s">
        <v>215</v>
      </c>
      <c r="F64" s="86">
        <v>4.5</v>
      </c>
      <c r="G64" s="86">
        <v>6.7</v>
      </c>
      <c r="H64" s="86">
        <v>7.5</v>
      </c>
      <c r="I64" s="86">
        <v>6.8</v>
      </c>
      <c r="J64" s="86">
        <v>5.5</v>
      </c>
      <c r="K64" s="86">
        <v>4.8</v>
      </c>
      <c r="L64" s="86">
        <v>8.1</v>
      </c>
      <c r="M64" s="86">
        <v>0</v>
      </c>
      <c r="N64" s="86">
        <v>6.5</v>
      </c>
      <c r="O64" s="86">
        <v>3.2</v>
      </c>
      <c r="P64" s="86">
        <v>1.7</v>
      </c>
      <c r="Q64" s="86">
        <v>1.5</v>
      </c>
      <c r="R64" s="86">
        <v>4.4000000000000004</v>
      </c>
      <c r="S64" s="86">
        <v>2.5</v>
      </c>
      <c r="T64" s="86">
        <v>4.9000000000000004</v>
      </c>
      <c r="U64" s="86">
        <v>6.1</v>
      </c>
      <c r="V64" s="31">
        <v>0</v>
      </c>
      <c r="W64" s="31">
        <v>0</v>
      </c>
      <c r="X64" s="31">
        <v>0</v>
      </c>
      <c r="Y64" s="31">
        <v>0</v>
      </c>
      <c r="Z64" s="31">
        <v>0</v>
      </c>
      <c r="AA64" s="31">
        <v>1.4</v>
      </c>
      <c r="AB64" s="31">
        <v>2.8</v>
      </c>
      <c r="AC64" s="31">
        <v>0</v>
      </c>
      <c r="AD64" s="31">
        <v>0</v>
      </c>
      <c r="AE64" s="31">
        <v>0</v>
      </c>
      <c r="AF64" s="31">
        <v>0</v>
      </c>
      <c r="AG64" s="31">
        <v>0</v>
      </c>
      <c r="AH64" s="63">
        <v>0</v>
      </c>
      <c r="AI64" s="63">
        <v>0</v>
      </c>
      <c r="AJ64" s="63">
        <v>0</v>
      </c>
      <c r="AK64" s="63">
        <v>0</v>
      </c>
      <c r="AL64" s="63">
        <v>2.6</v>
      </c>
      <c r="AM64" s="63">
        <v>0</v>
      </c>
      <c r="AN64" s="63">
        <v>0</v>
      </c>
      <c r="AO64" s="63">
        <v>0</v>
      </c>
      <c r="AP64" s="63">
        <v>0</v>
      </c>
      <c r="AQ64" s="63">
        <v>0</v>
      </c>
      <c r="AR64" s="63">
        <v>0</v>
      </c>
      <c r="AS64" s="63">
        <v>0</v>
      </c>
      <c r="AT64" s="63">
        <v>0</v>
      </c>
      <c r="AU64" s="63">
        <v>0</v>
      </c>
      <c r="AV64" s="31"/>
      <c r="AW64" s="63"/>
      <c r="AX64" s="63"/>
      <c r="AY64" s="63"/>
      <c r="AZ64" s="31">
        <f t="shared" si="1"/>
        <v>1.9</v>
      </c>
      <c r="BA64" s="20"/>
      <c r="BB64" s="157">
        <v>1</v>
      </c>
    </row>
    <row r="65" spans="1:54" x14ac:dyDescent="0.25">
      <c r="A65" s="57">
        <v>58</v>
      </c>
      <c r="B65" s="102" t="s">
        <v>216</v>
      </c>
      <c r="C65" s="59" t="s">
        <v>217</v>
      </c>
      <c r="D65" s="60" t="s">
        <v>43</v>
      </c>
      <c r="E65" s="58" t="s">
        <v>218</v>
      </c>
      <c r="F65" s="86">
        <v>6.7</v>
      </c>
      <c r="G65" s="86">
        <v>4.9000000000000004</v>
      </c>
      <c r="H65" s="86">
        <v>5.9</v>
      </c>
      <c r="I65" s="86">
        <v>5.0999999999999996</v>
      </c>
      <c r="J65" s="86">
        <v>7.5</v>
      </c>
      <c r="K65" s="86">
        <v>7.2</v>
      </c>
      <c r="L65" s="86">
        <v>8.1999999999999993</v>
      </c>
      <c r="M65" s="86">
        <v>5.6</v>
      </c>
      <c r="N65" s="86">
        <v>7.2</v>
      </c>
      <c r="O65" s="86">
        <v>4.5999999999999996</v>
      </c>
      <c r="P65" s="87">
        <v>6.4</v>
      </c>
      <c r="Q65" s="86">
        <v>5.6</v>
      </c>
      <c r="R65" s="87">
        <v>4.5</v>
      </c>
      <c r="S65" s="86">
        <v>7</v>
      </c>
      <c r="T65" s="86">
        <v>6.8</v>
      </c>
      <c r="U65" s="86">
        <v>6.7</v>
      </c>
      <c r="V65" s="31">
        <v>7.7</v>
      </c>
      <c r="W65" s="31">
        <v>7.5</v>
      </c>
      <c r="X65" s="31">
        <v>8</v>
      </c>
      <c r="Y65" s="31">
        <v>4.9000000000000004</v>
      </c>
      <c r="Z65" s="31">
        <v>7.4</v>
      </c>
      <c r="AA65" s="31">
        <v>5.4</v>
      </c>
      <c r="AB65" s="31">
        <v>8.4</v>
      </c>
      <c r="AC65" s="31">
        <v>8.3000000000000007</v>
      </c>
      <c r="AD65" s="31">
        <v>3.8</v>
      </c>
      <c r="AE65" s="114">
        <v>7.8</v>
      </c>
      <c r="AF65" s="31">
        <v>6.1</v>
      </c>
      <c r="AG65" s="31">
        <v>9</v>
      </c>
      <c r="AH65" s="63">
        <v>8.1</v>
      </c>
      <c r="AI65" s="63">
        <v>9.4</v>
      </c>
      <c r="AJ65" s="63">
        <v>7.6</v>
      </c>
      <c r="AK65" s="63">
        <v>7.7</v>
      </c>
      <c r="AL65" s="63">
        <v>6.1</v>
      </c>
      <c r="AM65" s="63">
        <v>9.1999999999999993</v>
      </c>
      <c r="AN65" s="63">
        <v>9.5</v>
      </c>
      <c r="AO65" s="118"/>
      <c r="AP65" s="63">
        <v>6.6</v>
      </c>
      <c r="AQ65" s="63">
        <v>9.5</v>
      </c>
      <c r="AR65" s="63">
        <v>8.5</v>
      </c>
      <c r="AS65" s="63">
        <v>7.1</v>
      </c>
      <c r="AT65" s="63">
        <v>9.6</v>
      </c>
      <c r="AU65" s="63">
        <v>6</v>
      </c>
      <c r="AV65" s="31">
        <v>8.3000000000000007</v>
      </c>
      <c r="AW65" s="63">
        <v>9.3000000000000007</v>
      </c>
      <c r="AX65" s="63">
        <v>9</v>
      </c>
      <c r="AY65" s="63"/>
      <c r="AZ65" s="125">
        <f>ROUND(SUMPRODUCT($F$7:$AV$7,F65:AV65)/$AZ$7,1)</f>
        <v>7.1</v>
      </c>
      <c r="BA65" s="20" t="s">
        <v>1464</v>
      </c>
      <c r="BB65" s="157">
        <v>1</v>
      </c>
    </row>
    <row r="66" spans="1:54" x14ac:dyDescent="0.25">
      <c r="A66" s="57">
        <v>59</v>
      </c>
      <c r="B66" s="102" t="s">
        <v>219</v>
      </c>
      <c r="C66" s="59" t="s">
        <v>220</v>
      </c>
      <c r="D66" s="60" t="s">
        <v>43</v>
      </c>
      <c r="E66" s="58" t="s">
        <v>221</v>
      </c>
      <c r="F66" s="86">
        <v>8.1999999999999993</v>
      </c>
      <c r="G66" s="86">
        <v>7.2</v>
      </c>
      <c r="H66" s="86">
        <v>4.4000000000000004</v>
      </c>
      <c r="I66" s="87">
        <v>4.0999999999999996</v>
      </c>
      <c r="J66" s="86">
        <v>6.1</v>
      </c>
      <c r="K66" s="86">
        <v>8.6</v>
      </c>
      <c r="L66" s="86">
        <v>7.3</v>
      </c>
      <c r="M66" s="86">
        <v>8.5</v>
      </c>
      <c r="N66" s="86">
        <v>5.3</v>
      </c>
      <c r="O66" s="86">
        <v>6.7</v>
      </c>
      <c r="P66" s="86">
        <v>4.9000000000000004</v>
      </c>
      <c r="Q66" s="86">
        <v>8.8000000000000007</v>
      </c>
      <c r="R66" s="86">
        <v>4.4000000000000004</v>
      </c>
      <c r="S66" s="86">
        <v>6.1</v>
      </c>
      <c r="T66" s="86">
        <v>6.5</v>
      </c>
      <c r="U66" s="86">
        <v>7.6</v>
      </c>
      <c r="V66" s="31">
        <v>8.4</v>
      </c>
      <c r="W66" s="31">
        <v>8.8000000000000007</v>
      </c>
      <c r="X66" s="31">
        <v>8.1999999999999993</v>
      </c>
      <c r="Y66" s="31">
        <v>9.6</v>
      </c>
      <c r="Z66" s="31">
        <v>8.8000000000000007</v>
      </c>
      <c r="AA66" s="31">
        <v>7.9</v>
      </c>
      <c r="AB66" s="31">
        <v>9.6999999999999993</v>
      </c>
      <c r="AC66" s="31">
        <v>9.8000000000000007</v>
      </c>
      <c r="AD66" s="31">
        <v>4.4000000000000004</v>
      </c>
      <c r="AE66" s="31">
        <v>4.9000000000000004</v>
      </c>
      <c r="AF66" s="31">
        <v>7.9</v>
      </c>
      <c r="AG66" s="31">
        <v>9</v>
      </c>
      <c r="AH66" s="63">
        <v>8.6</v>
      </c>
      <c r="AI66" s="63">
        <v>7.4</v>
      </c>
      <c r="AJ66" s="63">
        <v>9.1999999999999993</v>
      </c>
      <c r="AK66" s="63">
        <v>8.4</v>
      </c>
      <c r="AL66" s="63">
        <v>7.9</v>
      </c>
      <c r="AM66" s="63">
        <v>9.1999999999999993</v>
      </c>
      <c r="AN66" s="63">
        <v>8.6999999999999993</v>
      </c>
      <c r="AO66" s="63">
        <v>5.9</v>
      </c>
      <c r="AP66" s="63">
        <v>7.6</v>
      </c>
      <c r="AQ66" s="63">
        <v>9.5</v>
      </c>
      <c r="AR66" s="63">
        <v>8.5</v>
      </c>
      <c r="AS66" s="63">
        <v>9.5</v>
      </c>
      <c r="AT66" s="63">
        <v>9.8000000000000007</v>
      </c>
      <c r="AU66" s="63">
        <v>7.7</v>
      </c>
      <c r="AV66" s="31"/>
      <c r="AW66" s="63">
        <v>7.5</v>
      </c>
      <c r="AX66" s="63">
        <v>8.5</v>
      </c>
      <c r="AY66" s="63"/>
      <c r="AZ66" s="31">
        <f t="shared" ref="AZ66:AZ72" si="2">ROUND(SUMPRODUCT($F$7:$AU$7,F66:AU66)/$AZ$7,1)</f>
        <v>7.6</v>
      </c>
      <c r="BA66" s="20" t="s">
        <v>1464</v>
      </c>
      <c r="BB66" s="157">
        <v>1</v>
      </c>
    </row>
    <row r="67" spans="1:54" x14ac:dyDescent="0.25">
      <c r="A67" s="57">
        <v>60</v>
      </c>
      <c r="B67" s="102" t="s">
        <v>222</v>
      </c>
      <c r="C67" s="59" t="s">
        <v>37</v>
      </c>
      <c r="D67" s="60" t="s">
        <v>16</v>
      </c>
      <c r="E67" s="58" t="s">
        <v>223</v>
      </c>
      <c r="F67" s="86">
        <v>7.8</v>
      </c>
      <c r="G67" s="86">
        <v>6.6</v>
      </c>
      <c r="H67" s="87">
        <v>9</v>
      </c>
      <c r="I67" s="87">
        <v>4</v>
      </c>
      <c r="J67" s="86">
        <v>4.4000000000000004</v>
      </c>
      <c r="K67" s="86">
        <v>4.9000000000000004</v>
      </c>
      <c r="L67" s="86">
        <v>4.9000000000000004</v>
      </c>
      <c r="M67" s="86">
        <v>7.2</v>
      </c>
      <c r="N67" s="86">
        <v>4.5999999999999996</v>
      </c>
      <c r="O67" s="86">
        <v>5.9</v>
      </c>
      <c r="P67" s="87">
        <v>6.3</v>
      </c>
      <c r="Q67" s="87">
        <v>7.3</v>
      </c>
      <c r="R67" s="87">
        <v>6.6</v>
      </c>
      <c r="S67" s="86">
        <v>6.7</v>
      </c>
      <c r="T67" s="86">
        <v>5.9</v>
      </c>
      <c r="U67" s="86">
        <v>6.2</v>
      </c>
      <c r="V67" s="31">
        <v>7.5</v>
      </c>
      <c r="W67" s="31">
        <v>8.8000000000000007</v>
      </c>
      <c r="X67" s="31">
        <v>5.6</v>
      </c>
      <c r="Y67" s="31">
        <v>4.2</v>
      </c>
      <c r="Z67" s="31">
        <v>7.8</v>
      </c>
      <c r="AA67" s="31">
        <v>5.2</v>
      </c>
      <c r="AB67" s="31">
        <v>8.4</v>
      </c>
      <c r="AC67" s="31">
        <v>9.3000000000000007</v>
      </c>
      <c r="AD67" s="31">
        <v>4.5</v>
      </c>
      <c r="AE67" s="31">
        <v>5.4</v>
      </c>
      <c r="AF67" s="31">
        <v>7.7</v>
      </c>
      <c r="AG67" s="31">
        <v>9</v>
      </c>
      <c r="AH67" s="63">
        <v>7</v>
      </c>
      <c r="AI67" s="63">
        <v>4.2</v>
      </c>
      <c r="AJ67" s="63">
        <v>9</v>
      </c>
      <c r="AK67" s="63">
        <v>8</v>
      </c>
      <c r="AL67" s="63">
        <v>7.5</v>
      </c>
      <c r="AM67" s="63">
        <v>9.3000000000000007</v>
      </c>
      <c r="AN67" s="63">
        <v>9</v>
      </c>
      <c r="AO67" s="63">
        <v>5.9</v>
      </c>
      <c r="AP67" s="63">
        <v>7</v>
      </c>
      <c r="AQ67" s="63">
        <v>8.5</v>
      </c>
      <c r="AR67" s="63">
        <v>8.5</v>
      </c>
      <c r="AS67" s="63">
        <v>7.8</v>
      </c>
      <c r="AT67" s="63">
        <v>9.8000000000000007</v>
      </c>
      <c r="AU67" s="63">
        <v>4.5999999999999996</v>
      </c>
      <c r="AV67" s="31"/>
      <c r="AW67" s="63">
        <v>8.6</v>
      </c>
      <c r="AX67" s="63">
        <v>8.8000000000000007</v>
      </c>
      <c r="AY67" s="63"/>
      <c r="AZ67" s="31">
        <f t="shared" si="2"/>
        <v>6.8</v>
      </c>
      <c r="BA67" s="20" t="s">
        <v>1464</v>
      </c>
      <c r="BB67" s="157">
        <v>1</v>
      </c>
    </row>
    <row r="68" spans="1:54" x14ac:dyDescent="0.25">
      <c r="A68" s="57">
        <v>61</v>
      </c>
      <c r="B68" s="102" t="s">
        <v>224</v>
      </c>
      <c r="C68" s="59" t="s">
        <v>225</v>
      </c>
      <c r="D68" s="60" t="s">
        <v>16</v>
      </c>
      <c r="E68" s="58" t="s">
        <v>226</v>
      </c>
      <c r="F68" s="86">
        <v>7.7</v>
      </c>
      <c r="G68" s="86">
        <v>5.8</v>
      </c>
      <c r="H68" s="86">
        <v>6.8</v>
      </c>
      <c r="I68" s="86">
        <v>5.0999999999999996</v>
      </c>
      <c r="J68" s="86">
        <v>8</v>
      </c>
      <c r="K68" s="86">
        <v>8.4</v>
      </c>
      <c r="L68" s="86">
        <v>8.4</v>
      </c>
      <c r="M68" s="86">
        <v>8.5</v>
      </c>
      <c r="N68" s="86">
        <v>8.1999999999999993</v>
      </c>
      <c r="O68" s="86">
        <v>8.1</v>
      </c>
      <c r="P68" s="86">
        <v>6.6</v>
      </c>
      <c r="Q68" s="86">
        <v>8.8000000000000007</v>
      </c>
      <c r="R68" s="86">
        <v>5.7</v>
      </c>
      <c r="S68" s="86">
        <v>8.6</v>
      </c>
      <c r="T68" s="86">
        <v>6.1</v>
      </c>
      <c r="U68" s="86">
        <v>8.4</v>
      </c>
      <c r="V68" s="31">
        <v>8</v>
      </c>
      <c r="W68" s="31">
        <v>9</v>
      </c>
      <c r="X68" s="31">
        <v>8.6</v>
      </c>
      <c r="Y68" s="31">
        <v>9.3000000000000007</v>
      </c>
      <c r="Z68" s="31">
        <v>8.8000000000000007</v>
      </c>
      <c r="AA68" s="31">
        <v>8</v>
      </c>
      <c r="AB68" s="31">
        <v>8.6999999999999993</v>
      </c>
      <c r="AC68" s="31">
        <v>9.5</v>
      </c>
      <c r="AD68" s="31">
        <v>8.3000000000000007</v>
      </c>
      <c r="AE68" s="31">
        <v>6.2</v>
      </c>
      <c r="AF68" s="31">
        <v>9</v>
      </c>
      <c r="AG68" s="31">
        <v>9.3000000000000007</v>
      </c>
      <c r="AH68" s="63">
        <v>9.4</v>
      </c>
      <c r="AI68" s="63">
        <v>9.1</v>
      </c>
      <c r="AJ68" s="63">
        <v>8.9</v>
      </c>
      <c r="AK68" s="63">
        <v>8</v>
      </c>
      <c r="AL68" s="63">
        <v>8.1999999999999993</v>
      </c>
      <c r="AM68" s="63">
        <v>9.5</v>
      </c>
      <c r="AN68" s="63">
        <v>9.5</v>
      </c>
      <c r="AO68" s="63">
        <v>7.2</v>
      </c>
      <c r="AP68" s="63">
        <v>8.8000000000000007</v>
      </c>
      <c r="AQ68" s="63">
        <v>9.5</v>
      </c>
      <c r="AR68" s="63">
        <v>8</v>
      </c>
      <c r="AS68" s="63">
        <v>9.6</v>
      </c>
      <c r="AT68" s="63">
        <v>9.9</v>
      </c>
      <c r="AU68" s="63">
        <v>7.7</v>
      </c>
      <c r="AV68" s="31"/>
      <c r="AW68" s="63"/>
      <c r="AX68" s="63"/>
      <c r="AY68" s="63">
        <v>9.1</v>
      </c>
      <c r="AZ68" s="31">
        <f t="shared" si="2"/>
        <v>8.1999999999999993</v>
      </c>
      <c r="BA68" s="20" t="s">
        <v>1465</v>
      </c>
      <c r="BB68" s="157">
        <v>1</v>
      </c>
    </row>
    <row r="69" spans="1:54" x14ac:dyDescent="0.25">
      <c r="A69" s="57">
        <v>62</v>
      </c>
      <c r="B69" s="102" t="s">
        <v>227</v>
      </c>
      <c r="C69" s="59" t="s">
        <v>103</v>
      </c>
      <c r="D69" s="60" t="s">
        <v>228</v>
      </c>
      <c r="E69" s="58" t="s">
        <v>229</v>
      </c>
      <c r="F69" s="86">
        <v>7.7</v>
      </c>
      <c r="G69" s="86">
        <v>4.5999999999999996</v>
      </c>
      <c r="H69" s="86">
        <v>4.7</v>
      </c>
      <c r="I69" s="86">
        <v>6.5</v>
      </c>
      <c r="J69" s="86">
        <v>7.2</v>
      </c>
      <c r="K69" s="86">
        <v>6.6</v>
      </c>
      <c r="L69" s="86">
        <v>8.8000000000000007</v>
      </c>
      <c r="M69" s="86">
        <v>8.8000000000000007</v>
      </c>
      <c r="N69" s="86">
        <v>6.8</v>
      </c>
      <c r="O69" s="86">
        <v>8</v>
      </c>
      <c r="P69" s="86">
        <v>7.5</v>
      </c>
      <c r="Q69" s="86">
        <v>9.1</v>
      </c>
      <c r="R69" s="86">
        <v>5.9</v>
      </c>
      <c r="S69" s="86">
        <v>6.2</v>
      </c>
      <c r="T69" s="86">
        <v>5.5</v>
      </c>
      <c r="U69" s="86">
        <v>9</v>
      </c>
      <c r="V69" s="31">
        <v>7.6</v>
      </c>
      <c r="W69" s="31">
        <v>8.8000000000000007</v>
      </c>
      <c r="X69" s="31">
        <v>6.3</v>
      </c>
      <c r="Y69" s="31">
        <v>8.9</v>
      </c>
      <c r="Z69" s="31">
        <v>8.5</v>
      </c>
      <c r="AA69" s="31">
        <v>7.3</v>
      </c>
      <c r="AB69" s="31">
        <v>8.6999999999999993</v>
      </c>
      <c r="AC69" s="31">
        <v>8.8000000000000007</v>
      </c>
      <c r="AD69" s="31">
        <v>9.1</v>
      </c>
      <c r="AE69" s="31">
        <v>6.3</v>
      </c>
      <c r="AF69" s="31">
        <v>8.6</v>
      </c>
      <c r="AG69" s="31">
        <v>9</v>
      </c>
      <c r="AH69" s="63">
        <v>8.8000000000000007</v>
      </c>
      <c r="AI69" s="63">
        <v>8.4</v>
      </c>
      <c r="AJ69" s="63">
        <v>8.5</v>
      </c>
      <c r="AK69" s="63">
        <v>7.7</v>
      </c>
      <c r="AL69" s="63">
        <v>7</v>
      </c>
      <c r="AM69" s="63">
        <v>9.8000000000000007</v>
      </c>
      <c r="AN69" s="63">
        <v>9</v>
      </c>
      <c r="AO69" s="63">
        <v>7.9</v>
      </c>
      <c r="AP69" s="63">
        <v>9</v>
      </c>
      <c r="AQ69" s="63">
        <v>9.5</v>
      </c>
      <c r="AR69" s="63">
        <v>8.5</v>
      </c>
      <c r="AS69" s="63">
        <v>8.5</v>
      </c>
      <c r="AT69" s="63">
        <v>9.8000000000000007</v>
      </c>
      <c r="AU69" s="63">
        <v>7.7</v>
      </c>
      <c r="AV69" s="31"/>
      <c r="AW69" s="63"/>
      <c r="AX69" s="63"/>
      <c r="AY69" s="63">
        <v>8.9</v>
      </c>
      <c r="AZ69" s="31">
        <f t="shared" si="2"/>
        <v>7.9</v>
      </c>
      <c r="BA69" s="20" t="s">
        <v>1465</v>
      </c>
      <c r="BB69" s="157">
        <v>1</v>
      </c>
    </row>
    <row r="70" spans="1:54" x14ac:dyDescent="0.25">
      <c r="A70" s="57">
        <v>63</v>
      </c>
      <c r="B70" s="102" t="s">
        <v>230</v>
      </c>
      <c r="C70" s="59" t="s">
        <v>231</v>
      </c>
      <c r="D70" s="60" t="s">
        <v>17</v>
      </c>
      <c r="E70" s="58" t="s">
        <v>223</v>
      </c>
      <c r="F70" s="86">
        <v>5.0999999999999996</v>
      </c>
      <c r="G70" s="86">
        <v>5.5</v>
      </c>
      <c r="H70" s="86">
        <v>5.8</v>
      </c>
      <c r="I70" s="86">
        <v>5.8</v>
      </c>
      <c r="J70" s="86">
        <v>4.5</v>
      </c>
      <c r="K70" s="86">
        <v>6.2</v>
      </c>
      <c r="L70" s="86">
        <v>9.3000000000000007</v>
      </c>
      <c r="M70" s="86">
        <v>2.9</v>
      </c>
      <c r="N70" s="87">
        <v>3.7</v>
      </c>
      <c r="O70" s="87">
        <v>6.6</v>
      </c>
      <c r="P70" s="86">
        <v>1.7</v>
      </c>
      <c r="Q70" s="86">
        <v>7</v>
      </c>
      <c r="R70" s="86">
        <v>5.0999999999999996</v>
      </c>
      <c r="S70" s="86">
        <v>7.2</v>
      </c>
      <c r="T70" s="86">
        <v>6.3</v>
      </c>
      <c r="U70" s="86">
        <v>8.3000000000000007</v>
      </c>
      <c r="V70" s="31">
        <v>2.5</v>
      </c>
      <c r="W70" s="31">
        <v>9</v>
      </c>
      <c r="X70" s="31">
        <v>5</v>
      </c>
      <c r="Y70" s="31">
        <v>8.1999999999999993</v>
      </c>
      <c r="Z70" s="31">
        <v>7.9</v>
      </c>
      <c r="AA70" s="31">
        <v>5.7</v>
      </c>
      <c r="AB70" s="31">
        <v>8.4</v>
      </c>
      <c r="AC70" s="31">
        <v>7.7</v>
      </c>
      <c r="AD70" s="31">
        <v>4</v>
      </c>
      <c r="AE70" s="31">
        <v>4.3</v>
      </c>
      <c r="AF70" s="31">
        <v>7.1</v>
      </c>
      <c r="AG70" s="31">
        <v>8.6</v>
      </c>
      <c r="AH70" s="63">
        <v>0</v>
      </c>
      <c r="AI70" s="63">
        <v>0</v>
      </c>
      <c r="AJ70" s="63">
        <v>0</v>
      </c>
      <c r="AK70" s="63">
        <v>2.6</v>
      </c>
      <c r="AL70" s="63">
        <v>2.1</v>
      </c>
      <c r="AM70" s="63">
        <v>0</v>
      </c>
      <c r="AN70" s="63">
        <v>0</v>
      </c>
      <c r="AO70" s="63">
        <v>0</v>
      </c>
      <c r="AP70" s="63">
        <v>0</v>
      </c>
      <c r="AQ70" s="63">
        <v>0</v>
      </c>
      <c r="AR70" s="63">
        <v>0</v>
      </c>
      <c r="AS70" s="63">
        <v>0</v>
      </c>
      <c r="AT70" s="63">
        <v>0</v>
      </c>
      <c r="AU70" s="63">
        <v>0</v>
      </c>
      <c r="AV70" s="31"/>
      <c r="AW70" s="63">
        <v>0</v>
      </c>
      <c r="AX70" s="63"/>
      <c r="AY70" s="63"/>
      <c r="AZ70" s="31">
        <f t="shared" si="2"/>
        <v>4.3</v>
      </c>
      <c r="BA70" s="20" t="s">
        <v>1464</v>
      </c>
      <c r="BB70" s="157">
        <v>1</v>
      </c>
    </row>
    <row r="71" spans="1:54" x14ac:dyDescent="0.25">
      <c r="A71" s="57">
        <v>64</v>
      </c>
      <c r="B71" s="102" t="s">
        <v>232</v>
      </c>
      <c r="C71" s="59" t="s">
        <v>233</v>
      </c>
      <c r="D71" s="60" t="s">
        <v>234</v>
      </c>
      <c r="E71" s="58" t="s">
        <v>235</v>
      </c>
      <c r="F71" s="86">
        <v>7.7</v>
      </c>
      <c r="G71" s="86">
        <v>5.2</v>
      </c>
      <c r="H71" s="86">
        <v>5.8</v>
      </c>
      <c r="I71" s="86">
        <v>5.9</v>
      </c>
      <c r="J71" s="86">
        <v>6.6</v>
      </c>
      <c r="K71" s="86">
        <v>5.6</v>
      </c>
      <c r="L71" s="86">
        <v>8.8000000000000007</v>
      </c>
      <c r="M71" s="86">
        <v>6.4</v>
      </c>
      <c r="N71" s="86">
        <v>7.7</v>
      </c>
      <c r="O71" s="86">
        <v>5.4</v>
      </c>
      <c r="P71" s="87">
        <v>4.9000000000000004</v>
      </c>
      <c r="Q71" s="86">
        <v>8.8000000000000007</v>
      </c>
      <c r="R71" s="86">
        <v>5.7</v>
      </c>
      <c r="S71" s="86">
        <v>6.7</v>
      </c>
      <c r="T71" s="86">
        <v>6.1</v>
      </c>
      <c r="U71" s="86">
        <v>8.6999999999999993</v>
      </c>
      <c r="V71" s="31">
        <v>6.1</v>
      </c>
      <c r="W71" s="31">
        <v>9</v>
      </c>
      <c r="X71" s="37">
        <v>8.5</v>
      </c>
      <c r="Y71" s="31">
        <v>4.5999999999999996</v>
      </c>
      <c r="Z71" s="31">
        <v>7.3</v>
      </c>
      <c r="AA71" s="31">
        <v>5.9</v>
      </c>
      <c r="AB71" s="31">
        <v>8.4</v>
      </c>
      <c r="AC71" s="31">
        <v>8.6999999999999993</v>
      </c>
      <c r="AD71" s="31">
        <v>5</v>
      </c>
      <c r="AE71" s="31">
        <v>4.8</v>
      </c>
      <c r="AF71" s="31">
        <v>5.7</v>
      </c>
      <c r="AG71" s="31">
        <v>8.6</v>
      </c>
      <c r="AH71" s="63">
        <v>6.9</v>
      </c>
      <c r="AI71" s="37">
        <v>7.3</v>
      </c>
      <c r="AJ71" s="63">
        <v>5.7</v>
      </c>
      <c r="AK71" s="63">
        <v>7.9</v>
      </c>
      <c r="AL71" s="63">
        <v>6.6</v>
      </c>
      <c r="AM71" s="63">
        <v>8.9</v>
      </c>
      <c r="AN71" s="63">
        <v>8.5</v>
      </c>
      <c r="AO71" s="63">
        <v>7.2</v>
      </c>
      <c r="AP71" s="63">
        <v>8.5</v>
      </c>
      <c r="AQ71" s="63">
        <v>8</v>
      </c>
      <c r="AR71" s="63">
        <v>8</v>
      </c>
      <c r="AS71" s="63">
        <v>8</v>
      </c>
      <c r="AT71" s="63">
        <v>9.6999999999999993</v>
      </c>
      <c r="AU71" s="63">
        <v>5.4</v>
      </c>
      <c r="AV71" s="31"/>
      <c r="AW71" s="63">
        <v>8.5</v>
      </c>
      <c r="AX71" s="63">
        <v>8.4</v>
      </c>
      <c r="AY71" s="63"/>
      <c r="AZ71" s="31">
        <f t="shared" si="2"/>
        <v>7</v>
      </c>
      <c r="BA71" s="20" t="s">
        <v>1464</v>
      </c>
      <c r="BB71" s="157">
        <v>1</v>
      </c>
    </row>
    <row r="72" spans="1:54" ht="16.5" x14ac:dyDescent="0.25">
      <c r="A72" s="57">
        <v>65</v>
      </c>
      <c r="B72" s="103" t="s">
        <v>1374</v>
      </c>
      <c r="C72" s="62" t="s">
        <v>29</v>
      </c>
      <c r="D72" s="109" t="s">
        <v>1375</v>
      </c>
      <c r="E72" s="61">
        <v>35118</v>
      </c>
      <c r="F72" s="88">
        <v>6.3</v>
      </c>
      <c r="G72" s="88">
        <v>5</v>
      </c>
      <c r="H72" s="88">
        <v>5.4</v>
      </c>
      <c r="I72" s="88">
        <v>4.4000000000000004</v>
      </c>
      <c r="J72" s="88">
        <v>7.2</v>
      </c>
      <c r="K72" s="88">
        <v>5.9</v>
      </c>
      <c r="L72" s="89">
        <v>4.4000000000000004</v>
      </c>
      <c r="M72" s="88">
        <v>6.1</v>
      </c>
      <c r="N72" s="88">
        <v>6</v>
      </c>
      <c r="O72" s="88">
        <v>4</v>
      </c>
      <c r="P72" s="88">
        <v>5.6</v>
      </c>
      <c r="Q72" s="88">
        <v>5.9</v>
      </c>
      <c r="R72" s="90">
        <v>4.9000000000000004</v>
      </c>
      <c r="S72" s="88">
        <v>7.1</v>
      </c>
      <c r="T72" s="88">
        <v>4.2</v>
      </c>
      <c r="U72" s="88">
        <v>6</v>
      </c>
      <c r="V72" s="88">
        <v>7.4</v>
      </c>
      <c r="W72" s="88">
        <v>9</v>
      </c>
      <c r="X72" s="88">
        <v>7.1</v>
      </c>
      <c r="Y72" s="88">
        <v>7.5</v>
      </c>
      <c r="Z72" s="88">
        <v>7.5</v>
      </c>
      <c r="AA72" s="90">
        <v>8</v>
      </c>
      <c r="AB72" s="31">
        <v>7</v>
      </c>
      <c r="AC72" s="31">
        <v>9.1999999999999993</v>
      </c>
      <c r="AD72" s="31">
        <v>5.2</v>
      </c>
      <c r="AE72" s="31">
        <v>5.6</v>
      </c>
      <c r="AF72" s="31">
        <v>6.3</v>
      </c>
      <c r="AG72" s="31">
        <v>8.3000000000000007</v>
      </c>
      <c r="AH72" s="63">
        <v>7.9</v>
      </c>
      <c r="AI72" s="63">
        <v>5.2</v>
      </c>
      <c r="AJ72" s="63">
        <v>8.4</v>
      </c>
      <c r="AK72" s="63">
        <v>7.3</v>
      </c>
      <c r="AL72" s="63">
        <v>6.8</v>
      </c>
      <c r="AM72" s="63">
        <v>9.5</v>
      </c>
      <c r="AN72" s="63">
        <v>9</v>
      </c>
      <c r="AO72" s="63">
        <v>5.0999999999999996</v>
      </c>
      <c r="AP72" s="63">
        <v>7.7</v>
      </c>
      <c r="AQ72" s="63">
        <v>7.5</v>
      </c>
      <c r="AR72" s="63">
        <v>8.5</v>
      </c>
      <c r="AS72" s="63">
        <v>7.4</v>
      </c>
      <c r="AT72" s="63">
        <v>9.6999999999999993</v>
      </c>
      <c r="AU72" s="63">
        <v>5.3</v>
      </c>
      <c r="AV72" s="31"/>
      <c r="AW72" s="63">
        <v>8.5</v>
      </c>
      <c r="AX72" s="63">
        <v>8.6999999999999993</v>
      </c>
      <c r="AY72" s="63"/>
      <c r="AZ72" s="31">
        <f t="shared" si="2"/>
        <v>6.7</v>
      </c>
      <c r="BA72" s="20" t="s">
        <v>1464</v>
      </c>
      <c r="BB72" s="157">
        <v>1</v>
      </c>
    </row>
    <row r="74" spans="1:54" hidden="1" x14ac:dyDescent="0.2"/>
    <row r="75" spans="1:54" hidden="1" x14ac:dyDescent="0.2">
      <c r="B75" s="357" t="s">
        <v>1391</v>
      </c>
      <c r="C75" s="357"/>
      <c r="D75" s="357"/>
      <c r="E75" s="357"/>
    </row>
    <row r="76" spans="1:54" hidden="1" x14ac:dyDescent="0.2"/>
    <row r="77" spans="1:54" hidden="1" x14ac:dyDescent="0.2"/>
  </sheetData>
  <mergeCells count="7">
    <mergeCell ref="B75:E75"/>
    <mergeCell ref="A1:C1"/>
    <mergeCell ref="D1:AO1"/>
    <mergeCell ref="A6:A7"/>
    <mergeCell ref="B6:B7"/>
    <mergeCell ref="C6:D7"/>
    <mergeCell ref="E6:E7"/>
  </mergeCells>
  <conditionalFormatting sqref="AW8:AY72 F8:AU72">
    <cfRule type="cellIs" dxfId="7" priority="2" operator="lessThan">
      <formula>4</formula>
    </cfRule>
  </conditionalFormatting>
  <conditionalFormatting sqref="AV8:AV72">
    <cfRule type="cellIs" dxfId="6" priority="1" operator="lessThan">
      <formula>4</formula>
    </cfRule>
  </conditionalFormatting>
  <pageMargins left="0.22" right="0.03" top="0.27" bottom="0.27" header="0.05" footer="0.18"/>
  <pageSetup paperSize="9" scale="60" orientation="landscape" r:id="rId1"/>
  <headerFooter alignWithMargins="0"/>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68"/>
  <sheetViews>
    <sheetView zoomScale="70" zoomScaleNormal="70" workbookViewId="0">
      <selection activeCell="A2" sqref="A2:XFD2"/>
    </sheetView>
  </sheetViews>
  <sheetFormatPr defaultColWidth="10" defaultRowHeight="15.75" x14ac:dyDescent="0.2"/>
  <cols>
    <col min="1" max="1" width="5" style="2" bestFit="1" customWidth="1"/>
    <col min="2" max="2" width="12.85546875" style="2" bestFit="1" customWidth="1"/>
    <col min="3" max="3" width="18.2851562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2" width="3.7109375" style="4" bestFit="1" customWidth="1"/>
    <col min="23" max="23" width="4.5703125" style="4" bestFit="1" customWidth="1"/>
    <col min="24" max="27" width="3.7109375" style="4" bestFit="1" customWidth="1"/>
    <col min="28" max="33" width="3.5703125" style="4" bestFit="1" customWidth="1"/>
    <col min="34" max="34" width="3.5703125" style="4" customWidth="1"/>
    <col min="35" max="39" width="3.5703125" style="4" bestFit="1" customWidth="1"/>
    <col min="40" max="41" width="4.5703125" style="4" bestFit="1" customWidth="1"/>
    <col min="42" max="45" width="4.140625" style="4" bestFit="1" customWidth="1"/>
    <col min="46" max="46" width="4.7109375" style="4" bestFit="1" customWidth="1"/>
    <col min="47" max="48" width="4.140625" style="4" bestFit="1" customWidth="1"/>
    <col min="49" max="49" width="4.140625" style="4" customWidth="1"/>
    <col min="50" max="50" width="5.85546875" style="4" customWidth="1"/>
    <col min="51" max="51" width="5.140625" style="4" customWidth="1"/>
    <col min="52" max="52" width="4.42578125" style="4" bestFit="1" customWidth="1"/>
    <col min="53" max="53" width="4.42578125" style="4" customWidth="1"/>
    <col min="54" max="54" width="15.140625" style="4" bestFit="1" customWidth="1"/>
    <col min="55" max="16384" width="10" style="4"/>
  </cols>
  <sheetData>
    <row r="1" spans="1:63" s="10" customFormat="1" ht="33.75" customHeight="1" x14ac:dyDescent="0.2">
      <c r="A1" s="345" t="s">
        <v>1427</v>
      </c>
      <c r="B1" s="345"/>
      <c r="C1" s="345"/>
      <c r="D1" s="346" t="s">
        <v>19</v>
      </c>
      <c r="E1" s="346"/>
      <c r="F1" s="346"/>
      <c r="G1" s="346"/>
      <c r="H1" s="346"/>
      <c r="I1" s="346"/>
      <c r="J1" s="346"/>
      <c r="K1" s="346"/>
      <c r="L1" s="346"/>
      <c r="M1" s="346"/>
    </row>
    <row r="2" spans="1:63" s="8" customFormat="1" ht="14.25" x14ac:dyDescent="0.2">
      <c r="B2" s="115"/>
      <c r="C2" s="115"/>
      <c r="D2" s="132" t="s">
        <v>20</v>
      </c>
      <c r="E2" s="115"/>
      <c r="F2" s="115"/>
      <c r="G2" s="115"/>
      <c r="H2" s="115"/>
      <c r="I2" s="115"/>
      <c r="J2" s="115"/>
      <c r="K2" s="115"/>
      <c r="L2" s="115"/>
      <c r="M2" s="115"/>
    </row>
    <row r="3" spans="1:63" s="8" customFormat="1" ht="14.25" x14ac:dyDescent="0.2">
      <c r="B3" s="115"/>
      <c r="C3" s="115"/>
      <c r="D3" s="132" t="s">
        <v>500</v>
      </c>
      <c r="E3" s="115"/>
      <c r="F3" s="115"/>
      <c r="G3" s="115"/>
      <c r="H3" s="115"/>
      <c r="I3" s="115"/>
      <c r="J3" s="115"/>
      <c r="K3" s="115"/>
      <c r="L3" s="115"/>
      <c r="M3" s="115"/>
    </row>
    <row r="4" spans="1:63" s="8" customFormat="1" ht="14.25" x14ac:dyDescent="0.2">
      <c r="B4" s="115"/>
      <c r="C4" s="115"/>
      <c r="D4" s="132" t="s">
        <v>501</v>
      </c>
      <c r="E4" s="115"/>
      <c r="F4" s="115"/>
      <c r="G4" s="115"/>
      <c r="H4" s="115"/>
      <c r="I4" s="115"/>
      <c r="J4" s="115"/>
      <c r="K4" s="115"/>
      <c r="L4" s="115"/>
      <c r="M4" s="115"/>
    </row>
    <row r="5" spans="1:63"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3" s="121" customFormat="1" ht="270.75" customHeight="1" x14ac:dyDescent="0.2">
      <c r="A6" s="347" t="s">
        <v>0</v>
      </c>
      <c r="B6" s="347" t="s">
        <v>2</v>
      </c>
      <c r="C6" s="349" t="s">
        <v>1</v>
      </c>
      <c r="D6" s="350"/>
      <c r="E6" s="353"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7" t="s">
        <v>1393</v>
      </c>
      <c r="AI6" s="26" t="s">
        <v>1396</v>
      </c>
      <c r="AJ6" s="26" t="s">
        <v>1397</v>
      </c>
      <c r="AK6" s="26" t="s">
        <v>1398</v>
      </c>
      <c r="AL6" s="27" t="s">
        <v>1394</v>
      </c>
      <c r="AM6" s="27" t="s">
        <v>1408</v>
      </c>
      <c r="AN6" s="27" t="s">
        <v>1399</v>
      </c>
      <c r="AO6" s="27" t="s">
        <v>1400</v>
      </c>
      <c r="AP6" s="26" t="s">
        <v>1434</v>
      </c>
      <c r="AQ6" s="26" t="s">
        <v>1402</v>
      </c>
      <c r="AR6" s="26" t="s">
        <v>1435</v>
      </c>
      <c r="AS6" s="27" t="s">
        <v>1382</v>
      </c>
      <c r="AT6" s="27" t="s">
        <v>1445</v>
      </c>
      <c r="AU6" s="27" t="s">
        <v>1446</v>
      </c>
      <c r="AV6" s="27" t="s">
        <v>1403</v>
      </c>
      <c r="AW6" s="27" t="s">
        <v>1470</v>
      </c>
      <c r="AX6" s="27" t="s">
        <v>1473</v>
      </c>
      <c r="AY6" s="27" t="s">
        <v>1467</v>
      </c>
      <c r="AZ6" s="24" t="s">
        <v>3</v>
      </c>
      <c r="BA6" s="83"/>
      <c r="BB6" s="83"/>
      <c r="BC6" s="83" t="s">
        <v>1463</v>
      </c>
      <c r="BD6" s="83"/>
      <c r="BE6" s="83"/>
    </row>
    <row r="7" spans="1:63" s="121" customFormat="1" x14ac:dyDescent="0.2">
      <c r="A7" s="348"/>
      <c r="B7" s="348"/>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9">
        <v>3</v>
      </c>
      <c r="AM7" s="29">
        <v>3</v>
      </c>
      <c r="AN7" s="29">
        <v>2</v>
      </c>
      <c r="AO7" s="29">
        <v>2</v>
      </c>
      <c r="AP7" s="28">
        <v>2</v>
      </c>
      <c r="AQ7" s="28">
        <v>2</v>
      </c>
      <c r="AR7" s="28">
        <v>2</v>
      </c>
      <c r="AS7" s="29">
        <v>3</v>
      </c>
      <c r="AT7" s="29">
        <v>2</v>
      </c>
      <c r="AU7" s="29">
        <v>2</v>
      </c>
      <c r="AV7" s="29">
        <v>3</v>
      </c>
      <c r="AW7" s="29">
        <v>2</v>
      </c>
      <c r="AX7" s="29">
        <v>5</v>
      </c>
      <c r="AY7" s="29">
        <v>7</v>
      </c>
      <c r="AZ7" s="25">
        <f>SUM(F7:AV7)-2</f>
        <v>107</v>
      </c>
      <c r="BA7" s="84"/>
      <c r="BB7" s="84"/>
      <c r="BC7" s="84"/>
      <c r="BD7" s="84"/>
      <c r="BE7" s="84"/>
      <c r="BF7" s="9"/>
      <c r="BG7" s="9"/>
      <c r="BI7" s="9"/>
      <c r="BJ7" s="9"/>
      <c r="BK7" s="9"/>
    </row>
    <row r="8" spans="1:63" s="1" customFormat="1" x14ac:dyDescent="0.25">
      <c r="A8" s="32">
        <v>1</v>
      </c>
      <c r="B8" s="33" t="s">
        <v>503</v>
      </c>
      <c r="C8" s="38" t="s">
        <v>504</v>
      </c>
      <c r="D8" s="152" t="s">
        <v>5</v>
      </c>
      <c r="E8" s="34" t="s">
        <v>505</v>
      </c>
      <c r="F8" s="87">
        <v>7.4</v>
      </c>
      <c r="G8" s="86">
        <v>5.8</v>
      </c>
      <c r="H8" s="86">
        <v>5.0999999999999996</v>
      </c>
      <c r="I8" s="86">
        <v>5.4</v>
      </c>
      <c r="J8" s="86">
        <v>5.3</v>
      </c>
      <c r="K8" s="87">
        <v>8.4</v>
      </c>
      <c r="L8" s="86">
        <v>5.3</v>
      </c>
      <c r="M8" s="87">
        <v>8.6999999999999993</v>
      </c>
      <c r="N8" s="87">
        <v>6.7</v>
      </c>
      <c r="O8" s="87">
        <v>8</v>
      </c>
      <c r="P8" s="87">
        <v>5.7</v>
      </c>
      <c r="Q8" s="86">
        <v>6.6</v>
      </c>
      <c r="R8" s="87">
        <v>5</v>
      </c>
      <c r="S8" s="86">
        <v>6.4</v>
      </c>
      <c r="T8" s="86">
        <v>5.8</v>
      </c>
      <c r="U8" s="87">
        <v>5.8</v>
      </c>
      <c r="V8" s="31">
        <v>6.9</v>
      </c>
      <c r="W8" s="31">
        <v>8.8000000000000007</v>
      </c>
      <c r="X8" s="31">
        <v>6.7</v>
      </c>
      <c r="Y8" s="31">
        <v>7.6</v>
      </c>
      <c r="Z8" s="31">
        <v>7.3</v>
      </c>
      <c r="AA8" s="31">
        <v>7.5</v>
      </c>
      <c r="AB8" s="31">
        <v>8.4</v>
      </c>
      <c r="AC8" s="31">
        <v>8</v>
      </c>
      <c r="AD8" s="31">
        <v>5.2</v>
      </c>
      <c r="AE8" s="31">
        <v>6.3</v>
      </c>
      <c r="AF8" s="31">
        <v>6.6</v>
      </c>
      <c r="AG8" s="31">
        <v>8.6</v>
      </c>
      <c r="AH8" s="31"/>
      <c r="AI8" s="31">
        <v>6.4</v>
      </c>
      <c r="AJ8" s="31">
        <v>8.4</v>
      </c>
      <c r="AK8" s="31">
        <v>7.3</v>
      </c>
      <c r="AL8" s="31">
        <v>7.6</v>
      </c>
      <c r="AM8" s="31">
        <v>5.5</v>
      </c>
      <c r="AN8" s="31">
        <v>8.9</v>
      </c>
      <c r="AO8" s="31">
        <v>9.1</v>
      </c>
      <c r="AP8" s="31">
        <v>8.6</v>
      </c>
      <c r="AQ8" s="31">
        <v>8.1999999999999993</v>
      </c>
      <c r="AR8" s="31">
        <v>8.5</v>
      </c>
      <c r="AS8" s="31">
        <v>6.6</v>
      </c>
      <c r="AT8" s="31">
        <v>9</v>
      </c>
      <c r="AU8" s="31">
        <v>8</v>
      </c>
      <c r="AV8" s="31">
        <v>5.7</v>
      </c>
      <c r="AW8" s="31">
        <v>8.5</v>
      </c>
      <c r="AX8" s="31">
        <v>8.5</v>
      </c>
      <c r="AY8" s="31"/>
      <c r="AZ8" s="31">
        <f>ROUND(SUMPRODUCT($F$7:$AV$7,F8:AV8)/$AZ$7,1)</f>
        <v>7</v>
      </c>
      <c r="BA8" s="85" t="s">
        <v>1464</v>
      </c>
      <c r="BB8" s="85"/>
      <c r="BC8" s="85">
        <v>1</v>
      </c>
      <c r="BD8" s="85"/>
      <c r="BE8" s="85"/>
      <c r="BF8" s="4"/>
      <c r="BG8" s="15" t="s">
        <v>503</v>
      </c>
      <c r="BH8" s="12" t="str">
        <f t="shared" ref="BH8:BH39" si="0">IF(B8=BG8,"D","SSSSS")</f>
        <v>D</v>
      </c>
      <c r="BI8" s="4"/>
      <c r="BJ8" s="4"/>
      <c r="BK8" s="4"/>
    </row>
    <row r="9" spans="1:63" x14ac:dyDescent="0.25">
      <c r="A9" s="32">
        <v>2</v>
      </c>
      <c r="B9" s="35" t="s">
        <v>506</v>
      </c>
      <c r="C9" s="38" t="s">
        <v>47</v>
      </c>
      <c r="D9" s="152" t="s">
        <v>22</v>
      </c>
      <c r="E9" s="34" t="s">
        <v>507</v>
      </c>
      <c r="F9" s="86">
        <v>9.1</v>
      </c>
      <c r="G9" s="86">
        <v>6.6</v>
      </c>
      <c r="H9" s="86">
        <v>5.2</v>
      </c>
      <c r="I9" s="86">
        <v>5.9</v>
      </c>
      <c r="J9" s="86">
        <v>5.7</v>
      </c>
      <c r="K9" s="86">
        <v>8.6999999999999993</v>
      </c>
      <c r="L9" s="86">
        <v>7.6</v>
      </c>
      <c r="M9" s="86">
        <v>8.5</v>
      </c>
      <c r="N9" s="86">
        <v>5.9</v>
      </c>
      <c r="O9" s="86">
        <v>5.8</v>
      </c>
      <c r="P9" s="87">
        <v>6.1</v>
      </c>
      <c r="Q9" s="86">
        <v>7.4</v>
      </c>
      <c r="R9" s="87">
        <v>6.1</v>
      </c>
      <c r="S9" s="86">
        <v>7.2</v>
      </c>
      <c r="T9" s="86">
        <v>8.4</v>
      </c>
      <c r="U9" s="86">
        <v>4.3</v>
      </c>
      <c r="V9" s="31">
        <v>8.1999999999999993</v>
      </c>
      <c r="W9" s="31">
        <v>8.8000000000000007</v>
      </c>
      <c r="X9" s="31">
        <v>6.4</v>
      </c>
      <c r="Y9" s="31">
        <v>9.1</v>
      </c>
      <c r="Z9" s="31">
        <v>8.1999999999999993</v>
      </c>
      <c r="AA9" s="31">
        <v>7.7</v>
      </c>
      <c r="AB9" s="31">
        <v>8.4</v>
      </c>
      <c r="AC9" s="31">
        <v>6.5</v>
      </c>
      <c r="AD9" s="31">
        <v>7</v>
      </c>
      <c r="AE9" s="31">
        <v>6.6</v>
      </c>
      <c r="AF9" s="31">
        <v>7</v>
      </c>
      <c r="AG9" s="31">
        <v>9.3000000000000007</v>
      </c>
      <c r="AH9" s="31"/>
      <c r="AI9" s="31">
        <v>8.9</v>
      </c>
      <c r="AJ9" s="31">
        <v>8.3000000000000007</v>
      </c>
      <c r="AK9" s="31">
        <v>7</v>
      </c>
      <c r="AL9" s="31">
        <v>8.4</v>
      </c>
      <c r="AM9" s="31">
        <v>5.9</v>
      </c>
      <c r="AN9" s="31">
        <v>9.3000000000000007</v>
      </c>
      <c r="AO9" s="31">
        <v>8.8000000000000007</v>
      </c>
      <c r="AP9" s="31">
        <v>8.6999999999999993</v>
      </c>
      <c r="AQ9" s="31">
        <v>8.5</v>
      </c>
      <c r="AR9" s="31">
        <v>7.5</v>
      </c>
      <c r="AS9" s="31">
        <v>6.4</v>
      </c>
      <c r="AT9" s="31">
        <v>9</v>
      </c>
      <c r="AU9" s="31">
        <v>8.5</v>
      </c>
      <c r="AV9" s="31">
        <v>7.1</v>
      </c>
      <c r="AW9" s="31">
        <v>8.5</v>
      </c>
      <c r="AX9" s="31">
        <v>8.8000000000000007</v>
      </c>
      <c r="AY9" s="31"/>
      <c r="AZ9" s="31">
        <f t="shared" ref="AZ9:AZ68" si="1">ROUND(SUMPRODUCT($F$7:$AV$7,F9:AV9)/$AZ$7,1)</f>
        <v>7.4</v>
      </c>
      <c r="BA9" s="85" t="s">
        <v>1464</v>
      </c>
      <c r="BB9" s="85"/>
      <c r="BC9" s="85">
        <v>1</v>
      </c>
      <c r="BD9" s="85"/>
      <c r="BE9" s="85"/>
      <c r="BG9" s="14" t="s">
        <v>506</v>
      </c>
      <c r="BH9" s="12" t="str">
        <f t="shared" si="0"/>
        <v>D</v>
      </c>
    </row>
    <row r="10" spans="1:63" x14ac:dyDescent="0.25">
      <c r="A10" s="32">
        <v>3</v>
      </c>
      <c r="B10" s="33" t="s">
        <v>508</v>
      </c>
      <c r="C10" s="38" t="s">
        <v>509</v>
      </c>
      <c r="D10" s="152" t="s">
        <v>510</v>
      </c>
      <c r="E10" s="34" t="s">
        <v>511</v>
      </c>
      <c r="F10" s="86">
        <v>7.9</v>
      </c>
      <c r="G10" s="86">
        <v>5.8</v>
      </c>
      <c r="H10" s="86">
        <v>5.8</v>
      </c>
      <c r="I10" s="86">
        <v>4.4000000000000004</v>
      </c>
      <c r="J10" s="86">
        <v>5.3</v>
      </c>
      <c r="K10" s="86">
        <v>6.6</v>
      </c>
      <c r="L10" s="86">
        <v>6.4</v>
      </c>
      <c r="M10" s="86">
        <v>7</v>
      </c>
      <c r="N10" s="86">
        <v>8.1</v>
      </c>
      <c r="O10" s="86">
        <v>5.4</v>
      </c>
      <c r="P10" s="86">
        <v>4</v>
      </c>
      <c r="Q10" s="86">
        <v>8.8000000000000007</v>
      </c>
      <c r="R10" s="86">
        <v>4.5999999999999996</v>
      </c>
      <c r="S10" s="86">
        <v>7.6</v>
      </c>
      <c r="T10" s="86">
        <v>7.5</v>
      </c>
      <c r="U10" s="86">
        <v>4.4000000000000004</v>
      </c>
      <c r="V10" s="31">
        <v>9.1</v>
      </c>
      <c r="W10" s="31">
        <v>9</v>
      </c>
      <c r="X10" s="31">
        <v>4.5</v>
      </c>
      <c r="Y10" s="31">
        <v>9.1</v>
      </c>
      <c r="Z10" s="31">
        <v>8.8000000000000007</v>
      </c>
      <c r="AA10" s="31">
        <v>6.8</v>
      </c>
      <c r="AB10" s="31">
        <v>9.6999999999999993</v>
      </c>
      <c r="AC10" s="31">
        <v>7.4</v>
      </c>
      <c r="AD10" s="31">
        <v>6.5</v>
      </c>
      <c r="AE10" s="31">
        <v>8.1999999999999993</v>
      </c>
      <c r="AF10" s="31">
        <v>9.4</v>
      </c>
      <c r="AG10" s="31">
        <v>9.6999999999999993</v>
      </c>
      <c r="AH10" s="31"/>
      <c r="AI10" s="31">
        <v>8.9</v>
      </c>
      <c r="AJ10" s="31">
        <v>8.6999999999999993</v>
      </c>
      <c r="AK10" s="31">
        <v>8</v>
      </c>
      <c r="AL10" s="31">
        <v>5.9</v>
      </c>
      <c r="AM10" s="31">
        <v>5.0999999999999996</v>
      </c>
      <c r="AN10" s="31">
        <v>9</v>
      </c>
      <c r="AO10" s="31">
        <v>8.6999999999999993</v>
      </c>
      <c r="AP10" s="31">
        <v>6.2</v>
      </c>
      <c r="AQ10" s="31">
        <v>8.5</v>
      </c>
      <c r="AR10" s="31">
        <v>9</v>
      </c>
      <c r="AS10" s="31">
        <v>8</v>
      </c>
      <c r="AT10" s="31">
        <v>9</v>
      </c>
      <c r="AU10" s="31">
        <v>8</v>
      </c>
      <c r="AV10" s="31">
        <v>8.4</v>
      </c>
      <c r="AW10" s="31"/>
      <c r="AX10" s="31"/>
      <c r="AY10" s="31">
        <v>8.6999999999999993</v>
      </c>
      <c r="AZ10" s="31">
        <f t="shared" si="1"/>
        <v>7.3</v>
      </c>
      <c r="BA10" s="85" t="s">
        <v>1465</v>
      </c>
      <c r="BB10" s="85"/>
      <c r="BC10" s="85">
        <v>1</v>
      </c>
      <c r="BD10" s="85"/>
      <c r="BE10" s="85"/>
      <c r="BG10" s="14" t="s">
        <v>508</v>
      </c>
      <c r="BH10" s="12" t="str">
        <f t="shared" si="0"/>
        <v>D</v>
      </c>
    </row>
    <row r="11" spans="1:63" x14ac:dyDescent="0.25">
      <c r="A11" s="32">
        <v>4</v>
      </c>
      <c r="B11" s="35" t="s">
        <v>512</v>
      </c>
      <c r="C11" s="40" t="s">
        <v>513</v>
      </c>
      <c r="D11" s="153" t="s">
        <v>514</v>
      </c>
      <c r="E11" s="36" t="s">
        <v>515</v>
      </c>
      <c r="F11" s="86">
        <v>8.6999999999999993</v>
      </c>
      <c r="G11" s="86">
        <v>7.2</v>
      </c>
      <c r="H11" s="87">
        <v>3.8</v>
      </c>
      <c r="I11" s="87">
        <v>3.8</v>
      </c>
      <c r="J11" s="86">
        <v>4.3</v>
      </c>
      <c r="K11" s="86">
        <v>8.6999999999999993</v>
      </c>
      <c r="L11" s="86">
        <v>6.6</v>
      </c>
      <c r="M11" s="86">
        <v>7.3</v>
      </c>
      <c r="N11" s="86">
        <v>8</v>
      </c>
      <c r="O11" s="86">
        <v>7.3</v>
      </c>
      <c r="P11" s="86">
        <v>3</v>
      </c>
      <c r="Q11" s="86">
        <v>0</v>
      </c>
      <c r="R11" s="86">
        <v>0</v>
      </c>
      <c r="S11" s="86">
        <v>0</v>
      </c>
      <c r="T11" s="86">
        <v>0</v>
      </c>
      <c r="U11" s="86">
        <v>0</v>
      </c>
      <c r="V11" s="31">
        <v>0</v>
      </c>
      <c r="W11" s="31">
        <v>0</v>
      </c>
      <c r="X11" s="31">
        <v>0</v>
      </c>
      <c r="Y11" s="31">
        <v>0</v>
      </c>
      <c r="Z11" s="31">
        <v>0</v>
      </c>
      <c r="AA11" s="31">
        <v>0</v>
      </c>
      <c r="AB11" s="31">
        <v>2.8</v>
      </c>
      <c r="AC11" s="31">
        <v>0</v>
      </c>
      <c r="AD11" s="31">
        <v>0</v>
      </c>
      <c r="AE11" s="31">
        <v>0</v>
      </c>
      <c r="AF11" s="31">
        <v>0</v>
      </c>
      <c r="AG11" s="31">
        <v>0</v>
      </c>
      <c r="AH11" s="31"/>
      <c r="AI11" s="31">
        <v>0</v>
      </c>
      <c r="AJ11" s="31">
        <v>0</v>
      </c>
      <c r="AK11" s="31">
        <v>0</v>
      </c>
      <c r="AL11" s="31">
        <v>0</v>
      </c>
      <c r="AM11" s="31">
        <v>0</v>
      </c>
      <c r="AN11" s="31">
        <v>0</v>
      </c>
      <c r="AO11" s="31">
        <v>0</v>
      </c>
      <c r="AP11" s="31">
        <v>0</v>
      </c>
      <c r="AQ11" s="31">
        <v>0</v>
      </c>
      <c r="AR11" s="31">
        <v>0</v>
      </c>
      <c r="AS11" s="31">
        <v>0</v>
      </c>
      <c r="AT11" s="31">
        <v>0</v>
      </c>
      <c r="AU11" s="31">
        <v>0</v>
      </c>
      <c r="AV11" s="31">
        <v>0</v>
      </c>
      <c r="AW11" s="31"/>
      <c r="AX11" s="31"/>
      <c r="AY11" s="31"/>
      <c r="AZ11" s="31">
        <f t="shared" si="1"/>
        <v>1.5</v>
      </c>
      <c r="BA11" s="85"/>
      <c r="BB11" s="85"/>
      <c r="BC11" s="85">
        <v>1</v>
      </c>
      <c r="BD11" s="85"/>
      <c r="BE11" s="85"/>
      <c r="BG11" s="14" t="s">
        <v>512</v>
      </c>
      <c r="BH11" s="12" t="str">
        <f t="shared" si="0"/>
        <v>D</v>
      </c>
    </row>
    <row r="12" spans="1:63" x14ac:dyDescent="0.25">
      <c r="A12" s="32">
        <v>5</v>
      </c>
      <c r="B12" s="33" t="s">
        <v>516</v>
      </c>
      <c r="C12" s="38" t="s">
        <v>517</v>
      </c>
      <c r="D12" s="152" t="s">
        <v>58</v>
      </c>
      <c r="E12" s="34" t="s">
        <v>518</v>
      </c>
      <c r="F12" s="86">
        <v>7.5</v>
      </c>
      <c r="G12" s="86">
        <v>7.8</v>
      </c>
      <c r="H12" s="86">
        <v>5</v>
      </c>
      <c r="I12" s="87">
        <v>6.1</v>
      </c>
      <c r="J12" s="86">
        <v>5.8</v>
      </c>
      <c r="K12" s="86">
        <v>7.7</v>
      </c>
      <c r="L12" s="86">
        <v>6.5</v>
      </c>
      <c r="M12" s="86">
        <v>7.6</v>
      </c>
      <c r="N12" s="86">
        <v>6.8</v>
      </c>
      <c r="O12" s="86">
        <v>5.6</v>
      </c>
      <c r="P12" s="87">
        <v>4.2</v>
      </c>
      <c r="Q12" s="86">
        <v>7</v>
      </c>
      <c r="R12" s="86">
        <v>4.9000000000000004</v>
      </c>
      <c r="S12" s="86">
        <v>7.2</v>
      </c>
      <c r="T12" s="86">
        <v>5.7</v>
      </c>
      <c r="U12" s="87">
        <v>5.5</v>
      </c>
      <c r="V12" s="31">
        <v>7.7</v>
      </c>
      <c r="W12" s="31">
        <v>8.8000000000000007</v>
      </c>
      <c r="X12" s="31">
        <v>5</v>
      </c>
      <c r="Y12" s="31">
        <v>8.1</v>
      </c>
      <c r="Z12" s="31">
        <v>8.6</v>
      </c>
      <c r="AA12" s="31">
        <v>7</v>
      </c>
      <c r="AB12" s="31">
        <v>8.6999999999999993</v>
      </c>
      <c r="AC12" s="31">
        <v>5.8</v>
      </c>
      <c r="AD12" s="31">
        <v>5.9</v>
      </c>
      <c r="AE12" s="31">
        <v>8</v>
      </c>
      <c r="AF12" s="31">
        <v>6.2</v>
      </c>
      <c r="AG12" s="31">
        <v>9.3000000000000007</v>
      </c>
      <c r="AH12" s="31"/>
      <c r="AI12" s="31">
        <v>8.9</v>
      </c>
      <c r="AJ12" s="31">
        <v>8.5</v>
      </c>
      <c r="AK12" s="31">
        <v>7.4</v>
      </c>
      <c r="AL12" s="31">
        <v>6.8</v>
      </c>
      <c r="AM12" s="31">
        <v>7.3</v>
      </c>
      <c r="AN12" s="31">
        <v>9</v>
      </c>
      <c r="AO12" s="31">
        <v>8.6</v>
      </c>
      <c r="AP12" s="31">
        <v>4.5999999999999996</v>
      </c>
      <c r="AQ12" s="31">
        <v>8.1</v>
      </c>
      <c r="AR12" s="31">
        <v>8</v>
      </c>
      <c r="AS12" s="31">
        <v>6.1</v>
      </c>
      <c r="AT12" s="31">
        <v>9</v>
      </c>
      <c r="AU12" s="31">
        <v>8.5</v>
      </c>
      <c r="AV12" s="31">
        <v>8.3000000000000007</v>
      </c>
      <c r="AW12" s="31">
        <v>8.8000000000000007</v>
      </c>
      <c r="AX12" s="31">
        <v>8</v>
      </c>
      <c r="AY12" s="31"/>
      <c r="AZ12" s="31">
        <f t="shared" si="1"/>
        <v>7</v>
      </c>
      <c r="BA12" s="85" t="s">
        <v>1464</v>
      </c>
      <c r="BB12" s="85"/>
      <c r="BC12" s="85">
        <v>1</v>
      </c>
      <c r="BD12" s="85"/>
      <c r="BE12" s="85"/>
      <c r="BG12" s="14" t="s">
        <v>516</v>
      </c>
      <c r="BH12" s="12" t="str">
        <f t="shared" si="0"/>
        <v>D</v>
      </c>
    </row>
    <row r="13" spans="1:63" x14ac:dyDescent="0.25">
      <c r="A13" s="32">
        <v>6</v>
      </c>
      <c r="B13" s="33" t="s">
        <v>519</v>
      </c>
      <c r="C13" s="38" t="s">
        <v>520</v>
      </c>
      <c r="D13" s="152" t="s">
        <v>521</v>
      </c>
      <c r="E13" s="34" t="s">
        <v>452</v>
      </c>
      <c r="F13" s="86">
        <v>8</v>
      </c>
      <c r="G13" s="86">
        <v>7.8</v>
      </c>
      <c r="H13" s="87">
        <v>4.4000000000000004</v>
      </c>
      <c r="I13" s="87">
        <v>4.7</v>
      </c>
      <c r="J13" s="86">
        <v>5.3</v>
      </c>
      <c r="K13" s="86">
        <v>5.6</v>
      </c>
      <c r="L13" s="86">
        <v>5.8</v>
      </c>
      <c r="M13" s="86">
        <v>6.2</v>
      </c>
      <c r="N13" s="86">
        <v>5.9</v>
      </c>
      <c r="O13" s="86">
        <v>5.5</v>
      </c>
      <c r="P13" s="87">
        <v>4.5999999999999996</v>
      </c>
      <c r="Q13" s="86">
        <v>7.9</v>
      </c>
      <c r="R13" s="87">
        <v>5.8</v>
      </c>
      <c r="S13" s="86">
        <v>7.4</v>
      </c>
      <c r="T13" s="86">
        <v>6.4</v>
      </c>
      <c r="U13" s="87">
        <v>8.1</v>
      </c>
      <c r="V13" s="31">
        <v>7.7</v>
      </c>
      <c r="W13" s="31">
        <v>9</v>
      </c>
      <c r="X13" s="31">
        <v>6.8</v>
      </c>
      <c r="Y13" s="31">
        <v>7.8</v>
      </c>
      <c r="Z13" s="31">
        <v>7.6</v>
      </c>
      <c r="AA13" s="31">
        <v>6.3</v>
      </c>
      <c r="AB13" s="31">
        <v>8.4</v>
      </c>
      <c r="AC13" s="31">
        <v>8.9</v>
      </c>
      <c r="AD13" s="31">
        <v>7.2</v>
      </c>
      <c r="AE13" s="31">
        <v>8</v>
      </c>
      <c r="AF13" s="31">
        <v>8</v>
      </c>
      <c r="AG13" s="31">
        <v>8.6</v>
      </c>
      <c r="AH13" s="31"/>
      <c r="AI13" s="31">
        <v>7.8</v>
      </c>
      <c r="AJ13" s="31">
        <v>8.5</v>
      </c>
      <c r="AK13" s="31">
        <v>7.3</v>
      </c>
      <c r="AL13" s="31">
        <v>8</v>
      </c>
      <c r="AM13" s="31">
        <v>6.2</v>
      </c>
      <c r="AN13" s="31">
        <v>9.3000000000000007</v>
      </c>
      <c r="AO13" s="31">
        <v>8.8000000000000007</v>
      </c>
      <c r="AP13" s="31">
        <v>4</v>
      </c>
      <c r="AQ13" s="31">
        <v>8.1</v>
      </c>
      <c r="AR13" s="31">
        <v>7.5</v>
      </c>
      <c r="AS13" s="31">
        <v>4.9000000000000004</v>
      </c>
      <c r="AT13" s="31">
        <v>9.5</v>
      </c>
      <c r="AU13" s="31">
        <v>8.5</v>
      </c>
      <c r="AV13" s="31">
        <v>7.7</v>
      </c>
      <c r="AW13" s="31">
        <v>9.5</v>
      </c>
      <c r="AX13" s="31">
        <v>8.5</v>
      </c>
      <c r="AY13" s="31"/>
      <c r="AZ13" s="31">
        <f t="shared" si="1"/>
        <v>7.1</v>
      </c>
      <c r="BA13" s="85" t="s">
        <v>1464</v>
      </c>
      <c r="BB13" s="85"/>
      <c r="BC13" s="85">
        <v>1</v>
      </c>
      <c r="BD13" s="85"/>
      <c r="BE13" s="85"/>
      <c r="BG13" s="14" t="s">
        <v>519</v>
      </c>
      <c r="BH13" s="12" t="str">
        <f t="shared" si="0"/>
        <v>D</v>
      </c>
    </row>
    <row r="14" spans="1:63" x14ac:dyDescent="0.25">
      <c r="A14" s="32">
        <v>7</v>
      </c>
      <c r="B14" s="33" t="s">
        <v>522</v>
      </c>
      <c r="C14" s="38" t="s">
        <v>523</v>
      </c>
      <c r="D14" s="152" t="s">
        <v>524</v>
      </c>
      <c r="E14" s="34" t="s">
        <v>525</v>
      </c>
      <c r="F14" s="86">
        <v>8.9</v>
      </c>
      <c r="G14" s="86">
        <v>5.2</v>
      </c>
      <c r="H14" s="86">
        <v>8.9</v>
      </c>
      <c r="I14" s="86">
        <v>7.9</v>
      </c>
      <c r="J14" s="86">
        <v>7.3</v>
      </c>
      <c r="K14" s="86">
        <v>8.4</v>
      </c>
      <c r="L14" s="86">
        <v>9.1999999999999993</v>
      </c>
      <c r="M14" s="86">
        <v>8.5</v>
      </c>
      <c r="N14" s="86">
        <v>6.6</v>
      </c>
      <c r="O14" s="86">
        <v>8</v>
      </c>
      <c r="P14" s="86">
        <v>6.1</v>
      </c>
      <c r="Q14" s="86">
        <v>8.8000000000000007</v>
      </c>
      <c r="R14" s="86">
        <v>6.4</v>
      </c>
      <c r="S14" s="86">
        <v>9.1999999999999993</v>
      </c>
      <c r="T14" s="86">
        <v>6.1</v>
      </c>
      <c r="U14" s="86">
        <v>8.4</v>
      </c>
      <c r="V14" s="31">
        <v>7.7</v>
      </c>
      <c r="W14" s="31">
        <v>9</v>
      </c>
      <c r="X14" s="31">
        <v>8.9</v>
      </c>
      <c r="Y14" s="31">
        <v>8.6</v>
      </c>
      <c r="Z14" s="31">
        <v>8.8000000000000007</v>
      </c>
      <c r="AA14" s="31">
        <v>8.9</v>
      </c>
      <c r="AB14" s="31">
        <v>9.1</v>
      </c>
      <c r="AC14" s="31">
        <v>9.1999999999999993</v>
      </c>
      <c r="AD14" s="31">
        <v>9.6999999999999993</v>
      </c>
      <c r="AE14" s="31">
        <v>7.2</v>
      </c>
      <c r="AF14" s="31">
        <v>8.9</v>
      </c>
      <c r="AG14" s="31">
        <v>8.6</v>
      </c>
      <c r="AH14" s="31"/>
      <c r="AI14" s="31">
        <v>9.1999999999999993</v>
      </c>
      <c r="AJ14" s="31">
        <v>8.4</v>
      </c>
      <c r="AK14" s="31">
        <v>8.3000000000000007</v>
      </c>
      <c r="AL14" s="31">
        <v>9.4</v>
      </c>
      <c r="AM14" s="31">
        <v>9</v>
      </c>
      <c r="AN14" s="31">
        <v>9</v>
      </c>
      <c r="AO14" s="31">
        <v>8.6999999999999993</v>
      </c>
      <c r="AP14" s="31">
        <v>6.7</v>
      </c>
      <c r="AQ14" s="31">
        <v>8.8000000000000007</v>
      </c>
      <c r="AR14" s="31">
        <v>8</v>
      </c>
      <c r="AS14" s="31">
        <v>8</v>
      </c>
      <c r="AT14" s="31">
        <v>9.5</v>
      </c>
      <c r="AU14" s="31">
        <v>9</v>
      </c>
      <c r="AV14" s="31">
        <v>8.3000000000000007</v>
      </c>
      <c r="AW14" s="31">
        <v>8.5</v>
      </c>
      <c r="AX14" s="31">
        <v>8.6</v>
      </c>
      <c r="AY14" s="31"/>
      <c r="AZ14" s="31">
        <f t="shared" si="1"/>
        <v>8.3000000000000007</v>
      </c>
      <c r="BA14" s="85" t="s">
        <v>1464</v>
      </c>
      <c r="BB14" s="85"/>
      <c r="BC14" s="85">
        <v>1</v>
      </c>
      <c r="BD14" s="85"/>
      <c r="BE14" s="85"/>
      <c r="BG14" s="14" t="s">
        <v>522</v>
      </c>
      <c r="BH14" s="12" t="str">
        <f t="shared" si="0"/>
        <v>D</v>
      </c>
    </row>
    <row r="15" spans="1:63" x14ac:dyDescent="0.25">
      <c r="A15" s="32">
        <v>8</v>
      </c>
      <c r="B15" s="33" t="s">
        <v>526</v>
      </c>
      <c r="C15" s="38" t="s">
        <v>171</v>
      </c>
      <c r="D15" s="152" t="s">
        <v>25</v>
      </c>
      <c r="E15" s="34" t="s">
        <v>527</v>
      </c>
      <c r="F15" s="86">
        <v>8.1999999999999993</v>
      </c>
      <c r="G15" s="86">
        <v>6</v>
      </c>
      <c r="H15" s="87">
        <v>8.6999999999999993</v>
      </c>
      <c r="I15" s="87">
        <v>6.3</v>
      </c>
      <c r="J15" s="86">
        <v>5.8</v>
      </c>
      <c r="K15" s="86">
        <v>8.4</v>
      </c>
      <c r="L15" s="86">
        <v>7.1</v>
      </c>
      <c r="M15" s="86">
        <v>8.3000000000000007</v>
      </c>
      <c r="N15" s="86">
        <v>6.1</v>
      </c>
      <c r="O15" s="86">
        <v>7</v>
      </c>
      <c r="P15" s="86">
        <v>5.8</v>
      </c>
      <c r="Q15" s="86">
        <v>7.6</v>
      </c>
      <c r="R15" s="87">
        <v>6.7</v>
      </c>
      <c r="S15" s="86">
        <v>8.9</v>
      </c>
      <c r="T15" s="86">
        <v>7.3</v>
      </c>
      <c r="U15" s="87">
        <v>9.6999999999999993</v>
      </c>
      <c r="V15" s="31">
        <v>8</v>
      </c>
      <c r="W15" s="31">
        <v>9</v>
      </c>
      <c r="X15" s="31">
        <v>6.6</v>
      </c>
      <c r="Y15" s="31">
        <v>9.1</v>
      </c>
      <c r="Z15" s="31">
        <v>8.5</v>
      </c>
      <c r="AA15" s="31">
        <v>7.9</v>
      </c>
      <c r="AB15" s="31">
        <v>9</v>
      </c>
      <c r="AC15" s="31">
        <v>9.6999999999999993</v>
      </c>
      <c r="AD15" s="31">
        <v>9.1</v>
      </c>
      <c r="AE15" s="31">
        <v>7.3</v>
      </c>
      <c r="AF15" s="31">
        <v>8.8000000000000007</v>
      </c>
      <c r="AG15" s="31">
        <v>8.6</v>
      </c>
      <c r="AH15" s="31"/>
      <c r="AI15" s="31">
        <v>6.2</v>
      </c>
      <c r="AJ15" s="31">
        <v>7.7</v>
      </c>
      <c r="AK15" s="31">
        <v>7.7</v>
      </c>
      <c r="AL15" s="31">
        <v>7.5</v>
      </c>
      <c r="AM15" s="31">
        <v>6.8</v>
      </c>
      <c r="AN15" s="31">
        <v>8.5</v>
      </c>
      <c r="AO15" s="31">
        <v>8.5</v>
      </c>
      <c r="AP15" s="31">
        <v>6.3</v>
      </c>
      <c r="AQ15" s="31">
        <v>8.1999999999999993</v>
      </c>
      <c r="AR15" s="31">
        <v>8</v>
      </c>
      <c r="AS15" s="31">
        <v>7.5</v>
      </c>
      <c r="AT15" s="31">
        <v>8.5</v>
      </c>
      <c r="AU15" s="31">
        <v>8</v>
      </c>
      <c r="AV15" s="31">
        <v>7.5</v>
      </c>
      <c r="AW15" s="31">
        <v>9.5</v>
      </c>
      <c r="AX15" s="31">
        <v>8.3000000000000007</v>
      </c>
      <c r="AY15" s="31"/>
      <c r="AZ15" s="31">
        <f t="shared" si="1"/>
        <v>7.8</v>
      </c>
      <c r="BA15" s="85" t="s">
        <v>1464</v>
      </c>
      <c r="BB15" s="85"/>
      <c r="BC15" s="85">
        <v>1</v>
      </c>
      <c r="BD15" s="85"/>
      <c r="BE15" s="85"/>
      <c r="BG15" s="14" t="s">
        <v>526</v>
      </c>
      <c r="BH15" s="12" t="str">
        <f t="shared" si="0"/>
        <v>D</v>
      </c>
    </row>
    <row r="16" spans="1:63" x14ac:dyDescent="0.25">
      <c r="A16" s="32">
        <v>9</v>
      </c>
      <c r="B16" s="33" t="s">
        <v>528</v>
      </c>
      <c r="C16" s="38" t="s">
        <v>529</v>
      </c>
      <c r="D16" s="152" t="s">
        <v>25</v>
      </c>
      <c r="E16" s="34" t="s">
        <v>530</v>
      </c>
      <c r="F16" s="86">
        <v>5.3</v>
      </c>
      <c r="G16" s="86">
        <v>5.0999999999999996</v>
      </c>
      <c r="H16" s="86">
        <v>6.8</v>
      </c>
      <c r="I16" s="86">
        <v>4.7</v>
      </c>
      <c r="J16" s="86">
        <v>5.4</v>
      </c>
      <c r="K16" s="86">
        <v>6</v>
      </c>
      <c r="L16" s="86">
        <v>6.4</v>
      </c>
      <c r="M16" s="86">
        <v>6.5</v>
      </c>
      <c r="N16" s="86">
        <v>7.1</v>
      </c>
      <c r="O16" s="86">
        <v>6.5</v>
      </c>
      <c r="P16" s="87">
        <v>4.3</v>
      </c>
      <c r="Q16" s="86">
        <v>6</v>
      </c>
      <c r="R16" s="87">
        <v>6</v>
      </c>
      <c r="S16" s="86">
        <v>6.9</v>
      </c>
      <c r="T16" s="86">
        <v>5.7</v>
      </c>
      <c r="U16" s="87">
        <v>8.1999999999999993</v>
      </c>
      <c r="V16" s="31">
        <v>7</v>
      </c>
      <c r="W16" s="31">
        <v>8</v>
      </c>
      <c r="X16" s="31">
        <v>7</v>
      </c>
      <c r="Y16" s="31">
        <v>9.1</v>
      </c>
      <c r="Z16" s="31">
        <v>7.4</v>
      </c>
      <c r="AA16" s="31">
        <v>6.5</v>
      </c>
      <c r="AB16" s="31">
        <v>8.6999999999999993</v>
      </c>
      <c r="AC16" s="31">
        <v>7.1</v>
      </c>
      <c r="AD16" s="31">
        <v>5.6</v>
      </c>
      <c r="AE16" s="31">
        <v>7.3</v>
      </c>
      <c r="AF16" s="31">
        <v>8.9</v>
      </c>
      <c r="AG16" s="31">
        <v>8.6</v>
      </c>
      <c r="AH16" s="31"/>
      <c r="AI16" s="31">
        <v>8.9</v>
      </c>
      <c r="AJ16" s="31">
        <v>8.3000000000000007</v>
      </c>
      <c r="AK16" s="31">
        <v>7.4</v>
      </c>
      <c r="AL16" s="31">
        <v>6.9</v>
      </c>
      <c r="AM16" s="31">
        <v>5.0999999999999996</v>
      </c>
      <c r="AN16" s="31">
        <v>9.4</v>
      </c>
      <c r="AO16" s="31">
        <v>8.8000000000000007</v>
      </c>
      <c r="AP16" s="37">
        <v>8.1999999999999993</v>
      </c>
      <c r="AQ16" s="31">
        <v>8.1</v>
      </c>
      <c r="AR16" s="31">
        <v>8.5</v>
      </c>
      <c r="AS16" s="31">
        <v>7.8</v>
      </c>
      <c r="AT16" s="31">
        <v>9</v>
      </c>
      <c r="AU16" s="31">
        <v>8</v>
      </c>
      <c r="AV16" s="31">
        <v>7.4</v>
      </c>
      <c r="AW16" s="31">
        <v>7.5</v>
      </c>
      <c r="AX16" s="31">
        <v>8.4</v>
      </c>
      <c r="AY16" s="31"/>
      <c r="AZ16" s="31">
        <f t="shared" si="1"/>
        <v>7.1</v>
      </c>
      <c r="BA16" s="85" t="s">
        <v>1464</v>
      </c>
      <c r="BB16" s="85"/>
      <c r="BC16" s="85">
        <v>0</v>
      </c>
      <c r="BD16" s="85"/>
      <c r="BE16" s="85"/>
      <c r="BG16" s="14" t="s">
        <v>528</v>
      </c>
      <c r="BH16" s="12" t="str">
        <f t="shared" si="0"/>
        <v>D</v>
      </c>
    </row>
    <row r="17" spans="1:60" x14ac:dyDescent="0.25">
      <c r="A17" s="32">
        <v>10</v>
      </c>
      <c r="B17" s="33" t="s">
        <v>531</v>
      </c>
      <c r="C17" s="38" t="s">
        <v>509</v>
      </c>
      <c r="D17" s="152" t="s">
        <v>273</v>
      </c>
      <c r="E17" s="34" t="s">
        <v>532</v>
      </c>
      <c r="F17" s="86">
        <v>8.1</v>
      </c>
      <c r="G17" s="86">
        <v>7.2</v>
      </c>
      <c r="H17" s="87">
        <v>7</v>
      </c>
      <c r="I17" s="87">
        <v>6.1</v>
      </c>
      <c r="J17" s="86">
        <v>4.2</v>
      </c>
      <c r="K17" s="86">
        <v>8.4</v>
      </c>
      <c r="L17" s="86">
        <v>6.3</v>
      </c>
      <c r="M17" s="86">
        <v>8</v>
      </c>
      <c r="N17" s="86">
        <v>6.6</v>
      </c>
      <c r="O17" s="86">
        <v>6.8</v>
      </c>
      <c r="P17" s="87">
        <v>5</v>
      </c>
      <c r="Q17" s="86">
        <v>5.9</v>
      </c>
      <c r="R17" s="87">
        <v>6.7</v>
      </c>
      <c r="S17" s="86">
        <v>6.3</v>
      </c>
      <c r="T17" s="86">
        <v>7.4</v>
      </c>
      <c r="U17" s="87">
        <v>5.6</v>
      </c>
      <c r="V17" s="31">
        <v>8.6</v>
      </c>
      <c r="W17" s="31">
        <v>9</v>
      </c>
      <c r="X17" s="31">
        <v>6.9</v>
      </c>
      <c r="Y17" s="31">
        <v>8.4</v>
      </c>
      <c r="Z17" s="31">
        <v>7.8</v>
      </c>
      <c r="AA17" s="31">
        <v>6.8</v>
      </c>
      <c r="AB17" s="31">
        <v>9.1</v>
      </c>
      <c r="AC17" s="31">
        <v>7</v>
      </c>
      <c r="AD17" s="31">
        <v>4.9000000000000004</v>
      </c>
      <c r="AE17" s="31">
        <v>6.5</v>
      </c>
      <c r="AF17" s="31">
        <v>8.5</v>
      </c>
      <c r="AG17" s="31">
        <v>8.6</v>
      </c>
      <c r="AH17" s="31"/>
      <c r="AI17" s="31">
        <v>9.1999999999999993</v>
      </c>
      <c r="AJ17" s="31">
        <v>8.4</v>
      </c>
      <c r="AK17" s="31">
        <v>7.7</v>
      </c>
      <c r="AL17" s="31">
        <v>7.2</v>
      </c>
      <c r="AM17" s="31">
        <v>4.8</v>
      </c>
      <c r="AN17" s="31">
        <v>9</v>
      </c>
      <c r="AO17" s="31">
        <v>8.6</v>
      </c>
      <c r="AP17" s="31">
        <v>6.5</v>
      </c>
      <c r="AQ17" s="31">
        <v>7.9</v>
      </c>
      <c r="AR17" s="31">
        <v>8.5</v>
      </c>
      <c r="AS17" s="31">
        <v>7.1</v>
      </c>
      <c r="AT17" s="31">
        <v>9</v>
      </c>
      <c r="AU17" s="31">
        <v>8.5</v>
      </c>
      <c r="AV17" s="31">
        <v>8</v>
      </c>
      <c r="AW17" s="31">
        <v>8.6</v>
      </c>
      <c r="AX17" s="31">
        <v>8.4</v>
      </c>
      <c r="AY17" s="31"/>
      <c r="AZ17" s="31">
        <f t="shared" si="1"/>
        <v>7.2</v>
      </c>
      <c r="BA17" s="85" t="s">
        <v>1464</v>
      </c>
      <c r="BB17" s="85"/>
      <c r="BC17" s="85">
        <v>1</v>
      </c>
      <c r="BD17" s="85"/>
      <c r="BE17" s="85"/>
      <c r="BG17" s="14" t="s">
        <v>531</v>
      </c>
      <c r="BH17" s="12" t="str">
        <f t="shared" si="0"/>
        <v>D</v>
      </c>
    </row>
    <row r="18" spans="1:60" x14ac:dyDescent="0.25">
      <c r="A18" s="32">
        <v>11</v>
      </c>
      <c r="B18" s="33" t="s">
        <v>533</v>
      </c>
      <c r="C18" s="38" t="s">
        <v>534</v>
      </c>
      <c r="D18" s="152" t="s">
        <v>273</v>
      </c>
      <c r="E18" s="34" t="s">
        <v>459</v>
      </c>
      <c r="F18" s="86">
        <v>4.5999999999999996</v>
      </c>
      <c r="G18" s="86">
        <v>0.9</v>
      </c>
      <c r="H18" s="86">
        <v>5.2</v>
      </c>
      <c r="I18" s="86">
        <v>5.9</v>
      </c>
      <c r="J18" s="86">
        <v>5.9</v>
      </c>
      <c r="K18" s="86">
        <v>2.7</v>
      </c>
      <c r="L18" s="86">
        <v>5</v>
      </c>
      <c r="M18" s="86">
        <v>6.5</v>
      </c>
      <c r="N18" s="86">
        <v>3.7</v>
      </c>
      <c r="O18" s="86">
        <v>6.2</v>
      </c>
      <c r="P18" s="86">
        <v>3.1</v>
      </c>
      <c r="Q18" s="86">
        <v>0</v>
      </c>
      <c r="R18" s="86">
        <v>0</v>
      </c>
      <c r="S18" s="86">
        <v>0</v>
      </c>
      <c r="T18" s="86">
        <v>0</v>
      </c>
      <c r="U18" s="86">
        <v>0</v>
      </c>
      <c r="V18" s="31">
        <v>0</v>
      </c>
      <c r="W18" s="31">
        <v>0</v>
      </c>
      <c r="X18" s="31">
        <v>0</v>
      </c>
      <c r="Y18" s="31">
        <v>0</v>
      </c>
      <c r="Z18" s="31">
        <v>0</v>
      </c>
      <c r="AA18" s="31">
        <v>0</v>
      </c>
      <c r="AB18" s="31">
        <v>2.8</v>
      </c>
      <c r="AC18" s="31">
        <v>0</v>
      </c>
      <c r="AD18" s="31">
        <v>0</v>
      </c>
      <c r="AE18" s="31">
        <v>0</v>
      </c>
      <c r="AF18" s="31">
        <v>0</v>
      </c>
      <c r="AG18" s="31">
        <v>0</v>
      </c>
      <c r="AH18" s="31"/>
      <c r="AI18" s="31">
        <v>0</v>
      </c>
      <c r="AJ18" s="31">
        <v>0</v>
      </c>
      <c r="AK18" s="31">
        <v>0</v>
      </c>
      <c r="AL18" s="31">
        <v>0</v>
      </c>
      <c r="AM18" s="31">
        <v>0</v>
      </c>
      <c r="AN18" s="31">
        <v>0</v>
      </c>
      <c r="AO18" s="31">
        <v>0</v>
      </c>
      <c r="AP18" s="31">
        <v>0</v>
      </c>
      <c r="AQ18" s="31">
        <v>0</v>
      </c>
      <c r="AR18" s="31">
        <v>0</v>
      </c>
      <c r="AS18" s="31">
        <v>0</v>
      </c>
      <c r="AT18" s="31">
        <v>0</v>
      </c>
      <c r="AU18" s="31">
        <v>0</v>
      </c>
      <c r="AV18" s="31">
        <v>0</v>
      </c>
      <c r="AW18" s="31"/>
      <c r="AX18" s="31"/>
      <c r="AY18" s="31"/>
      <c r="AZ18" s="31">
        <f t="shared" si="1"/>
        <v>1.2</v>
      </c>
      <c r="BA18" s="85"/>
      <c r="BB18" s="85"/>
      <c r="BC18" s="85">
        <v>1</v>
      </c>
      <c r="BD18" s="85"/>
      <c r="BE18" s="85"/>
      <c r="BG18" s="14" t="s">
        <v>533</v>
      </c>
      <c r="BH18" s="12" t="str">
        <f t="shared" si="0"/>
        <v>D</v>
      </c>
    </row>
    <row r="19" spans="1:60" x14ac:dyDescent="0.25">
      <c r="A19" s="32">
        <v>12</v>
      </c>
      <c r="B19" s="33" t="s">
        <v>535</v>
      </c>
      <c r="C19" s="38" t="s">
        <v>536</v>
      </c>
      <c r="D19" s="152" t="s">
        <v>90</v>
      </c>
      <c r="E19" s="34" t="s">
        <v>537</v>
      </c>
      <c r="F19" s="86">
        <v>9</v>
      </c>
      <c r="G19" s="86">
        <v>7.6</v>
      </c>
      <c r="H19" s="86">
        <v>7.9</v>
      </c>
      <c r="I19" s="86">
        <v>8.1999999999999993</v>
      </c>
      <c r="J19" s="86">
        <v>6.8</v>
      </c>
      <c r="K19" s="86">
        <v>8</v>
      </c>
      <c r="L19" s="86">
        <v>8.4</v>
      </c>
      <c r="M19" s="86">
        <v>8.4</v>
      </c>
      <c r="N19" s="86">
        <v>8.9</v>
      </c>
      <c r="O19" s="86">
        <v>8.8000000000000007</v>
      </c>
      <c r="P19" s="86">
        <v>5.8</v>
      </c>
      <c r="Q19" s="86">
        <v>8.8000000000000007</v>
      </c>
      <c r="R19" s="86">
        <v>5</v>
      </c>
      <c r="S19" s="86">
        <v>7.5</v>
      </c>
      <c r="T19" s="86">
        <v>8.1999999999999993</v>
      </c>
      <c r="U19" s="86">
        <v>6.6</v>
      </c>
      <c r="V19" s="31">
        <v>8.1999999999999993</v>
      </c>
      <c r="W19" s="31">
        <v>9</v>
      </c>
      <c r="X19" s="31">
        <v>8.1</v>
      </c>
      <c r="Y19" s="31">
        <v>9.1</v>
      </c>
      <c r="Z19" s="31">
        <v>8.5</v>
      </c>
      <c r="AA19" s="31">
        <v>7.5</v>
      </c>
      <c r="AB19" s="31">
        <v>9.3000000000000007</v>
      </c>
      <c r="AC19" s="31">
        <v>9.1999999999999993</v>
      </c>
      <c r="AD19" s="31">
        <v>8.4</v>
      </c>
      <c r="AE19" s="31">
        <v>8.9</v>
      </c>
      <c r="AF19" s="31">
        <v>8.9</v>
      </c>
      <c r="AG19" s="31">
        <v>9.3000000000000007</v>
      </c>
      <c r="AH19" s="31"/>
      <c r="AI19" s="31">
        <v>9.1999999999999993</v>
      </c>
      <c r="AJ19" s="31">
        <v>8.4</v>
      </c>
      <c r="AK19" s="31">
        <v>8.6999999999999993</v>
      </c>
      <c r="AL19" s="31">
        <v>8.9</v>
      </c>
      <c r="AM19" s="31">
        <v>8.6</v>
      </c>
      <c r="AN19" s="31">
        <v>9.4</v>
      </c>
      <c r="AO19" s="31">
        <v>9.1</v>
      </c>
      <c r="AP19" s="31">
        <v>7.2</v>
      </c>
      <c r="AQ19" s="31">
        <v>8.9</v>
      </c>
      <c r="AR19" s="31">
        <v>8.5</v>
      </c>
      <c r="AS19" s="31">
        <v>6.8</v>
      </c>
      <c r="AT19" s="31">
        <v>9.5</v>
      </c>
      <c r="AU19" s="31">
        <v>8.5</v>
      </c>
      <c r="AV19" s="31">
        <v>7</v>
      </c>
      <c r="AW19" s="31">
        <v>8.6</v>
      </c>
      <c r="AX19" s="31">
        <v>8.4</v>
      </c>
      <c r="AY19" s="31"/>
      <c r="AZ19" s="31">
        <f t="shared" si="1"/>
        <v>8.1999999999999993</v>
      </c>
      <c r="BA19" s="85" t="s">
        <v>1464</v>
      </c>
      <c r="BB19" s="85"/>
      <c r="BC19" s="85">
        <v>1</v>
      </c>
      <c r="BD19" s="85"/>
      <c r="BE19" s="85"/>
      <c r="BG19" s="14" t="s">
        <v>535</v>
      </c>
      <c r="BH19" s="12" t="str">
        <f t="shared" si="0"/>
        <v>D</v>
      </c>
    </row>
    <row r="20" spans="1:60" x14ac:dyDescent="0.25">
      <c r="A20" s="32">
        <v>13</v>
      </c>
      <c r="B20" s="33" t="s">
        <v>538</v>
      </c>
      <c r="C20" s="38" t="s">
        <v>539</v>
      </c>
      <c r="D20" s="152" t="s">
        <v>540</v>
      </c>
      <c r="E20" s="34" t="s">
        <v>541</v>
      </c>
      <c r="F20" s="86">
        <v>5.7</v>
      </c>
      <c r="G20" s="86">
        <v>6.4</v>
      </c>
      <c r="H20" s="87">
        <v>4.2</v>
      </c>
      <c r="I20" s="87">
        <v>4.9000000000000004</v>
      </c>
      <c r="J20" s="86">
        <v>5.8</v>
      </c>
      <c r="K20" s="86">
        <v>2.8</v>
      </c>
      <c r="L20" s="86">
        <v>2.7</v>
      </c>
      <c r="M20" s="86">
        <v>5</v>
      </c>
      <c r="N20" s="86">
        <v>2.2999999999999998</v>
      </c>
      <c r="O20" s="86">
        <v>4.9000000000000004</v>
      </c>
      <c r="P20" s="86">
        <v>2.7</v>
      </c>
      <c r="Q20" s="86">
        <v>0</v>
      </c>
      <c r="R20" s="86">
        <v>0.4</v>
      </c>
      <c r="S20" s="86">
        <v>2.8</v>
      </c>
      <c r="T20" s="86">
        <v>0</v>
      </c>
      <c r="U20" s="86">
        <v>1.4</v>
      </c>
      <c r="V20" s="31">
        <v>2.5</v>
      </c>
      <c r="W20" s="31">
        <v>9</v>
      </c>
      <c r="X20" s="31">
        <v>0</v>
      </c>
      <c r="Y20" s="31">
        <v>2.5</v>
      </c>
      <c r="Z20" s="31">
        <v>3</v>
      </c>
      <c r="AA20" s="31">
        <v>0</v>
      </c>
      <c r="AB20" s="31">
        <v>2.8</v>
      </c>
      <c r="AC20" s="31">
        <v>0</v>
      </c>
      <c r="AD20" s="31">
        <v>0</v>
      </c>
      <c r="AE20" s="31">
        <v>0</v>
      </c>
      <c r="AF20" s="31">
        <v>2.1</v>
      </c>
      <c r="AG20" s="31">
        <v>0</v>
      </c>
      <c r="AH20" s="31"/>
      <c r="AI20" s="31">
        <v>0</v>
      </c>
      <c r="AJ20" s="31">
        <v>0</v>
      </c>
      <c r="AK20" s="31">
        <v>0</v>
      </c>
      <c r="AL20" s="31">
        <v>0</v>
      </c>
      <c r="AM20" s="31">
        <v>0</v>
      </c>
      <c r="AN20" s="31">
        <v>0</v>
      </c>
      <c r="AO20" s="31">
        <v>0</v>
      </c>
      <c r="AP20" s="31">
        <v>0</v>
      </c>
      <c r="AQ20" s="31">
        <v>0</v>
      </c>
      <c r="AR20" s="31">
        <v>0</v>
      </c>
      <c r="AS20" s="31">
        <v>0</v>
      </c>
      <c r="AT20" s="31">
        <v>0</v>
      </c>
      <c r="AU20" s="31">
        <v>0</v>
      </c>
      <c r="AV20" s="31">
        <v>0</v>
      </c>
      <c r="AW20" s="31"/>
      <c r="AX20" s="31"/>
      <c r="AY20" s="31"/>
      <c r="AZ20" s="31">
        <f t="shared" si="1"/>
        <v>1.7</v>
      </c>
      <c r="BA20" s="85"/>
      <c r="BB20" s="85"/>
      <c r="BC20" s="85">
        <v>1</v>
      </c>
      <c r="BD20" s="85"/>
      <c r="BE20" s="85"/>
      <c r="BG20" s="14" t="s">
        <v>538</v>
      </c>
      <c r="BH20" s="12" t="str">
        <f t="shared" si="0"/>
        <v>D</v>
      </c>
    </row>
    <row r="21" spans="1:60" x14ac:dyDescent="0.25">
      <c r="A21" s="32">
        <v>14</v>
      </c>
      <c r="B21" s="33" t="s">
        <v>542</v>
      </c>
      <c r="C21" s="38" t="s">
        <v>543</v>
      </c>
      <c r="D21" s="152" t="s">
        <v>11</v>
      </c>
      <c r="E21" s="34" t="s">
        <v>544</v>
      </c>
      <c r="F21" s="86">
        <v>7.8</v>
      </c>
      <c r="G21" s="86">
        <v>8.1</v>
      </c>
      <c r="H21" s="87">
        <v>5.6</v>
      </c>
      <c r="I21" s="86">
        <v>5.3</v>
      </c>
      <c r="J21" s="86">
        <v>5.9</v>
      </c>
      <c r="K21" s="86">
        <v>8.6999999999999993</v>
      </c>
      <c r="L21" s="86">
        <v>6</v>
      </c>
      <c r="M21" s="86">
        <v>8.4</v>
      </c>
      <c r="N21" s="86">
        <v>7.5</v>
      </c>
      <c r="O21" s="86">
        <v>5.6</v>
      </c>
      <c r="P21" s="87">
        <v>4.8</v>
      </c>
      <c r="Q21" s="86">
        <v>8.1999999999999993</v>
      </c>
      <c r="R21" s="86">
        <v>4.0999999999999996</v>
      </c>
      <c r="S21" s="86">
        <v>7</v>
      </c>
      <c r="T21" s="86">
        <v>7.3</v>
      </c>
      <c r="U21" s="87">
        <v>5.9</v>
      </c>
      <c r="V21" s="31">
        <v>8.1999999999999993</v>
      </c>
      <c r="W21" s="31">
        <v>8.8000000000000007</v>
      </c>
      <c r="X21" s="31">
        <v>9.4</v>
      </c>
      <c r="Y21" s="31">
        <v>7.8</v>
      </c>
      <c r="Z21" s="31">
        <v>8.3000000000000007</v>
      </c>
      <c r="AA21" s="31">
        <v>7.5</v>
      </c>
      <c r="AB21" s="31">
        <v>8.6999999999999993</v>
      </c>
      <c r="AC21" s="31">
        <v>9.1999999999999993</v>
      </c>
      <c r="AD21" s="31">
        <v>5.8</v>
      </c>
      <c r="AE21" s="31">
        <v>8.4</v>
      </c>
      <c r="AF21" s="31">
        <v>7.2</v>
      </c>
      <c r="AG21" s="31">
        <v>9.6999999999999993</v>
      </c>
      <c r="AH21" s="31">
        <v>8.9</v>
      </c>
      <c r="AI21" s="31">
        <v>8.9</v>
      </c>
      <c r="AJ21" s="31">
        <v>8.1999999999999993</v>
      </c>
      <c r="AK21" s="31">
        <v>8</v>
      </c>
      <c r="AL21" s="31">
        <v>8.6999999999999993</v>
      </c>
      <c r="AM21" s="31">
        <v>6.9</v>
      </c>
      <c r="AN21" s="31">
        <v>9.1</v>
      </c>
      <c r="AO21" s="31">
        <v>8.6</v>
      </c>
      <c r="AP21" s="31"/>
      <c r="AQ21" s="31">
        <v>8.4</v>
      </c>
      <c r="AR21" s="31">
        <v>8.5</v>
      </c>
      <c r="AS21" s="31">
        <v>8.1999999999999993</v>
      </c>
      <c r="AT21" s="31">
        <v>9</v>
      </c>
      <c r="AU21" s="31">
        <v>9</v>
      </c>
      <c r="AV21" s="31">
        <v>7.6</v>
      </c>
      <c r="AW21" s="31">
        <v>8.5</v>
      </c>
      <c r="AX21" s="31">
        <v>9.1</v>
      </c>
      <c r="AY21" s="31"/>
      <c r="AZ21" s="31">
        <f t="shared" si="1"/>
        <v>7.6</v>
      </c>
      <c r="BA21" s="85" t="s">
        <v>1464</v>
      </c>
      <c r="BB21" s="85"/>
      <c r="BC21" s="85">
        <v>1</v>
      </c>
      <c r="BD21" s="85"/>
      <c r="BE21" s="85"/>
      <c r="BG21" s="14" t="s">
        <v>542</v>
      </c>
      <c r="BH21" s="12" t="str">
        <f t="shared" si="0"/>
        <v>D</v>
      </c>
    </row>
    <row r="22" spans="1:60" x14ac:dyDescent="0.25">
      <c r="A22" s="32">
        <v>15</v>
      </c>
      <c r="B22" s="33" t="s">
        <v>545</v>
      </c>
      <c r="C22" s="38" t="s">
        <v>546</v>
      </c>
      <c r="D22" s="152" t="s">
        <v>547</v>
      </c>
      <c r="E22" s="34" t="s">
        <v>548</v>
      </c>
      <c r="F22" s="86">
        <v>7.6</v>
      </c>
      <c r="G22" s="86">
        <v>7.8</v>
      </c>
      <c r="H22" s="86">
        <v>6.8</v>
      </c>
      <c r="I22" s="86">
        <v>6.7</v>
      </c>
      <c r="J22" s="86">
        <v>5.8</v>
      </c>
      <c r="K22" s="86">
        <v>8.4</v>
      </c>
      <c r="L22" s="86">
        <v>9.1</v>
      </c>
      <c r="M22" s="86">
        <v>8.9</v>
      </c>
      <c r="N22" s="86">
        <v>7.8</v>
      </c>
      <c r="O22" s="86">
        <v>7.4</v>
      </c>
      <c r="P22" s="86">
        <v>5.5</v>
      </c>
      <c r="Q22" s="86">
        <v>8.8000000000000007</v>
      </c>
      <c r="R22" s="86">
        <v>4.4000000000000004</v>
      </c>
      <c r="S22" s="86">
        <v>7.4</v>
      </c>
      <c r="T22" s="86">
        <v>6.1</v>
      </c>
      <c r="U22" s="86">
        <v>6.2</v>
      </c>
      <c r="V22" s="31">
        <v>8.6999999999999993</v>
      </c>
      <c r="W22" s="31">
        <v>8.8000000000000007</v>
      </c>
      <c r="X22" s="31">
        <v>8.1999999999999993</v>
      </c>
      <c r="Y22" s="31">
        <v>9</v>
      </c>
      <c r="Z22" s="31">
        <v>8.8000000000000007</v>
      </c>
      <c r="AA22" s="31">
        <v>8</v>
      </c>
      <c r="AB22" s="31">
        <v>8.6999999999999993</v>
      </c>
      <c r="AC22" s="31">
        <v>9.4</v>
      </c>
      <c r="AD22" s="31">
        <v>9.1999999999999993</v>
      </c>
      <c r="AE22" s="31">
        <v>6.8</v>
      </c>
      <c r="AF22" s="31">
        <v>8.6999999999999993</v>
      </c>
      <c r="AG22" s="31">
        <v>9.3000000000000007</v>
      </c>
      <c r="AH22" s="31"/>
      <c r="AI22" s="31">
        <v>9.1999999999999993</v>
      </c>
      <c r="AJ22" s="31">
        <v>8</v>
      </c>
      <c r="AK22" s="31">
        <v>8.4</v>
      </c>
      <c r="AL22" s="31">
        <v>9.1</v>
      </c>
      <c r="AM22" s="31">
        <v>6.2</v>
      </c>
      <c r="AN22" s="31">
        <v>9.1999999999999993</v>
      </c>
      <c r="AO22" s="31">
        <v>8.8000000000000007</v>
      </c>
      <c r="AP22" s="31">
        <v>9.4</v>
      </c>
      <c r="AQ22" s="31">
        <v>8.8000000000000007</v>
      </c>
      <c r="AR22" s="31">
        <v>8.5</v>
      </c>
      <c r="AS22" s="31">
        <v>7.8</v>
      </c>
      <c r="AT22" s="31">
        <v>9.5</v>
      </c>
      <c r="AU22" s="31">
        <v>9</v>
      </c>
      <c r="AV22" s="31">
        <v>7</v>
      </c>
      <c r="AW22" s="31"/>
      <c r="AX22" s="31"/>
      <c r="AY22" s="31">
        <v>9.1</v>
      </c>
      <c r="AZ22" s="31">
        <f t="shared" si="1"/>
        <v>8</v>
      </c>
      <c r="BA22" s="85" t="s">
        <v>1465</v>
      </c>
      <c r="BB22" s="85"/>
      <c r="BC22" s="85">
        <v>1</v>
      </c>
      <c r="BD22" s="85"/>
      <c r="BE22" s="85"/>
      <c r="BG22" s="14" t="s">
        <v>545</v>
      </c>
      <c r="BH22" s="12" t="str">
        <f t="shared" si="0"/>
        <v>D</v>
      </c>
    </row>
    <row r="23" spans="1:60" x14ac:dyDescent="0.25">
      <c r="A23" s="32">
        <v>16</v>
      </c>
      <c r="B23" s="33" t="s">
        <v>549</v>
      </c>
      <c r="C23" s="38" t="s">
        <v>550</v>
      </c>
      <c r="D23" s="152" t="s">
        <v>551</v>
      </c>
      <c r="E23" s="34" t="s">
        <v>552</v>
      </c>
      <c r="F23" s="87">
        <v>8.1999999999999993</v>
      </c>
      <c r="G23" s="87">
        <v>6</v>
      </c>
      <c r="H23" s="86">
        <v>4</v>
      </c>
      <c r="I23" s="86">
        <v>4.4000000000000004</v>
      </c>
      <c r="J23" s="86">
        <v>5.7</v>
      </c>
      <c r="K23" s="86">
        <v>6.8</v>
      </c>
      <c r="L23" s="86">
        <v>5.9</v>
      </c>
      <c r="M23" s="86">
        <v>4</v>
      </c>
      <c r="N23" s="86">
        <v>5.8</v>
      </c>
      <c r="O23" s="87">
        <v>5.5</v>
      </c>
      <c r="P23" s="86">
        <v>2.1</v>
      </c>
      <c r="Q23" s="86">
        <v>5.0999999999999996</v>
      </c>
      <c r="R23" s="86">
        <v>1.8</v>
      </c>
      <c r="S23" s="86">
        <v>7.2</v>
      </c>
      <c r="T23" s="86">
        <v>5.4</v>
      </c>
      <c r="U23" s="86">
        <v>3</v>
      </c>
      <c r="V23" s="31">
        <v>2.4</v>
      </c>
      <c r="W23" s="31">
        <v>8.8000000000000007</v>
      </c>
      <c r="X23" s="31">
        <v>0</v>
      </c>
      <c r="Y23" s="31">
        <v>2.5</v>
      </c>
      <c r="Z23" s="31">
        <v>3.4</v>
      </c>
      <c r="AA23" s="37">
        <v>7.4</v>
      </c>
      <c r="AB23" s="31">
        <v>8</v>
      </c>
      <c r="AC23" s="31">
        <v>8.9</v>
      </c>
      <c r="AD23" s="31">
        <v>4.5</v>
      </c>
      <c r="AE23" s="31">
        <v>7.2</v>
      </c>
      <c r="AF23" s="31">
        <v>6.6</v>
      </c>
      <c r="AG23" s="31">
        <v>8.6</v>
      </c>
      <c r="AH23" s="31"/>
      <c r="AI23" s="31">
        <v>8.1999999999999993</v>
      </c>
      <c r="AJ23" s="31">
        <v>7.9</v>
      </c>
      <c r="AK23" s="31">
        <v>5.9</v>
      </c>
      <c r="AL23" s="31">
        <v>7.1</v>
      </c>
      <c r="AM23" s="31">
        <v>3.7</v>
      </c>
      <c r="AN23" s="31">
        <v>9.5</v>
      </c>
      <c r="AO23" s="31">
        <v>9.3000000000000007</v>
      </c>
      <c r="AP23" s="31">
        <v>2.5</v>
      </c>
      <c r="AQ23" s="31">
        <v>6.7</v>
      </c>
      <c r="AR23" s="31">
        <v>8</v>
      </c>
      <c r="AS23" s="31">
        <v>5.6</v>
      </c>
      <c r="AT23" s="31">
        <v>9</v>
      </c>
      <c r="AU23" s="31">
        <v>8</v>
      </c>
      <c r="AV23" s="31">
        <v>6.8</v>
      </c>
      <c r="AW23" s="31">
        <v>8</v>
      </c>
      <c r="AX23" s="31">
        <v>8</v>
      </c>
      <c r="AY23" s="31"/>
      <c r="AZ23" s="31">
        <f t="shared" si="1"/>
        <v>5.7</v>
      </c>
      <c r="BA23" s="85" t="s">
        <v>1464</v>
      </c>
      <c r="BB23" s="85"/>
      <c r="BC23" s="85">
        <v>1</v>
      </c>
      <c r="BD23" s="85"/>
      <c r="BE23" s="85"/>
      <c r="BG23" s="14" t="s">
        <v>549</v>
      </c>
      <c r="BH23" s="12" t="str">
        <f t="shared" si="0"/>
        <v>D</v>
      </c>
    </row>
    <row r="24" spans="1:60" x14ac:dyDescent="0.25">
      <c r="A24" s="32">
        <v>17</v>
      </c>
      <c r="B24" s="33" t="s">
        <v>553</v>
      </c>
      <c r="C24" s="38" t="s">
        <v>554</v>
      </c>
      <c r="D24" s="152" t="s">
        <v>555</v>
      </c>
      <c r="E24" s="34" t="s">
        <v>556</v>
      </c>
      <c r="F24" s="86">
        <v>8.1</v>
      </c>
      <c r="G24" s="86">
        <v>6.6</v>
      </c>
      <c r="H24" s="86">
        <v>9.6</v>
      </c>
      <c r="I24" s="86">
        <v>5.8</v>
      </c>
      <c r="J24" s="86">
        <v>7.2</v>
      </c>
      <c r="K24" s="86">
        <v>8.9</v>
      </c>
      <c r="L24" s="86">
        <v>9.6</v>
      </c>
      <c r="M24" s="86">
        <v>8.5</v>
      </c>
      <c r="N24" s="86">
        <v>9.1</v>
      </c>
      <c r="O24" s="86">
        <v>7.6</v>
      </c>
      <c r="P24" s="86">
        <v>9.4</v>
      </c>
      <c r="Q24" s="86">
        <v>9.1</v>
      </c>
      <c r="R24" s="86">
        <v>7.9</v>
      </c>
      <c r="S24" s="86">
        <v>8.1999999999999993</v>
      </c>
      <c r="T24" s="86">
        <v>7.6</v>
      </c>
      <c r="U24" s="86">
        <v>9.4</v>
      </c>
      <c r="V24" s="31">
        <v>8.3000000000000007</v>
      </c>
      <c r="W24" s="31">
        <v>9</v>
      </c>
      <c r="X24" s="31">
        <v>9</v>
      </c>
      <c r="Y24" s="31">
        <v>9.1</v>
      </c>
      <c r="Z24" s="31">
        <v>8.8000000000000007</v>
      </c>
      <c r="AA24" s="31">
        <v>8.9</v>
      </c>
      <c r="AB24" s="31">
        <v>9.1</v>
      </c>
      <c r="AC24" s="31">
        <v>9.5</v>
      </c>
      <c r="AD24" s="31">
        <v>8.4</v>
      </c>
      <c r="AE24" s="31">
        <v>8.1999999999999993</v>
      </c>
      <c r="AF24" s="31">
        <v>9.1</v>
      </c>
      <c r="AG24" s="31">
        <v>8.6</v>
      </c>
      <c r="AH24" s="31">
        <v>8.9</v>
      </c>
      <c r="AI24" s="31">
        <v>9.1999999999999993</v>
      </c>
      <c r="AJ24" s="31">
        <v>8.4</v>
      </c>
      <c r="AK24" s="31">
        <v>7.7</v>
      </c>
      <c r="AL24" s="31">
        <v>9.1999999999999993</v>
      </c>
      <c r="AM24" s="31">
        <v>7.5</v>
      </c>
      <c r="AN24" s="31">
        <v>9.8000000000000007</v>
      </c>
      <c r="AO24" s="31">
        <v>9.5</v>
      </c>
      <c r="AP24" s="31"/>
      <c r="AQ24" s="31">
        <v>9.1</v>
      </c>
      <c r="AR24" s="31">
        <v>9.5</v>
      </c>
      <c r="AS24" s="31">
        <v>7.8</v>
      </c>
      <c r="AT24" s="31">
        <v>10</v>
      </c>
      <c r="AU24" s="31">
        <v>8</v>
      </c>
      <c r="AV24" s="31">
        <v>8.5</v>
      </c>
      <c r="AW24" s="31"/>
      <c r="AX24" s="31"/>
      <c r="AY24" s="31">
        <v>9.5</v>
      </c>
      <c r="AZ24" s="31">
        <f t="shared" si="1"/>
        <v>8.6</v>
      </c>
      <c r="BA24" s="85" t="s">
        <v>1465</v>
      </c>
      <c r="BB24" s="85"/>
      <c r="BC24" s="85">
        <v>1</v>
      </c>
      <c r="BD24" s="85"/>
      <c r="BE24" s="85"/>
      <c r="BG24" s="14" t="s">
        <v>553</v>
      </c>
      <c r="BH24" s="12" t="str">
        <f t="shared" si="0"/>
        <v>D</v>
      </c>
    </row>
    <row r="25" spans="1:60" x14ac:dyDescent="0.25">
      <c r="A25" s="32">
        <v>18</v>
      </c>
      <c r="B25" s="33" t="s">
        <v>557</v>
      </c>
      <c r="C25" s="38" t="s">
        <v>558</v>
      </c>
      <c r="D25" s="152" t="s">
        <v>559</v>
      </c>
      <c r="E25" s="34" t="s">
        <v>560</v>
      </c>
      <c r="F25" s="86">
        <v>9</v>
      </c>
      <c r="G25" s="87">
        <v>6</v>
      </c>
      <c r="H25" s="86">
        <v>4.2</v>
      </c>
      <c r="I25" s="86">
        <v>4.9000000000000004</v>
      </c>
      <c r="J25" s="86">
        <v>7.6</v>
      </c>
      <c r="K25" s="86">
        <v>7.3</v>
      </c>
      <c r="L25" s="86">
        <v>6.3</v>
      </c>
      <c r="M25" s="86">
        <v>7.6</v>
      </c>
      <c r="N25" s="86">
        <v>6.3</v>
      </c>
      <c r="O25" s="86">
        <v>4.2</v>
      </c>
      <c r="P25" s="87">
        <v>5</v>
      </c>
      <c r="Q25" s="86">
        <v>4</v>
      </c>
      <c r="R25" s="87">
        <v>3.5</v>
      </c>
      <c r="S25" s="86">
        <v>7.8</v>
      </c>
      <c r="T25" s="86">
        <v>4.2</v>
      </c>
      <c r="U25" s="87">
        <v>4.8</v>
      </c>
      <c r="V25" s="31">
        <v>8.3000000000000007</v>
      </c>
      <c r="W25" s="31">
        <v>9</v>
      </c>
      <c r="X25" s="31">
        <v>8.6999999999999993</v>
      </c>
      <c r="Y25" s="31">
        <v>8.9</v>
      </c>
      <c r="Z25" s="31">
        <v>6.9</v>
      </c>
      <c r="AA25" s="31">
        <v>7.5</v>
      </c>
      <c r="AB25" s="31">
        <v>8.6999999999999993</v>
      </c>
      <c r="AC25" s="31">
        <v>7.9</v>
      </c>
      <c r="AD25" s="31">
        <v>7.3</v>
      </c>
      <c r="AE25" s="31">
        <v>9.3000000000000007</v>
      </c>
      <c r="AF25" s="31">
        <v>7.4</v>
      </c>
      <c r="AG25" s="31">
        <v>9.6999999999999993</v>
      </c>
      <c r="AH25" s="31"/>
      <c r="AI25" s="31">
        <v>8.9</v>
      </c>
      <c r="AJ25" s="31">
        <v>8.4</v>
      </c>
      <c r="AK25" s="37">
        <v>6</v>
      </c>
      <c r="AL25" s="31">
        <v>8.1</v>
      </c>
      <c r="AM25" s="31">
        <v>7.5</v>
      </c>
      <c r="AN25" s="31">
        <v>9</v>
      </c>
      <c r="AO25" s="31">
        <v>9</v>
      </c>
      <c r="AP25" s="31">
        <v>8.4</v>
      </c>
      <c r="AQ25" s="31">
        <v>7.8</v>
      </c>
      <c r="AR25" s="31">
        <v>9</v>
      </c>
      <c r="AS25" s="31">
        <v>7.3</v>
      </c>
      <c r="AT25" s="31">
        <v>9</v>
      </c>
      <c r="AU25" s="31">
        <v>8</v>
      </c>
      <c r="AV25" s="31">
        <v>7.1</v>
      </c>
      <c r="AW25" s="31">
        <v>9</v>
      </c>
      <c r="AX25" s="31">
        <v>9</v>
      </c>
      <c r="AY25" s="31"/>
      <c r="AZ25" s="31">
        <f t="shared" si="1"/>
        <v>7.2</v>
      </c>
      <c r="BA25" s="85" t="s">
        <v>1464</v>
      </c>
      <c r="BB25" s="85"/>
      <c r="BC25" s="85">
        <v>1</v>
      </c>
      <c r="BD25" s="85"/>
      <c r="BE25" s="85"/>
      <c r="BG25" s="14" t="s">
        <v>557</v>
      </c>
      <c r="BH25" s="12" t="str">
        <f t="shared" si="0"/>
        <v>D</v>
      </c>
    </row>
    <row r="26" spans="1:60" x14ac:dyDescent="0.25">
      <c r="A26" s="32">
        <v>19</v>
      </c>
      <c r="B26" s="33" t="s">
        <v>561</v>
      </c>
      <c r="C26" s="38" t="s">
        <v>562</v>
      </c>
      <c r="D26" s="152" t="s">
        <v>563</v>
      </c>
      <c r="E26" s="34" t="s">
        <v>564</v>
      </c>
      <c r="F26" s="86">
        <v>4.2</v>
      </c>
      <c r="G26" s="86">
        <v>5.8</v>
      </c>
      <c r="H26" s="86">
        <v>7.6</v>
      </c>
      <c r="I26" s="86">
        <v>7.3</v>
      </c>
      <c r="J26" s="86">
        <v>7.2</v>
      </c>
      <c r="K26" s="86">
        <v>8.4</v>
      </c>
      <c r="L26" s="86">
        <v>7.4</v>
      </c>
      <c r="M26" s="86">
        <v>6.1</v>
      </c>
      <c r="N26" s="86">
        <v>6.6</v>
      </c>
      <c r="O26" s="86">
        <v>5.3</v>
      </c>
      <c r="P26" s="86">
        <v>6.6</v>
      </c>
      <c r="Q26" s="86">
        <v>7.3</v>
      </c>
      <c r="R26" s="86">
        <v>5.4</v>
      </c>
      <c r="S26" s="86">
        <v>8.1</v>
      </c>
      <c r="T26" s="86">
        <v>5.5</v>
      </c>
      <c r="U26" s="86">
        <v>7.7</v>
      </c>
      <c r="V26" s="31">
        <v>8.3000000000000007</v>
      </c>
      <c r="W26" s="31">
        <v>9</v>
      </c>
      <c r="X26" s="31">
        <v>8.5</v>
      </c>
      <c r="Y26" s="31">
        <v>8</v>
      </c>
      <c r="Z26" s="31">
        <v>8.5</v>
      </c>
      <c r="AA26" s="31">
        <v>7.2</v>
      </c>
      <c r="AB26" s="31">
        <v>8.4</v>
      </c>
      <c r="AC26" s="31">
        <v>8.1</v>
      </c>
      <c r="AD26" s="31">
        <v>8.6999999999999993</v>
      </c>
      <c r="AE26" s="31">
        <v>6.1</v>
      </c>
      <c r="AF26" s="31">
        <v>8.1</v>
      </c>
      <c r="AG26" s="31">
        <v>8.6</v>
      </c>
      <c r="AH26" s="31"/>
      <c r="AI26" s="31">
        <v>9.1999999999999993</v>
      </c>
      <c r="AJ26" s="31">
        <v>8.4</v>
      </c>
      <c r="AK26" s="31">
        <v>7.7</v>
      </c>
      <c r="AL26" s="31">
        <v>8.9</v>
      </c>
      <c r="AM26" s="31">
        <v>7</v>
      </c>
      <c r="AN26" s="31">
        <v>9.6999999999999993</v>
      </c>
      <c r="AO26" s="31">
        <v>8.6999999999999993</v>
      </c>
      <c r="AP26" s="31">
        <v>9.3000000000000007</v>
      </c>
      <c r="AQ26" s="31">
        <v>8.1999999999999993</v>
      </c>
      <c r="AR26" s="31">
        <v>7.5</v>
      </c>
      <c r="AS26" s="31">
        <v>7.3</v>
      </c>
      <c r="AT26" s="31">
        <v>9</v>
      </c>
      <c r="AU26" s="31">
        <v>8.5</v>
      </c>
      <c r="AV26" s="31">
        <v>7.3</v>
      </c>
      <c r="AW26" s="31"/>
      <c r="AX26" s="31"/>
      <c r="AY26" s="31">
        <v>9</v>
      </c>
      <c r="AZ26" s="31">
        <f t="shared" si="1"/>
        <v>7.6</v>
      </c>
      <c r="BA26" s="85" t="s">
        <v>1465</v>
      </c>
      <c r="BB26" s="85"/>
      <c r="BC26" s="85">
        <v>1</v>
      </c>
      <c r="BD26" s="85"/>
      <c r="BE26" s="85"/>
      <c r="BG26" s="14" t="s">
        <v>561</v>
      </c>
      <c r="BH26" s="12" t="str">
        <f t="shared" si="0"/>
        <v>D</v>
      </c>
    </row>
    <row r="27" spans="1:60" x14ac:dyDescent="0.25">
      <c r="A27" s="32">
        <v>20</v>
      </c>
      <c r="B27" s="33" t="s">
        <v>565</v>
      </c>
      <c r="C27" s="38" t="s">
        <v>566</v>
      </c>
      <c r="D27" s="152" t="s">
        <v>567</v>
      </c>
      <c r="E27" s="34" t="s">
        <v>365</v>
      </c>
      <c r="F27" s="86">
        <v>6.3</v>
      </c>
      <c r="G27" s="86">
        <v>4.3</v>
      </c>
      <c r="H27" s="86">
        <v>4.2</v>
      </c>
      <c r="I27" s="86">
        <v>5.6</v>
      </c>
      <c r="J27" s="86">
        <v>6.4</v>
      </c>
      <c r="K27" s="86">
        <v>5.5</v>
      </c>
      <c r="L27" s="86">
        <v>5.9</v>
      </c>
      <c r="M27" s="86">
        <v>5.2</v>
      </c>
      <c r="N27" s="87">
        <v>6</v>
      </c>
      <c r="O27" s="87">
        <v>5.5</v>
      </c>
      <c r="P27" s="87">
        <v>4.7</v>
      </c>
      <c r="Q27" s="86">
        <v>5.7</v>
      </c>
      <c r="R27" s="87">
        <v>3.5</v>
      </c>
      <c r="S27" s="86">
        <v>4.4000000000000004</v>
      </c>
      <c r="T27" s="86">
        <v>6.7</v>
      </c>
      <c r="U27" s="87">
        <v>4.5</v>
      </c>
      <c r="V27" s="31">
        <v>6</v>
      </c>
      <c r="W27" s="31">
        <v>8.8000000000000007</v>
      </c>
      <c r="X27" s="31">
        <v>7</v>
      </c>
      <c r="Y27" s="31">
        <v>5.6</v>
      </c>
      <c r="Z27" s="31">
        <v>5</v>
      </c>
      <c r="AA27" s="31">
        <v>7</v>
      </c>
      <c r="AB27" s="31">
        <v>8.6999999999999993</v>
      </c>
      <c r="AC27" s="31">
        <v>7.7</v>
      </c>
      <c r="AD27" s="31">
        <v>4.3</v>
      </c>
      <c r="AE27" s="31">
        <v>6.2</v>
      </c>
      <c r="AF27" s="31">
        <v>5.6</v>
      </c>
      <c r="AG27" s="31">
        <v>9</v>
      </c>
      <c r="AH27" s="31"/>
      <c r="AI27" s="31">
        <v>8.9</v>
      </c>
      <c r="AJ27" s="31">
        <v>8.4</v>
      </c>
      <c r="AK27" s="31">
        <v>5.9</v>
      </c>
      <c r="AL27" s="31">
        <v>7.5</v>
      </c>
      <c r="AM27" s="31">
        <v>6.1</v>
      </c>
      <c r="AN27" s="31">
        <v>9.5</v>
      </c>
      <c r="AO27" s="31">
        <v>8</v>
      </c>
      <c r="AP27" s="31">
        <v>2.4</v>
      </c>
      <c r="AQ27" s="31">
        <v>7.4</v>
      </c>
      <c r="AR27" s="31">
        <v>8</v>
      </c>
      <c r="AS27" s="31">
        <v>6.1</v>
      </c>
      <c r="AT27" s="31">
        <v>9</v>
      </c>
      <c r="AU27" s="31">
        <v>8</v>
      </c>
      <c r="AV27" s="31">
        <v>6.4</v>
      </c>
      <c r="AW27" s="31">
        <v>9</v>
      </c>
      <c r="AX27" s="31">
        <v>8.3000000000000007</v>
      </c>
      <c r="AY27" s="31"/>
      <c r="AZ27" s="31">
        <f t="shared" si="1"/>
        <v>6.3</v>
      </c>
      <c r="BA27" s="85" t="s">
        <v>1464</v>
      </c>
      <c r="BB27" s="85"/>
      <c r="BC27" s="85">
        <v>1</v>
      </c>
      <c r="BD27" s="85"/>
      <c r="BE27" s="85"/>
      <c r="BG27" s="14" t="s">
        <v>565</v>
      </c>
      <c r="BH27" s="12" t="str">
        <f t="shared" si="0"/>
        <v>D</v>
      </c>
    </row>
    <row r="28" spans="1:60" x14ac:dyDescent="0.25">
      <c r="A28" s="32">
        <v>21</v>
      </c>
      <c r="B28" s="33" t="s">
        <v>568</v>
      </c>
      <c r="C28" s="38" t="s">
        <v>171</v>
      </c>
      <c r="D28" s="152" t="s">
        <v>569</v>
      </c>
      <c r="E28" s="34" t="s">
        <v>570</v>
      </c>
      <c r="F28" s="86">
        <v>7.5</v>
      </c>
      <c r="G28" s="86">
        <v>4.5</v>
      </c>
      <c r="H28" s="86">
        <v>6.3</v>
      </c>
      <c r="I28" s="86">
        <v>6</v>
      </c>
      <c r="J28" s="86">
        <v>6.3</v>
      </c>
      <c r="K28" s="86">
        <v>2.7</v>
      </c>
      <c r="L28" s="87">
        <v>7.5</v>
      </c>
      <c r="M28" s="87">
        <v>7.9</v>
      </c>
      <c r="N28" s="86">
        <v>2.5</v>
      </c>
      <c r="O28" s="87">
        <v>6.7</v>
      </c>
      <c r="P28" s="87">
        <v>4.4000000000000004</v>
      </c>
      <c r="Q28" s="86">
        <v>2.2000000000000002</v>
      </c>
      <c r="R28" s="87">
        <v>5.3</v>
      </c>
      <c r="S28" s="86">
        <v>3</v>
      </c>
      <c r="T28" s="86">
        <v>2.2999999999999998</v>
      </c>
      <c r="U28" s="86">
        <v>0</v>
      </c>
      <c r="V28" s="31">
        <v>7.3</v>
      </c>
      <c r="W28" s="31">
        <v>8.5</v>
      </c>
      <c r="X28" s="31">
        <v>4.5</v>
      </c>
      <c r="Y28" s="31">
        <v>7.8</v>
      </c>
      <c r="Z28" s="31">
        <v>7.5</v>
      </c>
      <c r="AA28" s="31">
        <v>5.2</v>
      </c>
      <c r="AB28" s="31">
        <v>8.4</v>
      </c>
      <c r="AC28" s="31">
        <v>8.4</v>
      </c>
      <c r="AD28" s="31">
        <v>5.5</v>
      </c>
      <c r="AE28" s="31">
        <v>7.3</v>
      </c>
      <c r="AF28" s="31">
        <v>6</v>
      </c>
      <c r="AG28" s="31">
        <v>8.6</v>
      </c>
      <c r="AH28" s="31"/>
      <c r="AI28" s="31">
        <v>8.5</v>
      </c>
      <c r="AJ28" s="31">
        <v>7.5</v>
      </c>
      <c r="AK28" s="31">
        <v>5.5</v>
      </c>
      <c r="AL28" s="31">
        <v>7</v>
      </c>
      <c r="AM28" s="31">
        <v>4.7</v>
      </c>
      <c r="AN28" s="31">
        <v>9.1999999999999993</v>
      </c>
      <c r="AO28" s="31">
        <v>8.5</v>
      </c>
      <c r="AP28" s="31">
        <v>2.4</v>
      </c>
      <c r="AQ28" s="31">
        <v>7</v>
      </c>
      <c r="AR28" s="31">
        <v>8</v>
      </c>
      <c r="AS28" s="31">
        <v>6.1</v>
      </c>
      <c r="AT28" s="31">
        <v>9</v>
      </c>
      <c r="AU28" s="31">
        <v>8</v>
      </c>
      <c r="AV28" s="31">
        <v>5.7</v>
      </c>
      <c r="AW28" s="31">
        <v>8.5</v>
      </c>
      <c r="AX28" s="31">
        <v>7</v>
      </c>
      <c r="AY28" s="31"/>
      <c r="AZ28" s="31">
        <f t="shared" si="1"/>
        <v>6</v>
      </c>
      <c r="BA28" s="85" t="s">
        <v>1464</v>
      </c>
      <c r="BB28" s="85"/>
      <c r="BC28" s="85">
        <v>1</v>
      </c>
      <c r="BD28" s="85"/>
      <c r="BE28" s="85"/>
      <c r="BG28" s="14" t="s">
        <v>568</v>
      </c>
      <c r="BH28" s="12" t="str">
        <f t="shared" si="0"/>
        <v>D</v>
      </c>
    </row>
    <row r="29" spans="1:60" x14ac:dyDescent="0.25">
      <c r="A29" s="32">
        <v>22</v>
      </c>
      <c r="B29" s="33" t="s">
        <v>571</v>
      </c>
      <c r="C29" s="38" t="s">
        <v>572</v>
      </c>
      <c r="D29" s="152" t="s">
        <v>573</v>
      </c>
      <c r="E29" s="34" t="s">
        <v>574</v>
      </c>
      <c r="F29" s="86">
        <v>4.5999999999999996</v>
      </c>
      <c r="G29" s="86">
        <v>4.3</v>
      </c>
      <c r="H29" s="86">
        <v>4</v>
      </c>
      <c r="I29" s="86">
        <v>4.4000000000000004</v>
      </c>
      <c r="J29" s="86">
        <v>5.8</v>
      </c>
      <c r="K29" s="86">
        <v>6.2</v>
      </c>
      <c r="L29" s="86">
        <v>6</v>
      </c>
      <c r="M29" s="86">
        <v>3.8</v>
      </c>
      <c r="N29" s="86">
        <v>4.4000000000000004</v>
      </c>
      <c r="O29" s="86">
        <v>5.2</v>
      </c>
      <c r="P29" s="86">
        <v>2.5</v>
      </c>
      <c r="Q29" s="86">
        <v>5.5</v>
      </c>
      <c r="R29" s="86">
        <v>2.2999999999999998</v>
      </c>
      <c r="S29" s="86">
        <v>6.4</v>
      </c>
      <c r="T29" s="86">
        <v>7</v>
      </c>
      <c r="U29" s="86">
        <v>2.1</v>
      </c>
      <c r="V29" s="31">
        <v>2.2999999999999998</v>
      </c>
      <c r="W29" s="31">
        <v>0</v>
      </c>
      <c r="X29" s="31">
        <v>2.1</v>
      </c>
      <c r="Y29" s="31">
        <v>2.5</v>
      </c>
      <c r="Z29" s="31">
        <v>3.4</v>
      </c>
      <c r="AA29" s="31">
        <v>0</v>
      </c>
      <c r="AB29" s="31">
        <v>2.8</v>
      </c>
      <c r="AC29" s="31">
        <v>0</v>
      </c>
      <c r="AD29" s="31">
        <v>0</v>
      </c>
      <c r="AE29" s="31">
        <v>0</v>
      </c>
      <c r="AF29" s="31">
        <v>0</v>
      </c>
      <c r="AG29" s="31">
        <v>0</v>
      </c>
      <c r="AH29" s="31"/>
      <c r="AI29" s="31">
        <v>0</v>
      </c>
      <c r="AJ29" s="31">
        <v>0</v>
      </c>
      <c r="AK29" s="31">
        <v>0</v>
      </c>
      <c r="AL29" s="31">
        <v>0</v>
      </c>
      <c r="AM29" s="31">
        <v>0</v>
      </c>
      <c r="AN29" s="31">
        <v>0</v>
      </c>
      <c r="AO29" s="31">
        <v>0</v>
      </c>
      <c r="AP29" s="31">
        <v>0</v>
      </c>
      <c r="AQ29" s="31">
        <v>0</v>
      </c>
      <c r="AR29" s="31">
        <v>0</v>
      </c>
      <c r="AS29" s="31">
        <v>0</v>
      </c>
      <c r="AT29" s="31">
        <v>0</v>
      </c>
      <c r="AU29" s="31">
        <v>0</v>
      </c>
      <c r="AV29" s="31">
        <v>0</v>
      </c>
      <c r="AW29" s="31"/>
      <c r="AX29" s="31"/>
      <c r="AY29" s="31"/>
      <c r="AZ29" s="31">
        <f t="shared" si="1"/>
        <v>2.1</v>
      </c>
      <c r="BA29" s="85"/>
      <c r="BB29" s="85"/>
      <c r="BC29" s="85">
        <v>1</v>
      </c>
      <c r="BD29" s="85"/>
      <c r="BE29" s="85"/>
      <c r="BG29" s="14" t="s">
        <v>571</v>
      </c>
      <c r="BH29" s="12" t="str">
        <f t="shared" si="0"/>
        <v>D</v>
      </c>
    </row>
    <row r="30" spans="1:60" x14ac:dyDescent="0.25">
      <c r="A30" s="32">
        <v>23</v>
      </c>
      <c r="B30" s="33" t="s">
        <v>575</v>
      </c>
      <c r="C30" s="38" t="s">
        <v>576</v>
      </c>
      <c r="D30" s="152" t="s">
        <v>577</v>
      </c>
      <c r="E30" s="34" t="s">
        <v>323</v>
      </c>
      <c r="F30" s="86">
        <v>5.0999999999999996</v>
      </c>
      <c r="G30" s="86">
        <v>4.3</v>
      </c>
      <c r="H30" s="86">
        <v>5.8</v>
      </c>
      <c r="I30" s="86">
        <v>4.4000000000000004</v>
      </c>
      <c r="J30" s="86">
        <v>5.5</v>
      </c>
      <c r="K30" s="86">
        <v>3.8</v>
      </c>
      <c r="L30" s="86">
        <v>5.5</v>
      </c>
      <c r="M30" s="86">
        <v>2.9</v>
      </c>
      <c r="N30" s="86">
        <v>4.9000000000000004</v>
      </c>
      <c r="O30" s="86">
        <v>4.0999999999999996</v>
      </c>
      <c r="P30" s="86">
        <v>1.6</v>
      </c>
      <c r="Q30" s="86">
        <v>0</v>
      </c>
      <c r="R30" s="86">
        <v>0</v>
      </c>
      <c r="S30" s="86">
        <v>0</v>
      </c>
      <c r="T30" s="86">
        <v>0</v>
      </c>
      <c r="U30" s="86">
        <v>0</v>
      </c>
      <c r="V30" s="31">
        <v>0</v>
      </c>
      <c r="W30" s="31">
        <v>0</v>
      </c>
      <c r="X30" s="31">
        <v>0</v>
      </c>
      <c r="Y30" s="31">
        <v>0</v>
      </c>
      <c r="Z30" s="31">
        <v>0</v>
      </c>
      <c r="AA30" s="31">
        <v>0</v>
      </c>
      <c r="AB30" s="31">
        <v>2.8</v>
      </c>
      <c r="AC30" s="31">
        <v>0</v>
      </c>
      <c r="AD30" s="31">
        <v>0</v>
      </c>
      <c r="AE30" s="31">
        <v>0</v>
      </c>
      <c r="AF30" s="31">
        <v>0</v>
      </c>
      <c r="AG30" s="31">
        <v>0</v>
      </c>
      <c r="AH30" s="31"/>
      <c r="AI30" s="31">
        <v>0</v>
      </c>
      <c r="AJ30" s="31">
        <v>0</v>
      </c>
      <c r="AK30" s="31">
        <v>0</v>
      </c>
      <c r="AL30" s="31">
        <v>0</v>
      </c>
      <c r="AM30" s="31">
        <v>0</v>
      </c>
      <c r="AN30" s="31">
        <v>0</v>
      </c>
      <c r="AO30" s="31">
        <v>0</v>
      </c>
      <c r="AP30" s="31">
        <v>0</v>
      </c>
      <c r="AQ30" s="31">
        <v>0</v>
      </c>
      <c r="AR30" s="31">
        <v>0</v>
      </c>
      <c r="AS30" s="31">
        <v>0</v>
      </c>
      <c r="AT30" s="31">
        <v>0</v>
      </c>
      <c r="AU30" s="31">
        <v>0</v>
      </c>
      <c r="AV30" s="31">
        <v>0</v>
      </c>
      <c r="AW30" s="31"/>
      <c r="AX30" s="31"/>
      <c r="AY30" s="31"/>
      <c r="AZ30" s="31">
        <f t="shared" si="1"/>
        <v>1.1000000000000001</v>
      </c>
      <c r="BA30" s="85"/>
      <c r="BB30" s="85"/>
      <c r="BC30" s="85">
        <v>1</v>
      </c>
      <c r="BD30" s="85"/>
      <c r="BE30" s="85"/>
      <c r="BG30" s="14" t="s">
        <v>575</v>
      </c>
      <c r="BH30" s="12" t="str">
        <f t="shared" si="0"/>
        <v>D</v>
      </c>
    </row>
    <row r="31" spans="1:60" x14ac:dyDescent="0.25">
      <c r="A31" s="32">
        <v>24</v>
      </c>
      <c r="B31" s="33" t="s">
        <v>578</v>
      </c>
      <c r="C31" s="38" t="s">
        <v>579</v>
      </c>
      <c r="D31" s="152" t="s">
        <v>308</v>
      </c>
      <c r="E31" s="34" t="s">
        <v>580</v>
      </c>
      <c r="F31" s="86">
        <v>7.8</v>
      </c>
      <c r="G31" s="86">
        <v>6.6</v>
      </c>
      <c r="H31" s="86">
        <v>5.6</v>
      </c>
      <c r="I31" s="86">
        <v>5.2</v>
      </c>
      <c r="J31" s="86">
        <v>6.2</v>
      </c>
      <c r="K31" s="86">
        <v>8</v>
      </c>
      <c r="L31" s="86">
        <v>6.6</v>
      </c>
      <c r="M31" s="86">
        <v>7.8</v>
      </c>
      <c r="N31" s="86">
        <v>6.3</v>
      </c>
      <c r="O31" s="86">
        <v>7</v>
      </c>
      <c r="P31" s="87">
        <v>7.9</v>
      </c>
      <c r="Q31" s="86">
        <v>6.5</v>
      </c>
      <c r="R31" s="86">
        <v>5</v>
      </c>
      <c r="S31" s="86">
        <v>7.2</v>
      </c>
      <c r="T31" s="86">
        <v>6.5</v>
      </c>
      <c r="U31" s="86">
        <v>6.4</v>
      </c>
      <c r="V31" s="31">
        <v>8</v>
      </c>
      <c r="W31" s="31">
        <v>8.5</v>
      </c>
      <c r="X31" s="31">
        <v>5.5</v>
      </c>
      <c r="Y31" s="31">
        <v>8.6</v>
      </c>
      <c r="Z31" s="31">
        <v>9</v>
      </c>
      <c r="AA31" s="31">
        <v>7.2</v>
      </c>
      <c r="AB31" s="31">
        <v>9.1</v>
      </c>
      <c r="AC31" s="31">
        <v>9.4</v>
      </c>
      <c r="AD31" s="31">
        <v>7.7</v>
      </c>
      <c r="AE31" s="31">
        <v>6.7</v>
      </c>
      <c r="AF31" s="31">
        <v>8.1</v>
      </c>
      <c r="AG31" s="31">
        <v>8.6</v>
      </c>
      <c r="AH31" s="31"/>
      <c r="AI31" s="31">
        <v>8.9</v>
      </c>
      <c r="AJ31" s="31">
        <v>8.4</v>
      </c>
      <c r="AK31" s="31">
        <v>8</v>
      </c>
      <c r="AL31" s="31">
        <v>5.9</v>
      </c>
      <c r="AM31" s="31">
        <v>6.1</v>
      </c>
      <c r="AN31" s="31">
        <v>9.3000000000000007</v>
      </c>
      <c r="AO31" s="31">
        <v>8.9</v>
      </c>
      <c r="AP31" s="31">
        <v>9.1999999999999993</v>
      </c>
      <c r="AQ31" s="31">
        <v>8.5</v>
      </c>
      <c r="AR31" s="31">
        <v>8</v>
      </c>
      <c r="AS31" s="31">
        <v>6.1</v>
      </c>
      <c r="AT31" s="31">
        <v>9</v>
      </c>
      <c r="AU31" s="31">
        <v>8.5</v>
      </c>
      <c r="AV31" s="31">
        <v>5</v>
      </c>
      <c r="AW31" s="31">
        <v>8.1999999999999993</v>
      </c>
      <c r="AX31" s="31">
        <v>6.5</v>
      </c>
      <c r="AY31" s="31"/>
      <c r="AZ31" s="31">
        <f t="shared" si="1"/>
        <v>7.4</v>
      </c>
      <c r="BA31" s="85" t="s">
        <v>1464</v>
      </c>
      <c r="BB31" s="85"/>
      <c r="BC31" s="85">
        <v>1</v>
      </c>
      <c r="BD31" s="85"/>
      <c r="BE31" s="85"/>
      <c r="BG31" s="14" t="s">
        <v>578</v>
      </c>
      <c r="BH31" s="12" t="str">
        <f t="shared" si="0"/>
        <v>D</v>
      </c>
    </row>
    <row r="32" spans="1:60" x14ac:dyDescent="0.25">
      <c r="A32" s="32">
        <v>25</v>
      </c>
      <c r="B32" s="33" t="s">
        <v>581</v>
      </c>
      <c r="C32" s="38" t="s">
        <v>125</v>
      </c>
      <c r="D32" s="152" t="s">
        <v>14</v>
      </c>
      <c r="E32" s="34" t="s">
        <v>297</v>
      </c>
      <c r="F32" s="86">
        <v>7.4</v>
      </c>
      <c r="G32" s="86">
        <v>5.8</v>
      </c>
      <c r="H32" s="86">
        <v>5.4</v>
      </c>
      <c r="I32" s="86">
        <v>5.4</v>
      </c>
      <c r="J32" s="86">
        <v>7.5</v>
      </c>
      <c r="K32" s="86">
        <v>7.3</v>
      </c>
      <c r="L32" s="86">
        <v>7.8</v>
      </c>
      <c r="M32" s="86">
        <v>9</v>
      </c>
      <c r="N32" s="86">
        <v>7.3</v>
      </c>
      <c r="O32" s="86">
        <v>8.5</v>
      </c>
      <c r="P32" s="86">
        <v>4.9000000000000004</v>
      </c>
      <c r="Q32" s="86">
        <v>8.8000000000000007</v>
      </c>
      <c r="R32" s="86">
        <v>4.8</v>
      </c>
      <c r="S32" s="86">
        <v>7.7</v>
      </c>
      <c r="T32" s="86">
        <v>7.1</v>
      </c>
      <c r="U32" s="86">
        <v>6.9</v>
      </c>
      <c r="V32" s="31">
        <v>8.1999999999999993</v>
      </c>
      <c r="W32" s="31">
        <v>8.5</v>
      </c>
      <c r="X32" s="31">
        <v>7.9</v>
      </c>
      <c r="Y32" s="31">
        <v>9.1</v>
      </c>
      <c r="Z32" s="31">
        <v>8.8000000000000007</v>
      </c>
      <c r="AA32" s="31">
        <v>7.9</v>
      </c>
      <c r="AB32" s="31">
        <v>8.4</v>
      </c>
      <c r="AC32" s="31">
        <v>8.9</v>
      </c>
      <c r="AD32" s="31">
        <v>8.5</v>
      </c>
      <c r="AE32" s="31">
        <v>7.2</v>
      </c>
      <c r="AF32" s="31">
        <v>8.6999999999999993</v>
      </c>
      <c r="AG32" s="31">
        <v>9</v>
      </c>
      <c r="AH32" s="31">
        <v>8.6999999999999993</v>
      </c>
      <c r="AI32" s="31">
        <v>8.9</v>
      </c>
      <c r="AJ32" s="31">
        <v>7.7</v>
      </c>
      <c r="AK32" s="31">
        <v>8.6999999999999993</v>
      </c>
      <c r="AL32" s="31">
        <v>9.1</v>
      </c>
      <c r="AM32" s="31">
        <v>9</v>
      </c>
      <c r="AN32" s="31">
        <v>9.5</v>
      </c>
      <c r="AO32" s="31">
        <v>8.6999999999999993</v>
      </c>
      <c r="AP32" s="31"/>
      <c r="AQ32" s="31">
        <v>9.6</v>
      </c>
      <c r="AR32" s="31">
        <v>9.5</v>
      </c>
      <c r="AS32" s="31">
        <v>6.8</v>
      </c>
      <c r="AT32" s="31">
        <v>9.5</v>
      </c>
      <c r="AU32" s="31">
        <v>8.5</v>
      </c>
      <c r="AV32" s="31">
        <v>8.3000000000000007</v>
      </c>
      <c r="AW32" s="31">
        <v>8.5</v>
      </c>
      <c r="AX32" s="31">
        <v>8.4</v>
      </c>
      <c r="AY32" s="31"/>
      <c r="AZ32" s="31">
        <f t="shared" si="1"/>
        <v>8</v>
      </c>
      <c r="BA32" s="85" t="s">
        <v>1464</v>
      </c>
      <c r="BB32" s="85"/>
      <c r="BC32" s="85">
        <v>1</v>
      </c>
      <c r="BD32" s="85"/>
      <c r="BE32" s="85"/>
      <c r="BG32" s="14" t="s">
        <v>581</v>
      </c>
      <c r="BH32" s="12" t="str">
        <f t="shared" si="0"/>
        <v>D</v>
      </c>
    </row>
    <row r="33" spans="1:60" s="7" customFormat="1" x14ac:dyDescent="0.25">
      <c r="A33" s="32">
        <v>26</v>
      </c>
      <c r="B33" s="33" t="s">
        <v>582</v>
      </c>
      <c r="C33" s="38" t="s">
        <v>583</v>
      </c>
      <c r="D33" s="152" t="s">
        <v>14</v>
      </c>
      <c r="E33" s="34" t="s">
        <v>584</v>
      </c>
      <c r="F33" s="86">
        <v>6.1</v>
      </c>
      <c r="G33" s="86">
        <v>4.5</v>
      </c>
      <c r="H33" s="86">
        <v>5.4</v>
      </c>
      <c r="I33" s="86">
        <v>4</v>
      </c>
      <c r="J33" s="86">
        <v>4.8</v>
      </c>
      <c r="K33" s="86">
        <v>7.5</v>
      </c>
      <c r="L33" s="86">
        <v>7.6</v>
      </c>
      <c r="M33" s="86">
        <v>5.6</v>
      </c>
      <c r="N33" s="86">
        <v>5.9</v>
      </c>
      <c r="O33" s="86">
        <v>7.1</v>
      </c>
      <c r="P33" s="87">
        <v>4.2</v>
      </c>
      <c r="Q33" s="86">
        <v>6.1</v>
      </c>
      <c r="R33" s="87">
        <v>4.9000000000000004</v>
      </c>
      <c r="S33" s="86">
        <v>7</v>
      </c>
      <c r="T33" s="86">
        <v>5.4</v>
      </c>
      <c r="U33" s="87">
        <v>5.6</v>
      </c>
      <c r="V33" s="31">
        <v>7.7</v>
      </c>
      <c r="W33" s="31">
        <v>9</v>
      </c>
      <c r="X33" s="31">
        <v>5.2</v>
      </c>
      <c r="Y33" s="31">
        <v>8</v>
      </c>
      <c r="Z33" s="31">
        <v>7.8</v>
      </c>
      <c r="AA33" s="31">
        <v>5.4</v>
      </c>
      <c r="AB33" s="31">
        <v>8.6</v>
      </c>
      <c r="AC33" s="31">
        <v>8.4</v>
      </c>
      <c r="AD33" s="31">
        <v>7.7</v>
      </c>
      <c r="AE33" s="31">
        <v>7.2</v>
      </c>
      <c r="AF33" s="31">
        <v>4.8</v>
      </c>
      <c r="AG33" s="31">
        <v>8.6</v>
      </c>
      <c r="AH33" s="31"/>
      <c r="AI33" s="31">
        <v>5.9</v>
      </c>
      <c r="AJ33" s="31">
        <v>8</v>
      </c>
      <c r="AK33" s="31">
        <v>7.7</v>
      </c>
      <c r="AL33" s="31">
        <v>5.7</v>
      </c>
      <c r="AM33" s="31">
        <v>4.5</v>
      </c>
      <c r="AN33" s="31">
        <v>8.9</v>
      </c>
      <c r="AO33" s="31">
        <v>8.6999999999999993</v>
      </c>
      <c r="AP33" s="31">
        <v>5.3</v>
      </c>
      <c r="AQ33" s="31">
        <v>7.1</v>
      </c>
      <c r="AR33" s="31">
        <v>9</v>
      </c>
      <c r="AS33" s="31">
        <v>6.1</v>
      </c>
      <c r="AT33" s="31">
        <v>9</v>
      </c>
      <c r="AU33" s="31">
        <v>8</v>
      </c>
      <c r="AV33" s="31">
        <v>7.1</v>
      </c>
      <c r="AW33" s="31">
        <v>9</v>
      </c>
      <c r="AX33" s="31">
        <v>6.8</v>
      </c>
      <c r="AY33" s="31"/>
      <c r="AZ33" s="31">
        <f t="shared" si="1"/>
        <v>6.6</v>
      </c>
      <c r="BA33" s="85" t="s">
        <v>1464</v>
      </c>
      <c r="BB33" s="85"/>
      <c r="BC33" s="85">
        <v>1</v>
      </c>
      <c r="BD33" s="85"/>
      <c r="BE33" s="85"/>
      <c r="BG33" s="14" t="s">
        <v>582</v>
      </c>
      <c r="BH33" s="12" t="str">
        <f t="shared" si="0"/>
        <v>D</v>
      </c>
    </row>
    <row r="34" spans="1:60" x14ac:dyDescent="0.25">
      <c r="A34" s="32">
        <v>27</v>
      </c>
      <c r="B34" s="33" t="s">
        <v>585</v>
      </c>
      <c r="C34" s="38" t="s">
        <v>586</v>
      </c>
      <c r="D34" s="152" t="s">
        <v>587</v>
      </c>
      <c r="E34" s="34" t="s">
        <v>515</v>
      </c>
      <c r="F34" s="86">
        <v>4</v>
      </c>
      <c r="G34" s="87">
        <v>4.5</v>
      </c>
      <c r="H34" s="86">
        <v>6</v>
      </c>
      <c r="I34" s="86">
        <v>6.3</v>
      </c>
      <c r="J34" s="86">
        <v>6.8</v>
      </c>
      <c r="K34" s="87">
        <v>4.2</v>
      </c>
      <c r="L34" s="87">
        <v>6.8</v>
      </c>
      <c r="M34" s="87">
        <v>9</v>
      </c>
      <c r="N34" s="87">
        <v>7.4</v>
      </c>
      <c r="O34" s="87">
        <v>5.5</v>
      </c>
      <c r="P34" s="87">
        <v>5.3</v>
      </c>
      <c r="Q34" s="86">
        <v>7</v>
      </c>
      <c r="R34" s="87">
        <v>5.8</v>
      </c>
      <c r="S34" s="86">
        <v>5.6</v>
      </c>
      <c r="T34" s="86">
        <v>6.7</v>
      </c>
      <c r="U34" s="87">
        <v>5.6</v>
      </c>
      <c r="V34" s="31">
        <v>7.9</v>
      </c>
      <c r="W34" s="31">
        <v>9</v>
      </c>
      <c r="X34" s="31">
        <v>5.2</v>
      </c>
      <c r="Y34" s="31">
        <v>8.1</v>
      </c>
      <c r="Z34" s="31">
        <v>8.8000000000000007</v>
      </c>
      <c r="AA34" s="31">
        <v>6.3</v>
      </c>
      <c r="AB34" s="31">
        <v>9.4</v>
      </c>
      <c r="AC34" s="31">
        <v>7.9</v>
      </c>
      <c r="AD34" s="31">
        <v>5</v>
      </c>
      <c r="AE34" s="31">
        <v>6.7</v>
      </c>
      <c r="AF34" s="31">
        <v>7.7</v>
      </c>
      <c r="AG34" s="31">
        <v>9.3000000000000007</v>
      </c>
      <c r="AH34" s="31"/>
      <c r="AI34" s="31">
        <v>8.9</v>
      </c>
      <c r="AJ34" s="31">
        <v>8.4</v>
      </c>
      <c r="AK34" s="31">
        <v>7</v>
      </c>
      <c r="AL34" s="31">
        <v>6.9</v>
      </c>
      <c r="AM34" s="31">
        <v>5.0999999999999996</v>
      </c>
      <c r="AN34" s="31">
        <v>9.1</v>
      </c>
      <c r="AO34" s="31">
        <v>8.8000000000000007</v>
      </c>
      <c r="AP34" s="31">
        <v>4.9000000000000004</v>
      </c>
      <c r="AQ34" s="31">
        <v>6.9</v>
      </c>
      <c r="AR34" s="31">
        <v>8</v>
      </c>
      <c r="AS34" s="31">
        <v>6.1</v>
      </c>
      <c r="AT34" s="31">
        <v>9</v>
      </c>
      <c r="AU34" s="31">
        <v>9</v>
      </c>
      <c r="AV34" s="31">
        <v>7.3</v>
      </c>
      <c r="AW34" s="31">
        <v>9</v>
      </c>
      <c r="AX34" s="31">
        <v>8.3000000000000007</v>
      </c>
      <c r="AY34" s="31"/>
      <c r="AZ34" s="31">
        <f t="shared" si="1"/>
        <v>6.9</v>
      </c>
      <c r="BA34" s="85" t="s">
        <v>1464</v>
      </c>
      <c r="BB34" s="85"/>
      <c r="BC34" s="85">
        <v>1</v>
      </c>
      <c r="BD34" s="85"/>
      <c r="BE34" s="85"/>
      <c r="BG34" s="14" t="s">
        <v>585</v>
      </c>
      <c r="BH34" s="12" t="str">
        <f t="shared" si="0"/>
        <v>D</v>
      </c>
    </row>
    <row r="35" spans="1:60" x14ac:dyDescent="0.25">
      <c r="A35" s="32">
        <v>28</v>
      </c>
      <c r="B35" s="33" t="s">
        <v>588</v>
      </c>
      <c r="C35" s="38" t="s">
        <v>8</v>
      </c>
      <c r="D35" s="152" t="s">
        <v>589</v>
      </c>
      <c r="E35" s="34" t="s">
        <v>257</v>
      </c>
      <c r="F35" s="86">
        <v>8</v>
      </c>
      <c r="G35" s="86">
        <v>5.5</v>
      </c>
      <c r="H35" s="86">
        <v>4.7</v>
      </c>
      <c r="I35" s="86">
        <v>4.7</v>
      </c>
      <c r="J35" s="86">
        <v>5.5</v>
      </c>
      <c r="K35" s="86">
        <v>7.3</v>
      </c>
      <c r="L35" s="86">
        <v>6.1</v>
      </c>
      <c r="M35" s="86">
        <v>6.7</v>
      </c>
      <c r="N35" s="86">
        <v>8.6999999999999993</v>
      </c>
      <c r="O35" s="86">
        <v>6.4</v>
      </c>
      <c r="P35" s="87">
        <v>6.6</v>
      </c>
      <c r="Q35" s="86">
        <v>6.7</v>
      </c>
      <c r="R35" s="87">
        <v>5.8</v>
      </c>
      <c r="S35" s="86">
        <v>7.8</v>
      </c>
      <c r="T35" s="86">
        <v>6.1</v>
      </c>
      <c r="U35" s="86">
        <v>5.4</v>
      </c>
      <c r="V35" s="31">
        <v>8.3000000000000007</v>
      </c>
      <c r="W35" s="31">
        <v>8.5</v>
      </c>
      <c r="X35" s="31">
        <v>7</v>
      </c>
      <c r="Y35" s="31">
        <v>9.1</v>
      </c>
      <c r="Z35" s="31">
        <v>8.1</v>
      </c>
      <c r="AA35" s="31">
        <v>6.8</v>
      </c>
      <c r="AB35" s="31">
        <v>9.1</v>
      </c>
      <c r="AC35" s="31">
        <v>9.5</v>
      </c>
      <c r="AD35" s="31">
        <v>6.8</v>
      </c>
      <c r="AE35" s="31">
        <v>7</v>
      </c>
      <c r="AF35" s="31">
        <v>9.1</v>
      </c>
      <c r="AG35" s="31">
        <v>9.3000000000000007</v>
      </c>
      <c r="AH35" s="31"/>
      <c r="AI35" s="31">
        <v>9.1999999999999993</v>
      </c>
      <c r="AJ35" s="31">
        <v>8.4</v>
      </c>
      <c r="AK35" s="31">
        <v>7.7</v>
      </c>
      <c r="AL35" s="31">
        <v>8.3000000000000007</v>
      </c>
      <c r="AM35" s="31">
        <v>7.2</v>
      </c>
      <c r="AN35" s="31">
        <v>9.6</v>
      </c>
      <c r="AO35" s="31">
        <v>8.6999999999999993</v>
      </c>
      <c r="AP35" s="31">
        <v>6.3</v>
      </c>
      <c r="AQ35" s="31">
        <v>8.1999999999999993</v>
      </c>
      <c r="AR35" s="31">
        <v>9</v>
      </c>
      <c r="AS35" s="31">
        <v>6.6</v>
      </c>
      <c r="AT35" s="31">
        <v>9</v>
      </c>
      <c r="AU35" s="31">
        <v>8</v>
      </c>
      <c r="AV35" s="31">
        <v>6.2</v>
      </c>
      <c r="AW35" s="31">
        <v>9</v>
      </c>
      <c r="AX35" s="31">
        <v>8.4</v>
      </c>
      <c r="AY35" s="31"/>
      <c r="AZ35" s="31">
        <f t="shared" si="1"/>
        <v>7.4</v>
      </c>
      <c r="BA35" s="85" t="s">
        <v>1464</v>
      </c>
      <c r="BB35" s="85"/>
      <c r="BC35" s="85">
        <v>1</v>
      </c>
      <c r="BD35" s="85"/>
      <c r="BE35" s="85"/>
      <c r="BG35" s="14" t="s">
        <v>588</v>
      </c>
      <c r="BH35" s="12" t="str">
        <f t="shared" si="0"/>
        <v>D</v>
      </c>
    </row>
    <row r="36" spans="1:60" x14ac:dyDescent="0.25">
      <c r="A36" s="32">
        <v>29</v>
      </c>
      <c r="B36" s="33" t="s">
        <v>590</v>
      </c>
      <c r="C36" s="38" t="s">
        <v>26</v>
      </c>
      <c r="D36" s="152" t="s">
        <v>591</v>
      </c>
      <c r="E36" s="34" t="s">
        <v>290</v>
      </c>
      <c r="F36" s="86">
        <v>5.6</v>
      </c>
      <c r="G36" s="86">
        <v>5</v>
      </c>
      <c r="H36" s="86">
        <v>8.1999999999999993</v>
      </c>
      <c r="I36" s="86">
        <v>7.2</v>
      </c>
      <c r="J36" s="86">
        <v>5.9</v>
      </c>
      <c r="K36" s="86">
        <v>7.5</v>
      </c>
      <c r="L36" s="86">
        <v>6.3</v>
      </c>
      <c r="M36" s="86">
        <v>6.1</v>
      </c>
      <c r="N36" s="86">
        <v>6.1</v>
      </c>
      <c r="O36" s="86">
        <v>7.6</v>
      </c>
      <c r="P36" s="87">
        <v>6</v>
      </c>
      <c r="Q36" s="86">
        <v>6.7</v>
      </c>
      <c r="R36" s="87">
        <v>6.3</v>
      </c>
      <c r="S36" s="86">
        <v>7.6</v>
      </c>
      <c r="T36" s="86">
        <v>7.7</v>
      </c>
      <c r="U36" s="86">
        <v>4.3</v>
      </c>
      <c r="V36" s="31">
        <v>7.7</v>
      </c>
      <c r="W36" s="31">
        <v>7.5</v>
      </c>
      <c r="X36" s="31">
        <v>5.8</v>
      </c>
      <c r="Y36" s="31">
        <v>7.7</v>
      </c>
      <c r="Z36" s="31">
        <v>8.1999999999999993</v>
      </c>
      <c r="AA36" s="31">
        <v>6.6</v>
      </c>
      <c r="AB36" s="31">
        <v>8.4</v>
      </c>
      <c r="AC36" s="31">
        <v>9.4</v>
      </c>
      <c r="AD36" s="31">
        <v>8</v>
      </c>
      <c r="AE36" s="31">
        <v>7.8</v>
      </c>
      <c r="AF36" s="31">
        <v>6.6</v>
      </c>
      <c r="AG36" s="31">
        <v>8.6</v>
      </c>
      <c r="AH36" s="31"/>
      <c r="AI36" s="31">
        <v>8.9</v>
      </c>
      <c r="AJ36" s="31">
        <v>8.4</v>
      </c>
      <c r="AK36" s="31">
        <v>7.7</v>
      </c>
      <c r="AL36" s="31">
        <v>7.7</v>
      </c>
      <c r="AM36" s="31">
        <v>5.0999999999999996</v>
      </c>
      <c r="AN36" s="31">
        <v>8.9</v>
      </c>
      <c r="AO36" s="31">
        <v>8.9</v>
      </c>
      <c r="AP36" s="31">
        <v>8.6</v>
      </c>
      <c r="AQ36" s="31">
        <v>8.6999999999999993</v>
      </c>
      <c r="AR36" s="31">
        <v>7.5</v>
      </c>
      <c r="AS36" s="31">
        <v>7.5</v>
      </c>
      <c r="AT36" s="31">
        <v>9</v>
      </c>
      <c r="AU36" s="31">
        <v>8.5</v>
      </c>
      <c r="AV36" s="31">
        <v>7.2</v>
      </c>
      <c r="AW36" s="31">
        <v>8.1999999999999993</v>
      </c>
      <c r="AX36" s="31">
        <v>8.1999999999999993</v>
      </c>
      <c r="AY36" s="31"/>
      <c r="AZ36" s="31">
        <f t="shared" si="1"/>
        <v>7.3</v>
      </c>
      <c r="BA36" s="85" t="s">
        <v>1464</v>
      </c>
      <c r="BB36" s="85"/>
      <c r="BC36" s="85">
        <v>1</v>
      </c>
      <c r="BD36" s="85"/>
      <c r="BE36" s="85"/>
      <c r="BG36" s="14" t="s">
        <v>590</v>
      </c>
      <c r="BH36" s="12" t="str">
        <f t="shared" si="0"/>
        <v>D</v>
      </c>
    </row>
    <row r="37" spans="1:60" x14ac:dyDescent="0.25">
      <c r="A37" s="32">
        <v>30</v>
      </c>
      <c r="B37" s="33" t="s">
        <v>592</v>
      </c>
      <c r="C37" s="38" t="s">
        <v>18</v>
      </c>
      <c r="D37" s="152" t="s">
        <v>331</v>
      </c>
      <c r="E37" s="34" t="s">
        <v>110</v>
      </c>
      <c r="F37" s="86">
        <v>8.1999999999999993</v>
      </c>
      <c r="G37" s="86">
        <v>6.9</v>
      </c>
      <c r="H37" s="87">
        <v>5.9</v>
      </c>
      <c r="I37" s="87">
        <v>4.9000000000000004</v>
      </c>
      <c r="J37" s="86">
        <v>4.4000000000000004</v>
      </c>
      <c r="K37" s="86">
        <v>7.3</v>
      </c>
      <c r="L37" s="87">
        <v>8</v>
      </c>
      <c r="M37" s="86">
        <v>5.6</v>
      </c>
      <c r="N37" s="86">
        <v>4.9000000000000004</v>
      </c>
      <c r="O37" s="86">
        <v>5.9</v>
      </c>
      <c r="P37" s="87">
        <v>7.3</v>
      </c>
      <c r="Q37" s="86">
        <v>6.5</v>
      </c>
      <c r="R37" s="87">
        <v>5</v>
      </c>
      <c r="S37" s="86">
        <v>7.3</v>
      </c>
      <c r="T37" s="86">
        <v>6.8</v>
      </c>
      <c r="U37" s="87">
        <v>7.6</v>
      </c>
      <c r="V37" s="31">
        <v>8.3000000000000007</v>
      </c>
      <c r="W37" s="31">
        <v>9</v>
      </c>
      <c r="X37" s="31">
        <v>4.8</v>
      </c>
      <c r="Y37" s="31">
        <v>7.8</v>
      </c>
      <c r="Z37" s="31">
        <v>8.1</v>
      </c>
      <c r="AA37" s="31">
        <v>7.2</v>
      </c>
      <c r="AB37" s="31">
        <v>9.3000000000000007</v>
      </c>
      <c r="AC37" s="31">
        <v>8.1999999999999993</v>
      </c>
      <c r="AD37" s="31">
        <v>6.9</v>
      </c>
      <c r="AE37" s="31">
        <v>6</v>
      </c>
      <c r="AF37" s="31">
        <v>8.1</v>
      </c>
      <c r="AG37" s="31">
        <v>9.3000000000000007</v>
      </c>
      <c r="AH37" s="31"/>
      <c r="AI37" s="31">
        <v>8.9</v>
      </c>
      <c r="AJ37" s="31">
        <v>8.5</v>
      </c>
      <c r="AK37" s="31">
        <v>7.7</v>
      </c>
      <c r="AL37" s="31">
        <v>7.7</v>
      </c>
      <c r="AM37" s="31">
        <v>6.9</v>
      </c>
      <c r="AN37" s="31">
        <v>9.1</v>
      </c>
      <c r="AO37" s="31">
        <v>8.6999999999999993</v>
      </c>
      <c r="AP37" s="31">
        <v>8.1999999999999993</v>
      </c>
      <c r="AQ37" s="31">
        <v>7.8</v>
      </c>
      <c r="AR37" s="31">
        <v>8</v>
      </c>
      <c r="AS37" s="31">
        <v>6.6</v>
      </c>
      <c r="AT37" s="31">
        <v>9</v>
      </c>
      <c r="AU37" s="31">
        <v>8.5</v>
      </c>
      <c r="AV37" s="31">
        <v>7.1</v>
      </c>
      <c r="AW37" s="31">
        <v>8.5</v>
      </c>
      <c r="AX37" s="31">
        <v>8.5</v>
      </c>
      <c r="AY37" s="31"/>
      <c r="AZ37" s="31">
        <f t="shared" si="1"/>
        <v>7.3</v>
      </c>
      <c r="BA37" s="85" t="s">
        <v>1464</v>
      </c>
      <c r="BB37" s="85"/>
      <c r="BC37" s="85">
        <v>1</v>
      </c>
      <c r="BD37" s="85"/>
      <c r="BE37" s="85"/>
      <c r="BG37" s="14" t="s">
        <v>592</v>
      </c>
      <c r="BH37" s="12" t="str">
        <f t="shared" si="0"/>
        <v>D</v>
      </c>
    </row>
    <row r="38" spans="1:60" s="7" customFormat="1" x14ac:dyDescent="0.25">
      <c r="A38" s="32">
        <v>31</v>
      </c>
      <c r="B38" s="33" t="s">
        <v>593</v>
      </c>
      <c r="C38" s="38" t="s">
        <v>402</v>
      </c>
      <c r="D38" s="152" t="s">
        <v>331</v>
      </c>
      <c r="E38" s="34" t="s">
        <v>594</v>
      </c>
      <c r="F38" s="86">
        <v>7.8</v>
      </c>
      <c r="G38" s="86">
        <v>6</v>
      </c>
      <c r="H38" s="86">
        <v>2.2999999999999998</v>
      </c>
      <c r="I38" s="86">
        <v>4.0999999999999996</v>
      </c>
      <c r="J38" s="86">
        <v>4.4000000000000004</v>
      </c>
      <c r="K38" s="86">
        <v>6.6</v>
      </c>
      <c r="L38" s="86">
        <v>5.7</v>
      </c>
      <c r="M38" s="86">
        <v>4.5999999999999996</v>
      </c>
      <c r="N38" s="91">
        <v>2.6</v>
      </c>
      <c r="O38" s="86">
        <v>4.5999999999999996</v>
      </c>
      <c r="P38" s="91">
        <v>1.6</v>
      </c>
      <c r="Q38" s="86">
        <v>0</v>
      </c>
      <c r="R38" s="86">
        <v>0.9</v>
      </c>
      <c r="S38" s="86">
        <v>3</v>
      </c>
      <c r="T38" s="86">
        <v>1.8</v>
      </c>
      <c r="U38" s="86">
        <v>0</v>
      </c>
      <c r="V38" s="31">
        <v>0</v>
      </c>
      <c r="W38" s="31">
        <v>0</v>
      </c>
      <c r="X38" s="31">
        <v>0</v>
      </c>
      <c r="Y38" s="31">
        <v>0</v>
      </c>
      <c r="Z38" s="31">
        <v>0</v>
      </c>
      <c r="AA38" s="31">
        <v>0</v>
      </c>
      <c r="AB38" s="31">
        <v>2.8</v>
      </c>
      <c r="AC38" s="31">
        <v>0</v>
      </c>
      <c r="AD38" s="31">
        <v>0</v>
      </c>
      <c r="AE38" s="31">
        <v>0</v>
      </c>
      <c r="AF38" s="31">
        <v>0</v>
      </c>
      <c r="AG38" s="31">
        <v>0</v>
      </c>
      <c r="AH38" s="31"/>
      <c r="AI38" s="31">
        <v>0</v>
      </c>
      <c r="AJ38" s="31">
        <v>0</v>
      </c>
      <c r="AK38" s="31">
        <v>0</v>
      </c>
      <c r="AL38" s="31">
        <v>0</v>
      </c>
      <c r="AM38" s="31">
        <v>0</v>
      </c>
      <c r="AN38" s="31">
        <v>0</v>
      </c>
      <c r="AO38" s="31">
        <v>0</v>
      </c>
      <c r="AP38" s="31">
        <v>0</v>
      </c>
      <c r="AQ38" s="31">
        <v>0</v>
      </c>
      <c r="AR38" s="31">
        <v>0</v>
      </c>
      <c r="AS38" s="31">
        <v>0</v>
      </c>
      <c r="AT38" s="31">
        <v>0</v>
      </c>
      <c r="AU38" s="31">
        <v>0</v>
      </c>
      <c r="AV38" s="31">
        <v>0</v>
      </c>
      <c r="AW38" s="31"/>
      <c r="AX38" s="31"/>
      <c r="AY38" s="31"/>
      <c r="AZ38" s="31">
        <f t="shared" si="1"/>
        <v>1.3</v>
      </c>
      <c r="BA38" s="85"/>
      <c r="BB38" s="85"/>
      <c r="BC38" s="85">
        <v>1</v>
      </c>
      <c r="BD38" s="85"/>
      <c r="BE38" s="85"/>
      <c r="BG38" s="14" t="s">
        <v>593</v>
      </c>
      <c r="BH38" s="12" t="str">
        <f t="shared" si="0"/>
        <v>D</v>
      </c>
    </row>
    <row r="39" spans="1:60" x14ac:dyDescent="0.25">
      <c r="A39" s="32">
        <v>32</v>
      </c>
      <c r="B39" s="33" t="s">
        <v>595</v>
      </c>
      <c r="C39" s="38" t="s">
        <v>279</v>
      </c>
      <c r="D39" s="152" t="s">
        <v>331</v>
      </c>
      <c r="E39" s="34" t="s">
        <v>192</v>
      </c>
      <c r="F39" s="86">
        <v>7.4</v>
      </c>
      <c r="G39" s="86">
        <v>6.3</v>
      </c>
      <c r="H39" s="87">
        <v>4.0999999999999996</v>
      </c>
      <c r="I39" s="87">
        <v>4.0999999999999996</v>
      </c>
      <c r="J39" s="86">
        <v>5.0999999999999996</v>
      </c>
      <c r="K39" s="86">
        <v>8</v>
      </c>
      <c r="L39" s="86">
        <v>4.5</v>
      </c>
      <c r="M39" s="86">
        <v>6.1</v>
      </c>
      <c r="N39" s="86">
        <v>6.2</v>
      </c>
      <c r="O39" s="86">
        <v>5.5</v>
      </c>
      <c r="P39" s="87">
        <v>6.9</v>
      </c>
      <c r="Q39" s="86">
        <v>5</v>
      </c>
      <c r="R39" s="86">
        <v>4.7</v>
      </c>
      <c r="S39" s="86">
        <v>6.7</v>
      </c>
      <c r="T39" s="86">
        <v>5.9</v>
      </c>
      <c r="U39" s="86">
        <v>5.4</v>
      </c>
      <c r="V39" s="31">
        <v>8</v>
      </c>
      <c r="W39" s="31">
        <v>9</v>
      </c>
      <c r="X39" s="31">
        <v>5.2</v>
      </c>
      <c r="Y39" s="31">
        <v>7.3</v>
      </c>
      <c r="Z39" s="31">
        <v>8.3000000000000007</v>
      </c>
      <c r="AA39" s="31">
        <v>6.6</v>
      </c>
      <c r="AB39" s="31">
        <v>8.6999999999999993</v>
      </c>
      <c r="AC39" s="31">
        <v>9.4</v>
      </c>
      <c r="AD39" s="31">
        <v>6</v>
      </c>
      <c r="AE39" s="37">
        <v>8.9</v>
      </c>
      <c r="AF39" s="31">
        <v>5.7</v>
      </c>
      <c r="AG39" s="31">
        <v>9.3000000000000007</v>
      </c>
      <c r="AH39" s="31"/>
      <c r="AI39" s="31">
        <v>9.1999999999999993</v>
      </c>
      <c r="AJ39" s="31">
        <v>8.6999999999999993</v>
      </c>
      <c r="AK39" s="31">
        <v>7.7</v>
      </c>
      <c r="AL39" s="31">
        <v>6.3</v>
      </c>
      <c r="AM39" s="31">
        <v>6.1</v>
      </c>
      <c r="AN39" s="31">
        <v>9.4</v>
      </c>
      <c r="AO39" s="31">
        <v>8.8000000000000007</v>
      </c>
      <c r="AP39" s="31">
        <v>5.5</v>
      </c>
      <c r="AQ39" s="31">
        <v>7.8</v>
      </c>
      <c r="AR39" s="31">
        <v>7.5</v>
      </c>
      <c r="AS39" s="31">
        <v>6.1</v>
      </c>
      <c r="AT39" s="31">
        <v>9</v>
      </c>
      <c r="AU39" s="31">
        <v>8.5</v>
      </c>
      <c r="AV39" s="31">
        <v>6.2</v>
      </c>
      <c r="AW39" s="31">
        <v>9.1999999999999993</v>
      </c>
      <c r="AX39" s="31">
        <v>8.4</v>
      </c>
      <c r="AY39" s="31"/>
      <c r="AZ39" s="31">
        <f t="shared" si="1"/>
        <v>6.8</v>
      </c>
      <c r="BA39" s="85" t="s">
        <v>1464</v>
      </c>
      <c r="BB39" s="85"/>
      <c r="BC39" s="85">
        <v>1</v>
      </c>
      <c r="BD39" s="85"/>
      <c r="BE39" s="85"/>
      <c r="BG39" s="14" t="s">
        <v>595</v>
      </c>
      <c r="BH39" s="12" t="str">
        <f t="shared" si="0"/>
        <v>D</v>
      </c>
    </row>
    <row r="40" spans="1:60" x14ac:dyDescent="0.25">
      <c r="A40" s="32">
        <v>33</v>
      </c>
      <c r="B40" s="33" t="s">
        <v>596</v>
      </c>
      <c r="C40" s="38" t="s">
        <v>597</v>
      </c>
      <c r="D40" s="152" t="s">
        <v>598</v>
      </c>
      <c r="E40" s="34" t="s">
        <v>471</v>
      </c>
      <c r="F40" s="87">
        <v>7.6</v>
      </c>
      <c r="G40" s="87">
        <v>7.2</v>
      </c>
      <c r="H40" s="86">
        <v>4.7</v>
      </c>
      <c r="I40" s="86">
        <v>5.0999999999999996</v>
      </c>
      <c r="J40" s="86">
        <v>5.0999999999999996</v>
      </c>
      <c r="K40" s="87">
        <v>7.9</v>
      </c>
      <c r="L40" s="86">
        <v>7.4</v>
      </c>
      <c r="M40" s="87">
        <v>7.3</v>
      </c>
      <c r="N40" s="86">
        <v>4</v>
      </c>
      <c r="O40" s="86">
        <v>5.3</v>
      </c>
      <c r="P40" s="87">
        <v>4.8</v>
      </c>
      <c r="Q40" s="86">
        <v>4.5999999999999996</v>
      </c>
      <c r="R40" s="87">
        <v>6</v>
      </c>
      <c r="S40" s="86">
        <v>7.9</v>
      </c>
      <c r="T40" s="86">
        <v>5.5</v>
      </c>
      <c r="U40" s="87">
        <v>4.7</v>
      </c>
      <c r="V40" s="31">
        <v>7.9</v>
      </c>
      <c r="W40" s="31">
        <v>8.5</v>
      </c>
      <c r="X40" s="31">
        <v>4.3</v>
      </c>
      <c r="Y40" s="31">
        <v>7.9</v>
      </c>
      <c r="Z40" s="31">
        <v>7.9</v>
      </c>
      <c r="AA40" s="31">
        <v>6.5</v>
      </c>
      <c r="AB40" s="31">
        <v>9.1</v>
      </c>
      <c r="AC40" s="31">
        <v>8</v>
      </c>
      <c r="AD40" s="31">
        <v>5.2</v>
      </c>
      <c r="AE40" s="31">
        <v>5.4</v>
      </c>
      <c r="AF40" s="31">
        <v>8.3000000000000007</v>
      </c>
      <c r="AG40" s="31">
        <v>8.6</v>
      </c>
      <c r="AH40" s="31"/>
      <c r="AI40" s="31">
        <v>8.5</v>
      </c>
      <c r="AJ40" s="31">
        <v>8.4</v>
      </c>
      <c r="AK40" s="31">
        <v>7</v>
      </c>
      <c r="AL40" s="31">
        <v>5.6</v>
      </c>
      <c r="AM40" s="31">
        <v>4.8</v>
      </c>
      <c r="AN40" s="31">
        <v>9.5</v>
      </c>
      <c r="AO40" s="31">
        <v>8.8000000000000007</v>
      </c>
      <c r="AP40" s="37">
        <v>7.9</v>
      </c>
      <c r="AQ40" s="31">
        <v>6.6</v>
      </c>
      <c r="AR40" s="31">
        <v>8</v>
      </c>
      <c r="AS40" s="31">
        <v>6.1</v>
      </c>
      <c r="AT40" s="31">
        <v>9</v>
      </c>
      <c r="AU40" s="31">
        <v>8</v>
      </c>
      <c r="AV40" s="31">
        <v>7.9</v>
      </c>
      <c r="AW40" s="31">
        <v>8</v>
      </c>
      <c r="AX40" s="31">
        <v>8.4</v>
      </c>
      <c r="AY40" s="31"/>
      <c r="AZ40" s="31">
        <f t="shared" si="1"/>
        <v>6.8</v>
      </c>
      <c r="BA40" s="85" t="s">
        <v>1464</v>
      </c>
      <c r="BB40" s="85"/>
      <c r="BC40" s="85">
        <v>0</v>
      </c>
      <c r="BD40" s="85"/>
      <c r="BE40" s="85"/>
      <c r="BG40" s="14" t="s">
        <v>596</v>
      </c>
      <c r="BH40" s="12" t="str">
        <f t="shared" ref="BH40:BH68" si="2">IF(B40=BG40,"D","SSSSS")</f>
        <v>D</v>
      </c>
    </row>
    <row r="41" spans="1:60" x14ac:dyDescent="0.25">
      <c r="A41" s="32">
        <v>34</v>
      </c>
      <c r="B41" s="33" t="s">
        <v>599</v>
      </c>
      <c r="C41" s="38" t="s">
        <v>26</v>
      </c>
      <c r="D41" s="152" t="s">
        <v>345</v>
      </c>
      <c r="E41" s="34" t="s">
        <v>600</v>
      </c>
      <c r="F41" s="86">
        <v>5.6</v>
      </c>
      <c r="G41" s="86">
        <v>5.0999999999999996</v>
      </c>
      <c r="H41" s="87">
        <v>3.9</v>
      </c>
      <c r="I41" s="86">
        <v>4</v>
      </c>
      <c r="J41" s="86">
        <v>6.8</v>
      </c>
      <c r="K41" s="87">
        <v>4.2</v>
      </c>
      <c r="L41" s="87">
        <v>7.7</v>
      </c>
      <c r="M41" s="87">
        <v>9</v>
      </c>
      <c r="N41" s="87">
        <v>7.4</v>
      </c>
      <c r="O41" s="87">
        <v>6.7</v>
      </c>
      <c r="P41" s="87">
        <v>5.7</v>
      </c>
      <c r="Q41" s="86">
        <v>5.6</v>
      </c>
      <c r="R41" s="86">
        <v>4.2</v>
      </c>
      <c r="S41" s="86">
        <v>7.9</v>
      </c>
      <c r="T41" s="86">
        <v>6</v>
      </c>
      <c r="U41" s="86">
        <v>4.3</v>
      </c>
      <c r="V41" s="31">
        <v>7.2</v>
      </c>
      <c r="W41" s="31">
        <v>8.8000000000000007</v>
      </c>
      <c r="X41" s="31">
        <v>5.0999999999999996</v>
      </c>
      <c r="Y41" s="31">
        <v>5.3</v>
      </c>
      <c r="Z41" s="31">
        <v>7.3</v>
      </c>
      <c r="AA41" s="31">
        <v>6.3</v>
      </c>
      <c r="AB41" s="31">
        <v>8.4</v>
      </c>
      <c r="AC41" s="31">
        <v>6.1</v>
      </c>
      <c r="AD41" s="31">
        <v>5.6</v>
      </c>
      <c r="AE41" s="31">
        <v>4.5999999999999996</v>
      </c>
      <c r="AF41" s="31">
        <v>3.2</v>
      </c>
      <c r="AG41" s="31">
        <v>8.3000000000000007</v>
      </c>
      <c r="AH41" s="31"/>
      <c r="AI41" s="31">
        <v>5</v>
      </c>
      <c r="AJ41" s="31">
        <v>8.6999999999999993</v>
      </c>
      <c r="AK41" s="31">
        <v>6.9</v>
      </c>
      <c r="AL41" s="31">
        <v>6.2</v>
      </c>
      <c r="AM41" s="31">
        <v>4.4000000000000004</v>
      </c>
      <c r="AN41" s="31">
        <v>9.1</v>
      </c>
      <c r="AO41" s="31">
        <v>8.6</v>
      </c>
      <c r="AP41" s="37">
        <v>6.5</v>
      </c>
      <c r="AQ41" s="31">
        <v>6.6</v>
      </c>
      <c r="AR41" s="31">
        <v>8</v>
      </c>
      <c r="AS41" s="31">
        <v>6.1</v>
      </c>
      <c r="AT41" s="31">
        <v>9</v>
      </c>
      <c r="AU41" s="31">
        <v>9</v>
      </c>
      <c r="AV41" s="31">
        <v>6.3</v>
      </c>
      <c r="AW41" s="31">
        <v>8.5</v>
      </c>
      <c r="AX41" s="31">
        <v>8.4</v>
      </c>
      <c r="AY41" s="31"/>
      <c r="AZ41" s="31">
        <f t="shared" si="1"/>
        <v>6.4</v>
      </c>
      <c r="BA41" s="85" t="s">
        <v>1464</v>
      </c>
      <c r="BB41" s="85"/>
      <c r="BC41" s="85">
        <v>0</v>
      </c>
      <c r="BD41" s="85"/>
      <c r="BE41" s="85"/>
      <c r="BG41" s="14" t="s">
        <v>599</v>
      </c>
      <c r="BH41" s="12" t="str">
        <f t="shared" si="2"/>
        <v>D</v>
      </c>
    </row>
    <row r="42" spans="1:60" x14ac:dyDescent="0.25">
      <c r="A42" s="32">
        <v>35</v>
      </c>
      <c r="B42" s="33" t="s">
        <v>601</v>
      </c>
      <c r="C42" s="38" t="s">
        <v>602</v>
      </c>
      <c r="D42" s="152" t="s">
        <v>165</v>
      </c>
      <c r="E42" s="34" t="s">
        <v>525</v>
      </c>
      <c r="F42" s="86">
        <v>6.4</v>
      </c>
      <c r="G42" s="86">
        <v>6.1</v>
      </c>
      <c r="H42" s="86">
        <v>6.8</v>
      </c>
      <c r="I42" s="86">
        <v>4.7</v>
      </c>
      <c r="J42" s="86">
        <v>5.7</v>
      </c>
      <c r="K42" s="86">
        <v>7.5</v>
      </c>
      <c r="L42" s="87">
        <v>6.6</v>
      </c>
      <c r="M42" s="86">
        <v>8.1999999999999993</v>
      </c>
      <c r="N42" s="86">
        <v>6.3</v>
      </c>
      <c r="O42" s="86">
        <v>7.9</v>
      </c>
      <c r="P42" s="86">
        <v>5.3</v>
      </c>
      <c r="Q42" s="86">
        <v>8.5</v>
      </c>
      <c r="R42" s="86">
        <v>5.4</v>
      </c>
      <c r="S42" s="86">
        <v>8.4</v>
      </c>
      <c r="T42" s="86">
        <v>8.1999999999999993</v>
      </c>
      <c r="U42" s="86">
        <v>4.9000000000000004</v>
      </c>
      <c r="V42" s="31">
        <v>7.9</v>
      </c>
      <c r="W42" s="31">
        <v>9</v>
      </c>
      <c r="X42" s="31">
        <v>5.0999999999999996</v>
      </c>
      <c r="Y42" s="31">
        <v>9.1</v>
      </c>
      <c r="Z42" s="31">
        <v>7.9</v>
      </c>
      <c r="AA42" s="31">
        <v>7.2</v>
      </c>
      <c r="AB42" s="31">
        <v>9.1</v>
      </c>
      <c r="AC42" s="31">
        <v>9.4</v>
      </c>
      <c r="AD42" s="31">
        <v>8.1999999999999993</v>
      </c>
      <c r="AE42" s="31">
        <v>7</v>
      </c>
      <c r="AF42" s="31">
        <v>9</v>
      </c>
      <c r="AG42" s="31">
        <v>9.3000000000000007</v>
      </c>
      <c r="AH42" s="31"/>
      <c r="AI42" s="31">
        <v>9.1999999999999993</v>
      </c>
      <c r="AJ42" s="31">
        <v>8.4</v>
      </c>
      <c r="AK42" s="31">
        <v>8.6999999999999993</v>
      </c>
      <c r="AL42" s="31">
        <v>7.7</v>
      </c>
      <c r="AM42" s="31">
        <v>6.9</v>
      </c>
      <c r="AN42" s="31">
        <v>9.1</v>
      </c>
      <c r="AO42" s="31">
        <v>8.6999999999999993</v>
      </c>
      <c r="AP42" s="31">
        <v>6.2</v>
      </c>
      <c r="AQ42" s="31">
        <v>9</v>
      </c>
      <c r="AR42" s="31">
        <v>8</v>
      </c>
      <c r="AS42" s="31">
        <v>6.6</v>
      </c>
      <c r="AT42" s="31">
        <v>9</v>
      </c>
      <c r="AU42" s="31">
        <v>8.5</v>
      </c>
      <c r="AV42" s="31">
        <v>8.6</v>
      </c>
      <c r="AW42" s="31">
        <v>8.5</v>
      </c>
      <c r="AX42" s="31">
        <v>8.9</v>
      </c>
      <c r="AY42" s="31"/>
      <c r="AZ42" s="31">
        <f t="shared" si="1"/>
        <v>7.6</v>
      </c>
      <c r="BA42" s="85" t="s">
        <v>1464</v>
      </c>
      <c r="BB42" s="85"/>
      <c r="BC42" s="85">
        <v>1</v>
      </c>
      <c r="BD42" s="85"/>
      <c r="BE42" s="85"/>
      <c r="BG42" s="14" t="s">
        <v>601</v>
      </c>
      <c r="BH42" s="12" t="str">
        <f t="shared" si="2"/>
        <v>D</v>
      </c>
    </row>
    <row r="43" spans="1:60" x14ac:dyDescent="0.25">
      <c r="A43" s="32">
        <v>36</v>
      </c>
      <c r="B43" s="33" t="s">
        <v>603</v>
      </c>
      <c r="C43" s="38" t="s">
        <v>546</v>
      </c>
      <c r="D43" s="152" t="s">
        <v>38</v>
      </c>
      <c r="E43" s="34" t="s">
        <v>121</v>
      </c>
      <c r="F43" s="86">
        <v>7.8</v>
      </c>
      <c r="G43" s="86">
        <v>6.1</v>
      </c>
      <c r="H43" s="86">
        <v>7.2</v>
      </c>
      <c r="I43" s="87">
        <v>5.0999999999999996</v>
      </c>
      <c r="J43" s="86">
        <v>5.2</v>
      </c>
      <c r="K43" s="86">
        <v>7.6</v>
      </c>
      <c r="L43" s="86">
        <v>6.7</v>
      </c>
      <c r="M43" s="86">
        <v>7.9</v>
      </c>
      <c r="N43" s="86">
        <v>5.7</v>
      </c>
      <c r="O43" s="86">
        <v>5.0999999999999996</v>
      </c>
      <c r="P43" s="86">
        <v>4.5999999999999996</v>
      </c>
      <c r="Q43" s="86">
        <v>8.1999999999999993</v>
      </c>
      <c r="R43" s="86">
        <v>4.4000000000000004</v>
      </c>
      <c r="S43" s="86">
        <v>7</v>
      </c>
      <c r="T43" s="86">
        <v>5.6</v>
      </c>
      <c r="U43" s="87">
        <v>6.1</v>
      </c>
      <c r="V43" s="31">
        <v>7.5</v>
      </c>
      <c r="W43" s="31">
        <v>8.8000000000000007</v>
      </c>
      <c r="X43" s="31">
        <v>5.3</v>
      </c>
      <c r="Y43" s="31">
        <v>7.9</v>
      </c>
      <c r="Z43" s="31">
        <v>7.5</v>
      </c>
      <c r="AA43" s="31">
        <v>7.9</v>
      </c>
      <c r="AB43" s="31">
        <v>9.1</v>
      </c>
      <c r="AC43" s="31">
        <v>9.5</v>
      </c>
      <c r="AD43" s="31">
        <v>8.1999999999999993</v>
      </c>
      <c r="AE43" s="31">
        <v>6.8</v>
      </c>
      <c r="AF43" s="31">
        <v>7.2</v>
      </c>
      <c r="AG43" s="31">
        <v>9.3000000000000007</v>
      </c>
      <c r="AH43" s="31"/>
      <c r="AI43" s="31">
        <v>8.9</v>
      </c>
      <c r="AJ43" s="31">
        <v>8.6999999999999993</v>
      </c>
      <c r="AK43" s="31">
        <v>7</v>
      </c>
      <c r="AL43" s="31">
        <v>5.6</v>
      </c>
      <c r="AM43" s="31">
        <v>7.3</v>
      </c>
      <c r="AN43" s="31">
        <v>9.6</v>
      </c>
      <c r="AO43" s="31">
        <v>8.6</v>
      </c>
      <c r="AP43" s="37">
        <v>9.8000000000000007</v>
      </c>
      <c r="AQ43" s="31">
        <v>8.3000000000000007</v>
      </c>
      <c r="AR43" s="31">
        <v>8</v>
      </c>
      <c r="AS43" s="31">
        <v>6.1</v>
      </c>
      <c r="AT43" s="31">
        <v>9.5</v>
      </c>
      <c r="AU43" s="31">
        <v>8.5</v>
      </c>
      <c r="AV43" s="31">
        <v>7.9</v>
      </c>
      <c r="AW43" s="31">
        <v>8.6999999999999993</v>
      </c>
      <c r="AX43" s="31">
        <v>7.9</v>
      </c>
      <c r="AY43" s="31"/>
      <c r="AZ43" s="31">
        <f t="shared" si="1"/>
        <v>7.3</v>
      </c>
      <c r="BA43" s="85" t="s">
        <v>1464</v>
      </c>
      <c r="BB43" s="85"/>
      <c r="BC43" s="85">
        <v>0</v>
      </c>
      <c r="BD43" s="85"/>
      <c r="BE43" s="85"/>
      <c r="BG43" s="14" t="s">
        <v>603</v>
      </c>
      <c r="BH43" s="12" t="str">
        <f t="shared" si="2"/>
        <v>D</v>
      </c>
    </row>
    <row r="44" spans="1:60" x14ac:dyDescent="0.25">
      <c r="A44" s="32">
        <v>37</v>
      </c>
      <c r="B44" s="33" t="s">
        <v>604</v>
      </c>
      <c r="C44" s="38" t="s">
        <v>605</v>
      </c>
      <c r="D44" s="152" t="s">
        <v>606</v>
      </c>
      <c r="E44" s="34" t="s">
        <v>205</v>
      </c>
      <c r="F44" s="86">
        <v>5.6</v>
      </c>
      <c r="G44" s="86">
        <v>5.7</v>
      </c>
      <c r="H44" s="87">
        <v>6.8</v>
      </c>
      <c r="I44" s="87">
        <v>7.1</v>
      </c>
      <c r="J44" s="86">
        <v>5.3</v>
      </c>
      <c r="K44" s="86">
        <v>6.3</v>
      </c>
      <c r="L44" s="86">
        <v>5.4</v>
      </c>
      <c r="M44" s="86">
        <v>7.3</v>
      </c>
      <c r="N44" s="86">
        <v>6.1</v>
      </c>
      <c r="O44" s="86">
        <v>5.8</v>
      </c>
      <c r="P44" s="86">
        <v>5.5</v>
      </c>
      <c r="Q44" s="86">
        <v>6.1</v>
      </c>
      <c r="R44" s="86">
        <v>4.3</v>
      </c>
      <c r="S44" s="86">
        <v>7.6</v>
      </c>
      <c r="T44" s="86">
        <v>5.5</v>
      </c>
      <c r="U44" s="86">
        <v>4.9000000000000004</v>
      </c>
      <c r="V44" s="31">
        <v>8.3000000000000007</v>
      </c>
      <c r="W44" s="31">
        <v>8.8000000000000007</v>
      </c>
      <c r="X44" s="31">
        <v>5.4</v>
      </c>
      <c r="Y44" s="31">
        <v>9</v>
      </c>
      <c r="Z44" s="31">
        <v>8.1999999999999993</v>
      </c>
      <c r="AA44" s="31">
        <v>8.6</v>
      </c>
      <c r="AB44" s="31">
        <v>9.1</v>
      </c>
      <c r="AC44" s="31">
        <v>9.1999999999999993</v>
      </c>
      <c r="AD44" s="31">
        <v>8.8000000000000007</v>
      </c>
      <c r="AE44" s="31">
        <v>6.1</v>
      </c>
      <c r="AF44" s="31">
        <v>7.7</v>
      </c>
      <c r="AG44" s="31">
        <v>9</v>
      </c>
      <c r="AH44" s="31"/>
      <c r="AI44" s="31">
        <v>8.9</v>
      </c>
      <c r="AJ44" s="31">
        <v>8.6999999999999993</v>
      </c>
      <c r="AK44" s="31">
        <v>8.6999999999999993</v>
      </c>
      <c r="AL44" s="31">
        <v>7.3</v>
      </c>
      <c r="AM44" s="31">
        <v>6.3</v>
      </c>
      <c r="AN44" s="31">
        <v>9.6999999999999993</v>
      </c>
      <c r="AO44" s="31">
        <v>8.8000000000000007</v>
      </c>
      <c r="AP44" s="31">
        <v>7.8</v>
      </c>
      <c r="AQ44" s="31">
        <v>8.1999999999999993</v>
      </c>
      <c r="AR44" s="31">
        <v>9</v>
      </c>
      <c r="AS44" s="31">
        <v>7.5</v>
      </c>
      <c r="AT44" s="31">
        <v>9.5</v>
      </c>
      <c r="AU44" s="31">
        <v>8.5</v>
      </c>
      <c r="AV44" s="31">
        <v>6.3</v>
      </c>
      <c r="AW44" s="31">
        <v>8.1999999999999993</v>
      </c>
      <c r="AX44" s="31">
        <v>8.1</v>
      </c>
      <c r="AY44" s="31"/>
      <c r="AZ44" s="31">
        <f t="shared" si="1"/>
        <v>7.3</v>
      </c>
      <c r="BA44" s="85" t="s">
        <v>1464</v>
      </c>
      <c r="BB44" s="85"/>
      <c r="BC44" s="85">
        <v>1</v>
      </c>
      <c r="BD44" s="85"/>
      <c r="BE44" s="85"/>
      <c r="BG44" s="14" t="s">
        <v>604</v>
      </c>
      <c r="BH44" s="12" t="str">
        <f t="shared" si="2"/>
        <v>D</v>
      </c>
    </row>
    <row r="45" spans="1:60" x14ac:dyDescent="0.25">
      <c r="A45" s="32">
        <v>38</v>
      </c>
      <c r="B45" s="33" t="s">
        <v>607</v>
      </c>
      <c r="C45" s="38" t="s">
        <v>546</v>
      </c>
      <c r="D45" s="152" t="s">
        <v>364</v>
      </c>
      <c r="E45" s="34" t="s">
        <v>123</v>
      </c>
      <c r="F45" s="86">
        <v>3.3</v>
      </c>
      <c r="G45" s="86">
        <v>3.7</v>
      </c>
      <c r="H45" s="86">
        <v>5.8</v>
      </c>
      <c r="I45" s="86">
        <v>5.8</v>
      </c>
      <c r="J45" s="86">
        <v>4.8</v>
      </c>
      <c r="K45" s="86">
        <v>2.1</v>
      </c>
      <c r="L45" s="86">
        <v>2.8</v>
      </c>
      <c r="M45" s="86">
        <v>2.8</v>
      </c>
      <c r="N45" s="86">
        <v>2.8</v>
      </c>
      <c r="O45" s="86">
        <v>2.9</v>
      </c>
      <c r="P45" s="86">
        <v>1.5</v>
      </c>
      <c r="Q45" s="86">
        <v>0</v>
      </c>
      <c r="R45" s="86">
        <v>0</v>
      </c>
      <c r="S45" s="86">
        <v>0</v>
      </c>
      <c r="T45" s="86">
        <v>0</v>
      </c>
      <c r="U45" s="86">
        <v>0</v>
      </c>
      <c r="V45" s="31">
        <v>0</v>
      </c>
      <c r="W45" s="31">
        <v>0</v>
      </c>
      <c r="X45" s="31">
        <v>0</v>
      </c>
      <c r="Y45" s="31">
        <v>0</v>
      </c>
      <c r="Z45" s="31">
        <v>0</v>
      </c>
      <c r="AA45" s="31">
        <v>0</v>
      </c>
      <c r="AB45" s="31">
        <v>2.8</v>
      </c>
      <c r="AC45" s="31">
        <v>0</v>
      </c>
      <c r="AD45" s="31">
        <v>0</v>
      </c>
      <c r="AE45" s="31">
        <v>0</v>
      </c>
      <c r="AF45" s="31">
        <v>0</v>
      </c>
      <c r="AG45" s="31">
        <v>0</v>
      </c>
      <c r="AH45" s="31"/>
      <c r="AI45" s="31">
        <v>0</v>
      </c>
      <c r="AJ45" s="31">
        <v>0</v>
      </c>
      <c r="AK45" s="31">
        <v>0</v>
      </c>
      <c r="AL45" s="31">
        <v>0</v>
      </c>
      <c r="AM45" s="31">
        <v>0</v>
      </c>
      <c r="AN45" s="31">
        <v>0</v>
      </c>
      <c r="AO45" s="31">
        <v>0</v>
      </c>
      <c r="AP45" s="31">
        <v>0</v>
      </c>
      <c r="AQ45" s="31">
        <v>0</v>
      </c>
      <c r="AR45" s="31">
        <v>0</v>
      </c>
      <c r="AS45" s="31">
        <v>0</v>
      </c>
      <c r="AT45" s="31">
        <v>0</v>
      </c>
      <c r="AU45" s="31">
        <v>0</v>
      </c>
      <c r="AV45" s="31">
        <v>0</v>
      </c>
      <c r="AW45" s="31"/>
      <c r="AX45" s="31"/>
      <c r="AY45" s="31"/>
      <c r="AZ45" s="31">
        <f t="shared" si="1"/>
        <v>0.9</v>
      </c>
      <c r="BA45" s="85"/>
      <c r="BB45" s="85"/>
      <c r="BC45" s="85">
        <v>1</v>
      </c>
      <c r="BD45" s="85"/>
      <c r="BE45" s="85"/>
      <c r="BG45" s="14" t="s">
        <v>607</v>
      </c>
      <c r="BH45" s="12" t="str">
        <f t="shared" si="2"/>
        <v>D</v>
      </c>
    </row>
    <row r="46" spans="1:60" x14ac:dyDescent="0.25">
      <c r="A46" s="32">
        <v>39</v>
      </c>
      <c r="B46" s="33" t="s">
        <v>608</v>
      </c>
      <c r="C46" s="38" t="s">
        <v>609</v>
      </c>
      <c r="D46" s="152" t="s">
        <v>610</v>
      </c>
      <c r="E46" s="34" t="s">
        <v>257</v>
      </c>
      <c r="F46" s="86">
        <v>8.1999999999999993</v>
      </c>
      <c r="G46" s="86">
        <v>8.6</v>
      </c>
      <c r="H46" s="86">
        <v>5.4</v>
      </c>
      <c r="I46" s="86">
        <v>6.1</v>
      </c>
      <c r="J46" s="86">
        <v>6.1</v>
      </c>
      <c r="K46" s="91">
        <v>7.3</v>
      </c>
      <c r="L46" s="86">
        <v>6</v>
      </c>
      <c r="M46" s="86">
        <v>8.6</v>
      </c>
      <c r="N46" s="86">
        <v>7.8</v>
      </c>
      <c r="O46" s="86">
        <v>6.5</v>
      </c>
      <c r="P46" s="86">
        <v>4.5</v>
      </c>
      <c r="Q46" s="86">
        <v>6.8</v>
      </c>
      <c r="R46" s="87">
        <v>5.6</v>
      </c>
      <c r="S46" s="86">
        <v>7.6</v>
      </c>
      <c r="T46" s="86">
        <v>5.3</v>
      </c>
      <c r="U46" s="87">
        <v>7.5</v>
      </c>
      <c r="V46" s="31">
        <v>8.9</v>
      </c>
      <c r="W46" s="31">
        <v>9</v>
      </c>
      <c r="X46" s="31">
        <v>6.8</v>
      </c>
      <c r="Y46" s="31">
        <v>9.4</v>
      </c>
      <c r="Z46" s="31">
        <v>8.5</v>
      </c>
      <c r="AA46" s="31">
        <v>7</v>
      </c>
      <c r="AB46" s="31">
        <v>9.1</v>
      </c>
      <c r="AC46" s="31">
        <v>9.1999999999999993</v>
      </c>
      <c r="AD46" s="31">
        <v>8.5</v>
      </c>
      <c r="AE46" s="31">
        <v>7.2</v>
      </c>
      <c r="AF46" s="31">
        <v>8.4</v>
      </c>
      <c r="AG46" s="31">
        <v>9.3000000000000007</v>
      </c>
      <c r="AH46" s="31"/>
      <c r="AI46" s="31">
        <v>8.9</v>
      </c>
      <c r="AJ46" s="31">
        <v>8.5</v>
      </c>
      <c r="AK46" s="31">
        <v>7</v>
      </c>
      <c r="AL46" s="31">
        <v>7.7</v>
      </c>
      <c r="AM46" s="31">
        <v>8</v>
      </c>
      <c r="AN46" s="31">
        <v>9.1</v>
      </c>
      <c r="AO46" s="31">
        <v>9</v>
      </c>
      <c r="AP46" s="31">
        <v>9.3000000000000007</v>
      </c>
      <c r="AQ46" s="31">
        <v>7.5</v>
      </c>
      <c r="AR46" s="31">
        <v>8.5</v>
      </c>
      <c r="AS46" s="31">
        <v>6.8</v>
      </c>
      <c r="AT46" s="31">
        <v>9</v>
      </c>
      <c r="AU46" s="31">
        <v>8</v>
      </c>
      <c r="AV46" s="31">
        <v>6.7</v>
      </c>
      <c r="AW46" s="31">
        <v>8.8000000000000007</v>
      </c>
      <c r="AX46" s="31">
        <v>9.4</v>
      </c>
      <c r="AY46" s="31"/>
      <c r="AZ46" s="31">
        <f t="shared" si="1"/>
        <v>7.6</v>
      </c>
      <c r="BA46" s="85" t="s">
        <v>1464</v>
      </c>
      <c r="BB46" s="85"/>
      <c r="BC46" s="85">
        <v>1</v>
      </c>
      <c r="BD46" s="85"/>
      <c r="BE46" s="85"/>
      <c r="BG46" s="14" t="s">
        <v>608</v>
      </c>
      <c r="BH46" s="12" t="str">
        <f t="shared" si="2"/>
        <v>D</v>
      </c>
    </row>
    <row r="47" spans="1:60" x14ac:dyDescent="0.25">
      <c r="A47" s="32">
        <v>40</v>
      </c>
      <c r="B47" s="33" t="s">
        <v>611</v>
      </c>
      <c r="C47" s="38" t="s">
        <v>612</v>
      </c>
      <c r="D47" s="152" t="s">
        <v>613</v>
      </c>
      <c r="E47" s="34" t="s">
        <v>614</v>
      </c>
      <c r="F47" s="86">
        <v>7.8</v>
      </c>
      <c r="G47" s="86">
        <v>8</v>
      </c>
      <c r="H47" s="86">
        <v>5.8</v>
      </c>
      <c r="I47" s="86">
        <v>4.9000000000000004</v>
      </c>
      <c r="J47" s="86">
        <v>6.8</v>
      </c>
      <c r="K47" s="86">
        <v>7.7</v>
      </c>
      <c r="L47" s="86">
        <v>6.6</v>
      </c>
      <c r="M47" s="86">
        <v>8.8000000000000007</v>
      </c>
      <c r="N47" s="86">
        <v>8.6999999999999993</v>
      </c>
      <c r="O47" s="86">
        <v>6.4</v>
      </c>
      <c r="P47" s="86">
        <v>4.2</v>
      </c>
      <c r="Q47" s="86">
        <v>8.8000000000000007</v>
      </c>
      <c r="R47" s="86">
        <v>5.2</v>
      </c>
      <c r="S47" s="86">
        <v>8.6999999999999993</v>
      </c>
      <c r="T47" s="86">
        <v>7.2</v>
      </c>
      <c r="U47" s="86">
        <v>6</v>
      </c>
      <c r="V47" s="31">
        <v>8.6999999999999993</v>
      </c>
      <c r="W47" s="31">
        <v>9</v>
      </c>
      <c r="X47" s="31">
        <v>7.2</v>
      </c>
      <c r="Y47" s="31">
        <v>9.1</v>
      </c>
      <c r="Z47" s="31">
        <v>8.8000000000000007</v>
      </c>
      <c r="AA47" s="31">
        <v>8.1999999999999993</v>
      </c>
      <c r="AB47" s="31">
        <v>9.1</v>
      </c>
      <c r="AC47" s="31">
        <v>9.9</v>
      </c>
      <c r="AD47" s="31">
        <v>7.8</v>
      </c>
      <c r="AE47" s="31">
        <v>8.1</v>
      </c>
      <c r="AF47" s="31">
        <v>7.5</v>
      </c>
      <c r="AG47" s="31">
        <v>9.3000000000000007</v>
      </c>
      <c r="AH47" s="31"/>
      <c r="AI47" s="31">
        <v>9.1999999999999993</v>
      </c>
      <c r="AJ47" s="31">
        <v>8.5</v>
      </c>
      <c r="AK47" s="31">
        <v>7.7</v>
      </c>
      <c r="AL47" s="31">
        <v>8.4</v>
      </c>
      <c r="AM47" s="31">
        <v>6.3</v>
      </c>
      <c r="AN47" s="31">
        <v>9.1999999999999993</v>
      </c>
      <c r="AO47" s="31">
        <v>8.9</v>
      </c>
      <c r="AP47" s="31">
        <v>8.8000000000000007</v>
      </c>
      <c r="AQ47" s="31">
        <v>8.4</v>
      </c>
      <c r="AR47" s="31">
        <v>7.5</v>
      </c>
      <c r="AS47" s="31">
        <v>7.3</v>
      </c>
      <c r="AT47" s="31">
        <v>9</v>
      </c>
      <c r="AU47" s="31">
        <v>8</v>
      </c>
      <c r="AV47" s="31">
        <v>8.1999999999999993</v>
      </c>
      <c r="AW47" s="31"/>
      <c r="AX47" s="31"/>
      <c r="AY47" s="31">
        <v>9.6</v>
      </c>
      <c r="AZ47" s="31">
        <f t="shared" si="1"/>
        <v>7.8</v>
      </c>
      <c r="BA47" s="85" t="s">
        <v>1465</v>
      </c>
      <c r="BB47" s="85"/>
      <c r="BC47" s="85">
        <v>1</v>
      </c>
      <c r="BD47" s="85"/>
      <c r="BE47" s="85"/>
      <c r="BG47" s="14" t="s">
        <v>611</v>
      </c>
      <c r="BH47" s="12" t="str">
        <f t="shared" si="2"/>
        <v>D</v>
      </c>
    </row>
    <row r="48" spans="1:60" x14ac:dyDescent="0.25">
      <c r="A48" s="32">
        <v>41</v>
      </c>
      <c r="B48" s="33" t="s">
        <v>615</v>
      </c>
      <c r="C48" s="38" t="s">
        <v>376</v>
      </c>
      <c r="D48" s="152" t="s">
        <v>40</v>
      </c>
      <c r="E48" s="34" t="s">
        <v>616</v>
      </c>
      <c r="F48" s="86">
        <v>6</v>
      </c>
      <c r="G48" s="86">
        <v>4.5</v>
      </c>
      <c r="H48" s="86">
        <v>4.4000000000000004</v>
      </c>
      <c r="I48" s="86">
        <v>5.8</v>
      </c>
      <c r="J48" s="86">
        <v>6.3</v>
      </c>
      <c r="K48" s="86">
        <v>6.6</v>
      </c>
      <c r="L48" s="86">
        <v>5.7</v>
      </c>
      <c r="M48" s="86">
        <v>6.9</v>
      </c>
      <c r="N48" s="86">
        <v>8</v>
      </c>
      <c r="O48" s="86">
        <v>6.4</v>
      </c>
      <c r="P48" s="87">
        <v>5.3</v>
      </c>
      <c r="Q48" s="86">
        <v>8.1999999999999993</v>
      </c>
      <c r="R48" s="86">
        <v>5.7</v>
      </c>
      <c r="S48" s="86">
        <v>8.1</v>
      </c>
      <c r="T48" s="86">
        <v>6.1</v>
      </c>
      <c r="U48" s="87">
        <v>7.5</v>
      </c>
      <c r="V48" s="31">
        <v>7.5</v>
      </c>
      <c r="W48" s="31">
        <v>8.8000000000000007</v>
      </c>
      <c r="X48" s="31">
        <v>4.5999999999999996</v>
      </c>
      <c r="Y48" s="31">
        <v>7.1</v>
      </c>
      <c r="Z48" s="31">
        <v>7.5</v>
      </c>
      <c r="AA48" s="31">
        <v>6.8</v>
      </c>
      <c r="AB48" s="31">
        <v>9.1</v>
      </c>
      <c r="AC48" s="31">
        <v>7.4</v>
      </c>
      <c r="AD48" s="31">
        <v>5.6</v>
      </c>
      <c r="AE48" s="31">
        <v>4.8</v>
      </c>
      <c r="AF48" s="31">
        <v>6.6</v>
      </c>
      <c r="AG48" s="31">
        <v>8.6</v>
      </c>
      <c r="AH48" s="31"/>
      <c r="AI48" s="31">
        <v>8.5</v>
      </c>
      <c r="AJ48" s="31">
        <v>8.4</v>
      </c>
      <c r="AK48" s="31">
        <v>6</v>
      </c>
      <c r="AL48" s="31">
        <v>5.9</v>
      </c>
      <c r="AM48" s="31">
        <v>4.7</v>
      </c>
      <c r="AN48" s="31">
        <v>9.5</v>
      </c>
      <c r="AO48" s="31">
        <v>9.5</v>
      </c>
      <c r="AP48" s="31">
        <v>5.9</v>
      </c>
      <c r="AQ48" s="31">
        <v>7.4</v>
      </c>
      <c r="AR48" s="31">
        <v>9.5</v>
      </c>
      <c r="AS48" s="31">
        <v>6.1</v>
      </c>
      <c r="AT48" s="31">
        <v>9</v>
      </c>
      <c r="AU48" s="31">
        <v>8</v>
      </c>
      <c r="AV48" s="31">
        <v>6.7</v>
      </c>
      <c r="AW48" s="31">
        <v>8.5</v>
      </c>
      <c r="AX48" s="31">
        <v>8</v>
      </c>
      <c r="AY48" s="31"/>
      <c r="AZ48" s="31">
        <f t="shared" si="1"/>
        <v>6.8</v>
      </c>
      <c r="BA48" s="85" t="s">
        <v>1464</v>
      </c>
      <c r="BB48" s="85"/>
      <c r="BC48" s="85">
        <v>1</v>
      </c>
      <c r="BD48" s="85"/>
      <c r="BE48" s="85"/>
      <c r="BG48" s="14" t="s">
        <v>615</v>
      </c>
      <c r="BH48" s="12" t="str">
        <f t="shared" si="2"/>
        <v>D</v>
      </c>
    </row>
    <row r="49" spans="1:60" x14ac:dyDescent="0.25">
      <c r="A49" s="32">
        <v>42</v>
      </c>
      <c r="B49" s="33" t="s">
        <v>617</v>
      </c>
      <c r="C49" s="38" t="s">
        <v>618</v>
      </c>
      <c r="D49" s="152" t="s">
        <v>40</v>
      </c>
      <c r="E49" s="34" t="s">
        <v>218</v>
      </c>
      <c r="F49" s="86">
        <v>5.5</v>
      </c>
      <c r="G49" s="86">
        <v>5.8</v>
      </c>
      <c r="H49" s="86">
        <v>9.6999999999999993</v>
      </c>
      <c r="I49" s="86">
        <v>9.4</v>
      </c>
      <c r="J49" s="86">
        <v>6.2</v>
      </c>
      <c r="K49" s="86">
        <v>8</v>
      </c>
      <c r="L49" s="86">
        <v>9.6</v>
      </c>
      <c r="M49" s="86">
        <v>8.6</v>
      </c>
      <c r="N49" s="86">
        <v>7.3</v>
      </c>
      <c r="O49" s="86">
        <v>7.7</v>
      </c>
      <c r="P49" s="86">
        <v>6.5</v>
      </c>
      <c r="Q49" s="86">
        <v>8.6</v>
      </c>
      <c r="R49" s="86">
        <v>6.4</v>
      </c>
      <c r="S49" s="86">
        <v>8.6</v>
      </c>
      <c r="T49" s="86">
        <v>6.9</v>
      </c>
      <c r="U49" s="86">
        <v>9.9</v>
      </c>
      <c r="V49" s="31">
        <v>8.4</v>
      </c>
      <c r="W49" s="31">
        <v>8</v>
      </c>
      <c r="X49" s="31">
        <v>8.9</v>
      </c>
      <c r="Y49" s="31">
        <v>9.1</v>
      </c>
      <c r="Z49" s="31">
        <v>8.8000000000000007</v>
      </c>
      <c r="AA49" s="31">
        <v>8.9</v>
      </c>
      <c r="AB49" s="31">
        <v>9.9</v>
      </c>
      <c r="AC49" s="31">
        <v>9.9</v>
      </c>
      <c r="AD49" s="31">
        <v>9.1</v>
      </c>
      <c r="AE49" s="31">
        <v>7</v>
      </c>
      <c r="AF49" s="31">
        <v>8.9</v>
      </c>
      <c r="AG49" s="31">
        <v>9</v>
      </c>
      <c r="AH49" s="31">
        <v>8</v>
      </c>
      <c r="AI49" s="31">
        <v>9.6</v>
      </c>
      <c r="AJ49" s="31">
        <v>8.4</v>
      </c>
      <c r="AK49" s="31">
        <v>8.6999999999999993</v>
      </c>
      <c r="AL49" s="31">
        <v>9.4</v>
      </c>
      <c r="AM49" s="31">
        <v>8.6999999999999993</v>
      </c>
      <c r="AN49" s="31">
        <v>9.5</v>
      </c>
      <c r="AO49" s="31">
        <v>9</v>
      </c>
      <c r="AP49" s="31"/>
      <c r="AQ49" s="31">
        <v>8.8000000000000007</v>
      </c>
      <c r="AR49" s="31">
        <v>7.5</v>
      </c>
      <c r="AS49" s="31">
        <v>7.1</v>
      </c>
      <c r="AT49" s="31">
        <v>9.5</v>
      </c>
      <c r="AU49" s="31">
        <v>8.5</v>
      </c>
      <c r="AV49" s="31">
        <v>8.6</v>
      </c>
      <c r="AW49" s="31"/>
      <c r="AX49" s="31"/>
      <c r="AY49" s="31">
        <v>9.5</v>
      </c>
      <c r="AZ49" s="31">
        <f t="shared" si="1"/>
        <v>8.4</v>
      </c>
      <c r="BA49" s="85" t="s">
        <v>1465</v>
      </c>
      <c r="BB49" s="85"/>
      <c r="BC49" s="85">
        <v>1</v>
      </c>
      <c r="BD49" s="85"/>
      <c r="BE49" s="85"/>
      <c r="BG49" s="14" t="s">
        <v>617</v>
      </c>
      <c r="BH49" s="12" t="str">
        <f t="shared" si="2"/>
        <v>D</v>
      </c>
    </row>
    <row r="50" spans="1:60" x14ac:dyDescent="0.25">
      <c r="A50" s="32">
        <v>43</v>
      </c>
      <c r="B50" s="33" t="s">
        <v>619</v>
      </c>
      <c r="C50" s="38" t="s">
        <v>620</v>
      </c>
      <c r="D50" s="152" t="s">
        <v>621</v>
      </c>
      <c r="E50" s="34" t="s">
        <v>622</v>
      </c>
      <c r="F50" s="87">
        <v>8.1</v>
      </c>
      <c r="G50" s="86">
        <v>4.8</v>
      </c>
      <c r="H50" s="87">
        <v>5.2</v>
      </c>
      <c r="I50" s="86">
        <v>5.6</v>
      </c>
      <c r="J50" s="86">
        <v>6.7</v>
      </c>
      <c r="K50" s="86">
        <v>6.6</v>
      </c>
      <c r="L50" s="86">
        <v>5.4</v>
      </c>
      <c r="M50" s="86">
        <v>5</v>
      </c>
      <c r="N50" s="86">
        <v>4.5999999999999996</v>
      </c>
      <c r="O50" s="86">
        <v>5.2</v>
      </c>
      <c r="P50" s="87">
        <v>5</v>
      </c>
      <c r="Q50" s="86">
        <v>6.6</v>
      </c>
      <c r="R50" s="87">
        <v>4.4000000000000004</v>
      </c>
      <c r="S50" s="86">
        <v>7.4</v>
      </c>
      <c r="T50" s="86">
        <v>6.1</v>
      </c>
      <c r="U50" s="86">
        <v>5.2</v>
      </c>
      <c r="V50" s="31">
        <v>7.9</v>
      </c>
      <c r="W50" s="31">
        <v>9</v>
      </c>
      <c r="X50" s="31">
        <v>6.5</v>
      </c>
      <c r="Y50" s="31">
        <v>9.1999999999999993</v>
      </c>
      <c r="Z50" s="31">
        <v>8.8000000000000007</v>
      </c>
      <c r="AA50" s="31">
        <v>6.8</v>
      </c>
      <c r="AB50" s="31">
        <v>8.4</v>
      </c>
      <c r="AC50" s="31">
        <v>8.1999999999999993</v>
      </c>
      <c r="AD50" s="31">
        <v>6.8</v>
      </c>
      <c r="AE50" s="31">
        <v>7.4</v>
      </c>
      <c r="AF50" s="31">
        <v>6.2</v>
      </c>
      <c r="AG50" s="31">
        <v>9</v>
      </c>
      <c r="AH50" s="31">
        <v>8.3000000000000007</v>
      </c>
      <c r="AI50" s="31">
        <v>4.3</v>
      </c>
      <c r="AJ50" s="31">
        <v>7.7</v>
      </c>
      <c r="AK50" s="31">
        <v>2.7</v>
      </c>
      <c r="AL50" s="31">
        <v>4.5</v>
      </c>
      <c r="AM50" s="31">
        <v>2.7</v>
      </c>
      <c r="AN50" s="31">
        <v>0</v>
      </c>
      <c r="AO50" s="31">
        <v>0</v>
      </c>
      <c r="AP50" s="31">
        <v>0</v>
      </c>
      <c r="AQ50" s="31">
        <v>0.6</v>
      </c>
      <c r="AR50" s="31">
        <v>0</v>
      </c>
      <c r="AS50" s="31">
        <v>0</v>
      </c>
      <c r="AT50" s="31">
        <v>0</v>
      </c>
      <c r="AU50" s="31">
        <v>0</v>
      </c>
      <c r="AV50" s="31">
        <v>0</v>
      </c>
      <c r="AW50" s="31">
        <v>0</v>
      </c>
      <c r="AX50" s="31"/>
      <c r="AY50" s="31"/>
      <c r="AZ50" s="125">
        <f>ROUND(SUMPRODUCT($F$7:$AV$7,F50:AV50)/($AZ$7+2),1)</f>
        <v>5.2</v>
      </c>
      <c r="BA50" s="126" t="s">
        <v>1464</v>
      </c>
      <c r="BB50" s="85" t="s">
        <v>1458</v>
      </c>
      <c r="BC50" s="85">
        <v>1</v>
      </c>
      <c r="BD50" s="85"/>
      <c r="BE50" s="85"/>
      <c r="BG50" s="14" t="s">
        <v>619</v>
      </c>
      <c r="BH50" s="12" t="str">
        <f t="shared" si="2"/>
        <v>D</v>
      </c>
    </row>
    <row r="51" spans="1:60" x14ac:dyDescent="0.25">
      <c r="A51" s="32">
        <v>44</v>
      </c>
      <c r="B51" s="33" t="s">
        <v>623</v>
      </c>
      <c r="C51" s="38" t="s">
        <v>554</v>
      </c>
      <c r="D51" s="152" t="s">
        <v>621</v>
      </c>
      <c r="E51" s="34" t="s">
        <v>624</v>
      </c>
      <c r="F51" s="86">
        <v>7.7</v>
      </c>
      <c r="G51" s="86">
        <v>5.5</v>
      </c>
      <c r="H51" s="86">
        <v>4</v>
      </c>
      <c r="I51" s="86">
        <v>4.7</v>
      </c>
      <c r="J51" s="86">
        <v>7.2</v>
      </c>
      <c r="K51" s="86">
        <v>8.4</v>
      </c>
      <c r="L51" s="86">
        <v>6.4</v>
      </c>
      <c r="M51" s="86">
        <v>5.5</v>
      </c>
      <c r="N51" s="86">
        <v>6.4</v>
      </c>
      <c r="O51" s="86">
        <v>6.4</v>
      </c>
      <c r="P51" s="87">
        <v>5.6</v>
      </c>
      <c r="Q51" s="86">
        <v>6.4</v>
      </c>
      <c r="R51" s="87">
        <v>5.0999999999999996</v>
      </c>
      <c r="S51" s="86">
        <v>7.9</v>
      </c>
      <c r="T51" s="86">
        <v>6.7</v>
      </c>
      <c r="U51" s="87">
        <v>5.9</v>
      </c>
      <c r="V51" s="31">
        <v>7.5</v>
      </c>
      <c r="W51" s="31">
        <v>8.8000000000000007</v>
      </c>
      <c r="X51" s="31">
        <v>8</v>
      </c>
      <c r="Y51" s="31">
        <v>8.3000000000000007</v>
      </c>
      <c r="Z51" s="31">
        <v>7.6</v>
      </c>
      <c r="AA51" s="31">
        <v>6.8</v>
      </c>
      <c r="AB51" s="31">
        <v>9.1</v>
      </c>
      <c r="AC51" s="31">
        <v>8.9</v>
      </c>
      <c r="AD51" s="31">
        <v>9.4</v>
      </c>
      <c r="AE51" s="31">
        <v>6.5</v>
      </c>
      <c r="AF51" s="31">
        <v>7.2</v>
      </c>
      <c r="AG51" s="31">
        <v>8.6</v>
      </c>
      <c r="AH51" s="31"/>
      <c r="AI51" s="31">
        <v>8.5</v>
      </c>
      <c r="AJ51" s="31">
        <v>8.4</v>
      </c>
      <c r="AK51" s="31">
        <v>7.3</v>
      </c>
      <c r="AL51" s="31">
        <v>7.7</v>
      </c>
      <c r="AM51" s="31">
        <v>8.6</v>
      </c>
      <c r="AN51" s="31">
        <v>9.1999999999999993</v>
      </c>
      <c r="AO51" s="31">
        <v>8.6999999999999993</v>
      </c>
      <c r="AP51" s="31">
        <v>8.5</v>
      </c>
      <c r="AQ51" s="31">
        <v>7.3</v>
      </c>
      <c r="AR51" s="31">
        <v>8</v>
      </c>
      <c r="AS51" s="31">
        <v>7.2</v>
      </c>
      <c r="AT51" s="31">
        <v>9.5</v>
      </c>
      <c r="AU51" s="31">
        <v>8.5</v>
      </c>
      <c r="AV51" s="31">
        <v>8.1</v>
      </c>
      <c r="AW51" s="31">
        <v>8.1999999999999993</v>
      </c>
      <c r="AX51" s="31">
        <v>8.3000000000000007</v>
      </c>
      <c r="AY51" s="31"/>
      <c r="AZ51" s="31">
        <f t="shared" si="1"/>
        <v>7.4</v>
      </c>
      <c r="BA51" s="85" t="s">
        <v>1464</v>
      </c>
      <c r="BB51" s="85"/>
      <c r="BC51" s="85">
        <v>1</v>
      </c>
      <c r="BD51" s="85"/>
      <c r="BE51" s="85"/>
      <c r="BG51" s="14" t="s">
        <v>623</v>
      </c>
      <c r="BH51" s="12" t="str">
        <f t="shared" si="2"/>
        <v>D</v>
      </c>
    </row>
    <row r="52" spans="1:60" x14ac:dyDescent="0.25">
      <c r="A52" s="32">
        <v>45</v>
      </c>
      <c r="B52" s="33" t="s">
        <v>625</v>
      </c>
      <c r="C52" s="38" t="s">
        <v>626</v>
      </c>
      <c r="D52" s="152" t="s">
        <v>371</v>
      </c>
      <c r="E52" s="34" t="s">
        <v>627</v>
      </c>
      <c r="F52" s="86">
        <v>7.6</v>
      </c>
      <c r="G52" s="86">
        <v>7.8</v>
      </c>
      <c r="H52" s="87">
        <v>6.5</v>
      </c>
      <c r="I52" s="87">
        <v>4.2</v>
      </c>
      <c r="J52" s="86">
        <v>5.8</v>
      </c>
      <c r="K52" s="87">
        <v>6.8</v>
      </c>
      <c r="L52" s="86">
        <v>4.9000000000000004</v>
      </c>
      <c r="M52" s="86">
        <v>4.8</v>
      </c>
      <c r="N52" s="87">
        <v>5.3</v>
      </c>
      <c r="O52" s="86">
        <v>5.2</v>
      </c>
      <c r="P52" s="87">
        <v>4.3</v>
      </c>
      <c r="Q52" s="86">
        <v>6.6</v>
      </c>
      <c r="R52" s="86">
        <v>4.0999999999999996</v>
      </c>
      <c r="S52" s="86">
        <v>6.6</v>
      </c>
      <c r="T52" s="86">
        <v>5.5</v>
      </c>
      <c r="U52" s="87">
        <v>8.4</v>
      </c>
      <c r="V52" s="31">
        <v>7.3</v>
      </c>
      <c r="W52" s="31">
        <v>7.5</v>
      </c>
      <c r="X52" s="31">
        <v>4.2</v>
      </c>
      <c r="Y52" s="31">
        <v>7.5</v>
      </c>
      <c r="Z52" s="31">
        <v>7.5</v>
      </c>
      <c r="AA52" s="31">
        <v>6.1</v>
      </c>
      <c r="AB52" s="31">
        <v>8.4</v>
      </c>
      <c r="AC52" s="31">
        <v>9.1</v>
      </c>
      <c r="AD52" s="31">
        <v>5.6</v>
      </c>
      <c r="AE52" s="31">
        <v>6</v>
      </c>
      <c r="AF52" s="37">
        <v>8.5</v>
      </c>
      <c r="AG52" s="31">
        <v>9</v>
      </c>
      <c r="AH52" s="31"/>
      <c r="AI52" s="31">
        <v>7.8</v>
      </c>
      <c r="AJ52" s="31">
        <v>8.1999999999999993</v>
      </c>
      <c r="AK52" s="31">
        <v>7.3</v>
      </c>
      <c r="AL52" s="31">
        <v>5.8</v>
      </c>
      <c r="AM52" s="31">
        <v>4.7</v>
      </c>
      <c r="AN52" s="31">
        <v>9.1999999999999993</v>
      </c>
      <c r="AO52" s="31">
        <v>8.5</v>
      </c>
      <c r="AP52" s="37">
        <v>6.5</v>
      </c>
      <c r="AQ52" s="31">
        <v>7.5</v>
      </c>
      <c r="AR52" s="31">
        <v>9</v>
      </c>
      <c r="AS52" s="31">
        <v>7.1</v>
      </c>
      <c r="AT52" s="31">
        <v>9</v>
      </c>
      <c r="AU52" s="31">
        <v>8.5</v>
      </c>
      <c r="AV52" s="31">
        <v>8.1</v>
      </c>
      <c r="AW52" s="31">
        <v>9</v>
      </c>
      <c r="AX52" s="31">
        <v>8.1999999999999993</v>
      </c>
      <c r="AY52" s="31"/>
      <c r="AZ52" s="31">
        <f t="shared" si="1"/>
        <v>6.8</v>
      </c>
      <c r="BA52" s="85" t="s">
        <v>1464</v>
      </c>
      <c r="BB52" s="85"/>
      <c r="BC52" s="85">
        <v>1</v>
      </c>
      <c r="BD52" s="85"/>
      <c r="BE52" s="85"/>
      <c r="BG52" s="14" t="s">
        <v>625</v>
      </c>
      <c r="BH52" s="12" t="str">
        <f t="shared" si="2"/>
        <v>D</v>
      </c>
    </row>
    <row r="53" spans="1:60" x14ac:dyDescent="0.25">
      <c r="A53" s="32">
        <v>46</v>
      </c>
      <c r="B53" s="33" t="s">
        <v>628</v>
      </c>
      <c r="C53" s="38" t="s">
        <v>629</v>
      </c>
      <c r="D53" s="152" t="s">
        <v>630</v>
      </c>
      <c r="E53" s="34" t="s">
        <v>616</v>
      </c>
      <c r="F53" s="86">
        <v>8.1</v>
      </c>
      <c r="G53" s="86">
        <v>5.5</v>
      </c>
      <c r="H53" s="86">
        <v>8.9</v>
      </c>
      <c r="I53" s="86">
        <v>7.5</v>
      </c>
      <c r="J53" s="86">
        <v>7.7</v>
      </c>
      <c r="K53" s="86">
        <v>7.7</v>
      </c>
      <c r="L53" s="86">
        <v>8.1</v>
      </c>
      <c r="M53" s="86">
        <v>8.8000000000000007</v>
      </c>
      <c r="N53" s="86">
        <v>8</v>
      </c>
      <c r="O53" s="86">
        <v>7.6</v>
      </c>
      <c r="P53" s="86">
        <v>7.7</v>
      </c>
      <c r="Q53" s="86">
        <v>8.3000000000000007</v>
      </c>
      <c r="R53" s="86">
        <v>6.6</v>
      </c>
      <c r="S53" s="86">
        <v>7.6</v>
      </c>
      <c r="T53" s="86">
        <v>7.4</v>
      </c>
      <c r="U53" s="86">
        <v>8.4</v>
      </c>
      <c r="V53" s="31">
        <v>8.3000000000000007</v>
      </c>
      <c r="W53" s="31">
        <v>8.8000000000000007</v>
      </c>
      <c r="X53" s="31">
        <v>7.9</v>
      </c>
      <c r="Y53" s="31">
        <v>7.9</v>
      </c>
      <c r="Z53" s="31">
        <v>8.1999999999999993</v>
      </c>
      <c r="AA53" s="31">
        <v>8</v>
      </c>
      <c r="AB53" s="31">
        <v>9.1</v>
      </c>
      <c r="AC53" s="31">
        <v>9.1999999999999993</v>
      </c>
      <c r="AD53" s="31">
        <v>9.3000000000000007</v>
      </c>
      <c r="AE53" s="31">
        <v>6.8</v>
      </c>
      <c r="AF53" s="31">
        <v>8.9</v>
      </c>
      <c r="AG53" s="31">
        <v>9.3000000000000007</v>
      </c>
      <c r="AH53" s="31"/>
      <c r="AI53" s="31">
        <v>9.1999999999999993</v>
      </c>
      <c r="AJ53" s="31">
        <v>8.4</v>
      </c>
      <c r="AK53" s="31">
        <v>8.1999999999999993</v>
      </c>
      <c r="AL53" s="31">
        <v>7.3</v>
      </c>
      <c r="AM53" s="31">
        <v>9.3000000000000007</v>
      </c>
      <c r="AN53" s="31">
        <v>9.1999999999999993</v>
      </c>
      <c r="AO53" s="31">
        <v>8.5</v>
      </c>
      <c r="AP53" s="31">
        <v>9.1999999999999993</v>
      </c>
      <c r="AQ53" s="31">
        <v>8.4</v>
      </c>
      <c r="AR53" s="31">
        <v>8</v>
      </c>
      <c r="AS53" s="31">
        <v>6.1</v>
      </c>
      <c r="AT53" s="31">
        <v>9.5</v>
      </c>
      <c r="AU53" s="31">
        <v>9</v>
      </c>
      <c r="AV53" s="31">
        <v>7.8</v>
      </c>
      <c r="AW53" s="31">
        <v>8.3000000000000007</v>
      </c>
      <c r="AX53" s="31">
        <v>8.5</v>
      </c>
      <c r="AY53" s="31"/>
      <c r="AZ53" s="31">
        <f t="shared" si="1"/>
        <v>8.1999999999999993</v>
      </c>
      <c r="BA53" s="85" t="s">
        <v>1464</v>
      </c>
      <c r="BB53" s="85"/>
      <c r="BC53" s="85">
        <v>1</v>
      </c>
      <c r="BD53" s="85"/>
      <c r="BE53" s="85"/>
      <c r="BG53" s="14" t="s">
        <v>628</v>
      </c>
      <c r="BH53" s="12" t="str">
        <f t="shared" si="2"/>
        <v>D</v>
      </c>
    </row>
    <row r="54" spans="1:60" x14ac:dyDescent="0.25">
      <c r="A54" s="32">
        <v>47</v>
      </c>
      <c r="B54" s="35" t="s">
        <v>631</v>
      </c>
      <c r="C54" s="42" t="s">
        <v>632</v>
      </c>
      <c r="D54" s="162" t="s">
        <v>633</v>
      </c>
      <c r="E54" s="36" t="s">
        <v>634</v>
      </c>
      <c r="F54" s="86">
        <v>5.6</v>
      </c>
      <c r="G54" s="86">
        <v>4.9000000000000004</v>
      </c>
      <c r="H54" s="86">
        <v>6.7</v>
      </c>
      <c r="I54" s="86">
        <v>5.6</v>
      </c>
      <c r="J54" s="86">
        <v>7.4</v>
      </c>
      <c r="K54" s="86">
        <v>6.6</v>
      </c>
      <c r="L54" s="86">
        <v>6.8</v>
      </c>
      <c r="M54" s="86">
        <v>5.0999999999999996</v>
      </c>
      <c r="N54" s="86">
        <v>7.5</v>
      </c>
      <c r="O54" s="86">
        <v>3.3</v>
      </c>
      <c r="P54" s="87">
        <v>4.2</v>
      </c>
      <c r="Q54" s="86">
        <v>0</v>
      </c>
      <c r="R54" s="86">
        <v>0.8</v>
      </c>
      <c r="S54" s="86">
        <v>3</v>
      </c>
      <c r="T54" s="86">
        <v>2.2000000000000002</v>
      </c>
      <c r="U54" s="87">
        <v>8.4</v>
      </c>
      <c r="V54" s="31">
        <v>5.7</v>
      </c>
      <c r="W54" s="31">
        <v>5</v>
      </c>
      <c r="X54" s="31">
        <v>2.2999999999999998</v>
      </c>
      <c r="Y54" s="31">
        <v>3.9</v>
      </c>
      <c r="Z54" s="31">
        <v>7.7</v>
      </c>
      <c r="AA54" s="31">
        <v>3.9</v>
      </c>
      <c r="AB54" s="31">
        <v>8.4</v>
      </c>
      <c r="AC54" s="31">
        <v>5.6</v>
      </c>
      <c r="AD54" s="31">
        <v>6</v>
      </c>
      <c r="AE54" s="31">
        <v>4.4000000000000004</v>
      </c>
      <c r="AF54" s="31">
        <v>0.7</v>
      </c>
      <c r="AG54" s="31">
        <v>8.6</v>
      </c>
      <c r="AH54" s="31"/>
      <c r="AI54" s="31">
        <v>6.8</v>
      </c>
      <c r="AJ54" s="31">
        <v>8.1999999999999993</v>
      </c>
      <c r="AK54" s="31">
        <v>6.6</v>
      </c>
      <c r="AL54" s="31">
        <v>5.3</v>
      </c>
      <c r="AM54" s="31">
        <v>3.7</v>
      </c>
      <c r="AN54" s="31">
        <v>9.1999999999999993</v>
      </c>
      <c r="AO54" s="31">
        <v>8.5</v>
      </c>
      <c r="AP54" s="31">
        <v>4.2</v>
      </c>
      <c r="AQ54" s="31">
        <v>7.4</v>
      </c>
      <c r="AR54" s="31">
        <v>7.5</v>
      </c>
      <c r="AS54" s="31">
        <v>6.8</v>
      </c>
      <c r="AT54" s="31">
        <v>8.5</v>
      </c>
      <c r="AU54" s="31">
        <v>8</v>
      </c>
      <c r="AV54" s="31">
        <v>6.3</v>
      </c>
      <c r="AW54" s="31">
        <v>9</v>
      </c>
      <c r="AX54" s="31"/>
      <c r="AY54" s="31"/>
      <c r="AZ54" s="31">
        <f t="shared" si="1"/>
        <v>5.5</v>
      </c>
      <c r="BA54" s="85" t="s">
        <v>1464</v>
      </c>
      <c r="BB54" s="85"/>
      <c r="BC54" s="85">
        <v>1</v>
      </c>
      <c r="BD54" s="85"/>
      <c r="BE54" s="85"/>
      <c r="BG54" s="14" t="s">
        <v>631</v>
      </c>
      <c r="BH54" s="12" t="str">
        <f t="shared" si="2"/>
        <v>D</v>
      </c>
    </row>
    <row r="55" spans="1:60" x14ac:dyDescent="0.25">
      <c r="A55" s="32">
        <v>48</v>
      </c>
      <c r="B55" s="33" t="s">
        <v>635</v>
      </c>
      <c r="C55" s="38" t="s">
        <v>402</v>
      </c>
      <c r="D55" s="152" t="s">
        <v>204</v>
      </c>
      <c r="E55" s="34" t="s">
        <v>636</v>
      </c>
      <c r="F55" s="86">
        <v>5.7</v>
      </c>
      <c r="G55" s="86">
        <v>5.5</v>
      </c>
      <c r="H55" s="86">
        <v>5.0999999999999996</v>
      </c>
      <c r="I55" s="86">
        <v>5.0999999999999996</v>
      </c>
      <c r="J55" s="86">
        <v>5.5</v>
      </c>
      <c r="K55" s="86">
        <v>8.1</v>
      </c>
      <c r="L55" s="86">
        <v>6</v>
      </c>
      <c r="M55" s="86">
        <v>7.6</v>
      </c>
      <c r="N55" s="86">
        <v>6.6</v>
      </c>
      <c r="O55" s="86">
        <v>8</v>
      </c>
      <c r="P55" s="86">
        <v>4.0999999999999996</v>
      </c>
      <c r="Q55" s="87">
        <v>9.4</v>
      </c>
      <c r="R55" s="86">
        <v>4.7</v>
      </c>
      <c r="S55" s="86">
        <v>8.6999999999999993</v>
      </c>
      <c r="T55" s="86">
        <v>7.6</v>
      </c>
      <c r="U55" s="86">
        <v>7.7</v>
      </c>
      <c r="V55" s="31">
        <v>7.2</v>
      </c>
      <c r="W55" s="31">
        <v>9</v>
      </c>
      <c r="X55" s="31">
        <v>5.3</v>
      </c>
      <c r="Y55" s="31">
        <v>8.4</v>
      </c>
      <c r="Z55" s="31">
        <v>8.8000000000000007</v>
      </c>
      <c r="AA55" s="31">
        <v>6.8</v>
      </c>
      <c r="AB55" s="31">
        <v>9.4</v>
      </c>
      <c r="AC55" s="31">
        <v>9.5</v>
      </c>
      <c r="AD55" s="31">
        <v>8.1999999999999993</v>
      </c>
      <c r="AE55" s="31">
        <v>6.1</v>
      </c>
      <c r="AF55" s="31">
        <v>8.6999999999999993</v>
      </c>
      <c r="AG55" s="31">
        <v>9</v>
      </c>
      <c r="AH55" s="31"/>
      <c r="AI55" s="31">
        <v>8.9</v>
      </c>
      <c r="AJ55" s="31">
        <v>8.6999999999999993</v>
      </c>
      <c r="AK55" s="31">
        <v>7.3</v>
      </c>
      <c r="AL55" s="31">
        <v>6.5</v>
      </c>
      <c r="AM55" s="31">
        <v>6.5</v>
      </c>
      <c r="AN55" s="31">
        <v>9.5</v>
      </c>
      <c r="AO55" s="31">
        <v>9</v>
      </c>
      <c r="AP55" s="31">
        <v>7</v>
      </c>
      <c r="AQ55" s="31">
        <v>8.9</v>
      </c>
      <c r="AR55" s="31">
        <v>8</v>
      </c>
      <c r="AS55" s="31">
        <v>7.1</v>
      </c>
      <c r="AT55" s="31">
        <v>9.5</v>
      </c>
      <c r="AU55" s="31">
        <v>8</v>
      </c>
      <c r="AV55" s="31">
        <v>7.9</v>
      </c>
      <c r="AW55" s="31"/>
      <c r="AX55" s="31"/>
      <c r="AY55" s="31">
        <v>8.9</v>
      </c>
      <c r="AZ55" s="31">
        <f t="shared" si="1"/>
        <v>7.4</v>
      </c>
      <c r="BA55" s="85" t="s">
        <v>1465</v>
      </c>
      <c r="BB55" s="85"/>
      <c r="BC55" s="85">
        <v>1</v>
      </c>
      <c r="BD55" s="85"/>
      <c r="BE55" s="85"/>
      <c r="BG55" s="14" t="s">
        <v>635</v>
      </c>
      <c r="BH55" s="12" t="str">
        <f t="shared" si="2"/>
        <v>D</v>
      </c>
    </row>
    <row r="56" spans="1:60" x14ac:dyDescent="0.25">
      <c r="A56" s="32">
        <v>49</v>
      </c>
      <c r="B56" s="33" t="s">
        <v>637</v>
      </c>
      <c r="C56" s="38" t="s">
        <v>441</v>
      </c>
      <c r="D56" s="152" t="s">
        <v>638</v>
      </c>
      <c r="E56" s="34" t="s">
        <v>639</v>
      </c>
      <c r="F56" s="86">
        <v>6.5</v>
      </c>
      <c r="G56" s="86">
        <v>4.5999999999999996</v>
      </c>
      <c r="H56" s="86">
        <v>5.4</v>
      </c>
      <c r="I56" s="86">
        <v>5.6</v>
      </c>
      <c r="J56" s="86">
        <v>6.4</v>
      </c>
      <c r="K56" s="86">
        <v>7</v>
      </c>
      <c r="L56" s="86">
        <v>8.1999999999999993</v>
      </c>
      <c r="M56" s="86">
        <v>6.4</v>
      </c>
      <c r="N56" s="86">
        <v>7.8</v>
      </c>
      <c r="O56" s="86">
        <v>7</v>
      </c>
      <c r="P56" s="86">
        <v>5.6</v>
      </c>
      <c r="Q56" s="86">
        <v>7.3</v>
      </c>
      <c r="R56" s="86">
        <v>5.3</v>
      </c>
      <c r="S56" s="86">
        <v>7.8</v>
      </c>
      <c r="T56" s="86">
        <v>6</v>
      </c>
      <c r="U56" s="86">
        <v>5.8</v>
      </c>
      <c r="V56" s="31">
        <v>7.3</v>
      </c>
      <c r="W56" s="31">
        <v>8.8000000000000007</v>
      </c>
      <c r="X56" s="31">
        <v>4.8</v>
      </c>
      <c r="Y56" s="31">
        <v>7.9</v>
      </c>
      <c r="Z56" s="31">
        <v>7.6</v>
      </c>
      <c r="AA56" s="31">
        <v>6.8</v>
      </c>
      <c r="AB56" s="31">
        <v>8.4</v>
      </c>
      <c r="AC56" s="31">
        <v>8.1999999999999993</v>
      </c>
      <c r="AD56" s="31">
        <v>9</v>
      </c>
      <c r="AE56" s="31">
        <v>6.8</v>
      </c>
      <c r="AF56" s="31">
        <v>7.5</v>
      </c>
      <c r="AG56" s="31">
        <v>8.6</v>
      </c>
      <c r="AH56" s="31"/>
      <c r="AI56" s="31">
        <v>8.5</v>
      </c>
      <c r="AJ56" s="31">
        <v>8</v>
      </c>
      <c r="AK56" s="31">
        <v>7</v>
      </c>
      <c r="AL56" s="31">
        <v>5.3</v>
      </c>
      <c r="AM56" s="31">
        <v>6.2</v>
      </c>
      <c r="AN56" s="31">
        <v>9.1999999999999993</v>
      </c>
      <c r="AO56" s="31">
        <v>9</v>
      </c>
      <c r="AP56" s="31">
        <v>9</v>
      </c>
      <c r="AQ56" s="31">
        <v>7.7</v>
      </c>
      <c r="AR56" s="31">
        <v>9</v>
      </c>
      <c r="AS56" s="31">
        <v>5.8</v>
      </c>
      <c r="AT56" s="31">
        <v>9</v>
      </c>
      <c r="AU56" s="31">
        <v>8.5</v>
      </c>
      <c r="AV56" s="31">
        <v>7</v>
      </c>
      <c r="AW56" s="31">
        <v>8.5</v>
      </c>
      <c r="AX56" s="31">
        <v>8.6</v>
      </c>
      <c r="AY56" s="31"/>
      <c r="AZ56" s="31">
        <f t="shared" si="1"/>
        <v>7.1</v>
      </c>
      <c r="BA56" s="85" t="s">
        <v>1464</v>
      </c>
      <c r="BB56" s="85"/>
      <c r="BC56" s="85">
        <v>1</v>
      </c>
      <c r="BD56" s="85"/>
      <c r="BE56" s="85"/>
      <c r="BG56" s="14" t="s">
        <v>637</v>
      </c>
      <c r="BH56" s="12" t="str">
        <f t="shared" si="2"/>
        <v>D</v>
      </c>
    </row>
    <row r="57" spans="1:60" x14ac:dyDescent="0.25">
      <c r="A57" s="32">
        <v>50</v>
      </c>
      <c r="B57" s="33" t="s">
        <v>640</v>
      </c>
      <c r="C57" s="38" t="s">
        <v>641</v>
      </c>
      <c r="D57" s="163" t="s">
        <v>15</v>
      </c>
      <c r="E57" s="34" t="s">
        <v>642</v>
      </c>
      <c r="F57" s="86">
        <v>6</v>
      </c>
      <c r="G57" s="86">
        <v>7.7</v>
      </c>
      <c r="H57" s="87">
        <v>5.6</v>
      </c>
      <c r="I57" s="86">
        <v>7.3</v>
      </c>
      <c r="J57" s="86">
        <v>8.4</v>
      </c>
      <c r="K57" s="86">
        <v>7.3</v>
      </c>
      <c r="L57" s="87">
        <v>7.9</v>
      </c>
      <c r="M57" s="86">
        <v>8.8000000000000007</v>
      </c>
      <c r="N57" s="86">
        <v>8</v>
      </c>
      <c r="O57" s="86">
        <v>7.3</v>
      </c>
      <c r="P57" s="86">
        <v>9.1</v>
      </c>
      <c r="Q57" s="86">
        <v>9.1</v>
      </c>
      <c r="R57" s="87">
        <v>7.3</v>
      </c>
      <c r="S57" s="86">
        <v>7.9</v>
      </c>
      <c r="T57" s="86">
        <v>6</v>
      </c>
      <c r="U57" s="86">
        <v>7.9</v>
      </c>
      <c r="V57" s="31">
        <v>7.3</v>
      </c>
      <c r="W57" s="31">
        <v>9</v>
      </c>
      <c r="X57" s="31">
        <v>5.6</v>
      </c>
      <c r="Y57" s="31">
        <v>8.6999999999999993</v>
      </c>
      <c r="Z57" s="31">
        <v>8.6</v>
      </c>
      <c r="AA57" s="31">
        <v>7</v>
      </c>
      <c r="AB57" s="31">
        <v>9.1</v>
      </c>
      <c r="AC57" s="31">
        <v>8.9</v>
      </c>
      <c r="AD57" s="31">
        <v>9</v>
      </c>
      <c r="AE57" s="31">
        <v>6.9</v>
      </c>
      <c r="AF57" s="31">
        <v>8.8000000000000007</v>
      </c>
      <c r="AG57" s="31">
        <v>9</v>
      </c>
      <c r="AH57" s="31"/>
      <c r="AI57" s="31">
        <v>8.1999999999999993</v>
      </c>
      <c r="AJ57" s="31">
        <v>8.4</v>
      </c>
      <c r="AK57" s="31">
        <v>7.7</v>
      </c>
      <c r="AL57" s="31">
        <v>8.8000000000000007</v>
      </c>
      <c r="AM57" s="31">
        <v>9</v>
      </c>
      <c r="AN57" s="31">
        <v>9.1999999999999993</v>
      </c>
      <c r="AO57" s="31">
        <v>9</v>
      </c>
      <c r="AP57" s="31">
        <v>9.1999999999999993</v>
      </c>
      <c r="AQ57" s="31">
        <v>8.8000000000000007</v>
      </c>
      <c r="AR57" s="31">
        <v>8</v>
      </c>
      <c r="AS57" s="31">
        <v>7.5</v>
      </c>
      <c r="AT57" s="31">
        <v>10</v>
      </c>
      <c r="AU57" s="31">
        <v>8</v>
      </c>
      <c r="AV57" s="31">
        <v>7.9</v>
      </c>
      <c r="AW57" s="31">
        <v>9.5</v>
      </c>
      <c r="AX57" s="31">
        <v>8.6999999999999993</v>
      </c>
      <c r="AY57" s="31"/>
      <c r="AZ57" s="31">
        <f t="shared" si="1"/>
        <v>8.1</v>
      </c>
      <c r="BA57" s="85" t="s">
        <v>1464</v>
      </c>
      <c r="BB57" s="85"/>
      <c r="BC57" s="85">
        <v>1</v>
      </c>
      <c r="BD57" s="85"/>
      <c r="BE57" s="85"/>
      <c r="BG57" s="14" t="s">
        <v>640</v>
      </c>
      <c r="BH57" s="12" t="str">
        <f t="shared" si="2"/>
        <v>D</v>
      </c>
    </row>
    <row r="58" spans="1:60" x14ac:dyDescent="0.25">
      <c r="A58" s="32">
        <v>51</v>
      </c>
      <c r="B58" s="33" t="s">
        <v>643</v>
      </c>
      <c r="C58" s="38" t="s">
        <v>536</v>
      </c>
      <c r="D58" s="152" t="s">
        <v>15</v>
      </c>
      <c r="E58" s="34" t="s">
        <v>644</v>
      </c>
      <c r="F58" s="86">
        <v>7.8</v>
      </c>
      <c r="G58" s="86">
        <v>5.7</v>
      </c>
      <c r="H58" s="86">
        <v>8</v>
      </c>
      <c r="I58" s="86">
        <v>8.4</v>
      </c>
      <c r="J58" s="86">
        <v>7.8</v>
      </c>
      <c r="K58" s="86">
        <v>8.6</v>
      </c>
      <c r="L58" s="86">
        <v>8.1999999999999993</v>
      </c>
      <c r="M58" s="86">
        <v>8.1999999999999993</v>
      </c>
      <c r="N58" s="86">
        <v>4.3</v>
      </c>
      <c r="O58" s="86">
        <v>7</v>
      </c>
      <c r="P58" s="86">
        <v>5.0999999999999996</v>
      </c>
      <c r="Q58" s="86">
        <v>8.1999999999999993</v>
      </c>
      <c r="R58" s="86">
        <v>5.4</v>
      </c>
      <c r="S58" s="86">
        <v>8.5</v>
      </c>
      <c r="T58" s="86">
        <v>6.7</v>
      </c>
      <c r="U58" s="86">
        <v>9.1</v>
      </c>
      <c r="V58" s="31">
        <v>8.1999999999999993</v>
      </c>
      <c r="W58" s="31">
        <v>8.5</v>
      </c>
      <c r="X58" s="31">
        <v>7.7</v>
      </c>
      <c r="Y58" s="31">
        <v>8.1999999999999993</v>
      </c>
      <c r="Z58" s="31">
        <v>8.5</v>
      </c>
      <c r="AA58" s="31">
        <v>8.4</v>
      </c>
      <c r="AB58" s="31">
        <v>9.1</v>
      </c>
      <c r="AC58" s="31">
        <v>9.5</v>
      </c>
      <c r="AD58" s="31">
        <v>9.4</v>
      </c>
      <c r="AE58" s="31">
        <v>7</v>
      </c>
      <c r="AF58" s="31">
        <v>9.1</v>
      </c>
      <c r="AG58" s="31">
        <v>9.6999999999999993</v>
      </c>
      <c r="AH58" s="31"/>
      <c r="AI58" s="31">
        <v>9.1999999999999993</v>
      </c>
      <c r="AJ58" s="31">
        <v>8.4</v>
      </c>
      <c r="AK58" s="31">
        <v>7.9</v>
      </c>
      <c r="AL58" s="31">
        <v>7.7</v>
      </c>
      <c r="AM58" s="31">
        <v>6.3</v>
      </c>
      <c r="AN58" s="31">
        <v>9.1999999999999993</v>
      </c>
      <c r="AO58" s="31">
        <v>9</v>
      </c>
      <c r="AP58" s="31">
        <v>9.3000000000000007</v>
      </c>
      <c r="AQ58" s="31">
        <v>8.1999999999999993</v>
      </c>
      <c r="AR58" s="31">
        <v>7.5</v>
      </c>
      <c r="AS58" s="31">
        <v>6.1</v>
      </c>
      <c r="AT58" s="31">
        <v>9.5</v>
      </c>
      <c r="AU58" s="31">
        <v>8.5</v>
      </c>
      <c r="AV58" s="31">
        <v>6.5</v>
      </c>
      <c r="AW58" s="31">
        <v>8.5</v>
      </c>
      <c r="AX58" s="31">
        <v>8.4</v>
      </c>
      <c r="AY58" s="31"/>
      <c r="AZ58" s="31">
        <f t="shared" si="1"/>
        <v>7.9</v>
      </c>
      <c r="BA58" s="85" t="s">
        <v>1464</v>
      </c>
      <c r="BB58" s="85"/>
      <c r="BC58" s="85">
        <v>1</v>
      </c>
      <c r="BD58" s="85"/>
      <c r="BE58" s="85"/>
      <c r="BG58" s="14" t="s">
        <v>643</v>
      </c>
      <c r="BH58" s="12" t="str">
        <f t="shared" si="2"/>
        <v>D</v>
      </c>
    </row>
    <row r="59" spans="1:60" x14ac:dyDescent="0.25">
      <c r="A59" s="32">
        <v>52</v>
      </c>
      <c r="B59" s="33" t="s">
        <v>645</v>
      </c>
      <c r="C59" s="38" t="s">
        <v>646</v>
      </c>
      <c r="D59" s="152" t="s">
        <v>380</v>
      </c>
      <c r="E59" s="34" t="s">
        <v>518</v>
      </c>
      <c r="F59" s="86">
        <v>8.1999999999999993</v>
      </c>
      <c r="G59" s="86">
        <v>6.4</v>
      </c>
      <c r="H59" s="87">
        <v>4.5</v>
      </c>
      <c r="I59" s="86">
        <v>6.8</v>
      </c>
      <c r="J59" s="86">
        <v>8.1999999999999993</v>
      </c>
      <c r="K59" s="86">
        <v>7.9</v>
      </c>
      <c r="L59" s="86">
        <v>6.7</v>
      </c>
      <c r="M59" s="86">
        <v>8.5</v>
      </c>
      <c r="N59" s="86">
        <v>6.1</v>
      </c>
      <c r="O59" s="86">
        <v>6.7</v>
      </c>
      <c r="P59" s="86">
        <v>4.4000000000000004</v>
      </c>
      <c r="Q59" s="86">
        <v>6.2</v>
      </c>
      <c r="R59" s="86">
        <v>4.9000000000000004</v>
      </c>
      <c r="S59" s="86">
        <v>7.6</v>
      </c>
      <c r="T59" s="86">
        <v>6.6</v>
      </c>
      <c r="U59" s="86">
        <v>8.4</v>
      </c>
      <c r="V59" s="31">
        <v>8</v>
      </c>
      <c r="W59" s="31">
        <v>10</v>
      </c>
      <c r="X59" s="31">
        <v>9.5</v>
      </c>
      <c r="Y59" s="31">
        <v>8.9</v>
      </c>
      <c r="Z59" s="31">
        <v>9</v>
      </c>
      <c r="AA59" s="31">
        <v>7.2</v>
      </c>
      <c r="AB59" s="31">
        <v>9</v>
      </c>
      <c r="AC59" s="31">
        <v>9.6999999999999993</v>
      </c>
      <c r="AD59" s="31">
        <v>6.5</v>
      </c>
      <c r="AE59" s="31">
        <v>8.9</v>
      </c>
      <c r="AF59" s="31">
        <v>7</v>
      </c>
      <c r="AG59" s="31">
        <v>8.6</v>
      </c>
      <c r="AH59" s="31">
        <v>8.9</v>
      </c>
      <c r="AI59" s="31">
        <v>8.9</v>
      </c>
      <c r="AJ59" s="31">
        <v>8.3000000000000007</v>
      </c>
      <c r="AK59" s="31">
        <v>6.7</v>
      </c>
      <c r="AL59" s="31">
        <v>8.1999999999999993</v>
      </c>
      <c r="AM59" s="31">
        <v>8.6999999999999993</v>
      </c>
      <c r="AN59" s="31">
        <v>10</v>
      </c>
      <c r="AO59" s="31">
        <v>10</v>
      </c>
      <c r="AP59" s="31"/>
      <c r="AQ59" s="31">
        <v>8.4</v>
      </c>
      <c r="AR59" s="31">
        <v>9</v>
      </c>
      <c r="AS59" s="31">
        <v>8.3000000000000007</v>
      </c>
      <c r="AT59" s="31">
        <v>10</v>
      </c>
      <c r="AU59" s="31">
        <v>9.5</v>
      </c>
      <c r="AV59" s="31">
        <v>7.9</v>
      </c>
      <c r="AW59" s="31"/>
      <c r="AX59" s="31"/>
      <c r="AY59" s="31">
        <v>10</v>
      </c>
      <c r="AZ59" s="31">
        <f t="shared" si="1"/>
        <v>7.9</v>
      </c>
      <c r="BA59" s="85" t="s">
        <v>1465</v>
      </c>
      <c r="BB59" s="85"/>
      <c r="BC59" s="85">
        <v>1</v>
      </c>
      <c r="BD59" s="85"/>
      <c r="BE59" s="85"/>
      <c r="BG59" s="14" t="s">
        <v>645</v>
      </c>
      <c r="BH59" s="12" t="str">
        <f t="shared" si="2"/>
        <v>D</v>
      </c>
    </row>
    <row r="60" spans="1:60" x14ac:dyDescent="0.25">
      <c r="A60" s="32">
        <v>53</v>
      </c>
      <c r="B60" s="33" t="s">
        <v>647</v>
      </c>
      <c r="C60" s="38" t="s">
        <v>648</v>
      </c>
      <c r="D60" s="152" t="s">
        <v>380</v>
      </c>
      <c r="E60" s="34" t="s">
        <v>290</v>
      </c>
      <c r="F60" s="86">
        <v>8.6999999999999993</v>
      </c>
      <c r="G60" s="86">
        <v>7.2</v>
      </c>
      <c r="H60" s="87">
        <v>6.6</v>
      </c>
      <c r="I60" s="86">
        <v>5.2</v>
      </c>
      <c r="J60" s="86">
        <v>7.3</v>
      </c>
      <c r="K60" s="86">
        <v>9.3000000000000007</v>
      </c>
      <c r="L60" s="86">
        <v>8</v>
      </c>
      <c r="M60" s="86">
        <v>6.7</v>
      </c>
      <c r="N60" s="86">
        <v>6.3</v>
      </c>
      <c r="O60" s="86">
        <v>6.4</v>
      </c>
      <c r="P60" s="87">
        <v>7.2</v>
      </c>
      <c r="Q60" s="86">
        <v>9.1</v>
      </c>
      <c r="R60" s="86">
        <v>5.5</v>
      </c>
      <c r="S60" s="86">
        <v>7.4</v>
      </c>
      <c r="T60" s="86">
        <v>7.5</v>
      </c>
      <c r="U60" s="86">
        <v>7.1</v>
      </c>
      <c r="V60" s="31">
        <v>8.4</v>
      </c>
      <c r="W60" s="31">
        <v>8.8000000000000007</v>
      </c>
      <c r="X60" s="31">
        <v>7.8</v>
      </c>
      <c r="Y60" s="31">
        <v>8.6999999999999993</v>
      </c>
      <c r="Z60" s="31">
        <v>8.6999999999999993</v>
      </c>
      <c r="AA60" s="31">
        <v>6.8</v>
      </c>
      <c r="AB60" s="31">
        <v>9.6999999999999993</v>
      </c>
      <c r="AC60" s="31">
        <v>9.9</v>
      </c>
      <c r="AD60" s="31">
        <v>5.6</v>
      </c>
      <c r="AE60" s="31">
        <v>8.1999999999999993</v>
      </c>
      <c r="AF60" s="31">
        <v>9</v>
      </c>
      <c r="AG60" s="31">
        <v>8.6</v>
      </c>
      <c r="AH60" s="31"/>
      <c r="AI60" s="31">
        <v>9.1999999999999993</v>
      </c>
      <c r="AJ60" s="31">
        <v>8.4</v>
      </c>
      <c r="AK60" s="31">
        <v>7.3</v>
      </c>
      <c r="AL60" s="31">
        <v>8.8000000000000007</v>
      </c>
      <c r="AM60" s="31">
        <v>9.1</v>
      </c>
      <c r="AN60" s="31">
        <v>9.3000000000000007</v>
      </c>
      <c r="AO60" s="31">
        <v>9</v>
      </c>
      <c r="AP60" s="31">
        <v>9</v>
      </c>
      <c r="AQ60" s="31">
        <v>8.9</v>
      </c>
      <c r="AR60" s="31">
        <v>7.5</v>
      </c>
      <c r="AS60" s="31">
        <v>6.6</v>
      </c>
      <c r="AT60" s="31">
        <v>9.5</v>
      </c>
      <c r="AU60" s="31">
        <v>8</v>
      </c>
      <c r="AV60" s="31">
        <v>8.6</v>
      </c>
      <c r="AW60" s="31"/>
      <c r="AX60" s="31"/>
      <c r="AY60" s="31">
        <v>9.5</v>
      </c>
      <c r="AZ60" s="31">
        <f t="shared" si="1"/>
        <v>7.9</v>
      </c>
      <c r="BA60" s="85" t="s">
        <v>1465</v>
      </c>
      <c r="BB60" s="85"/>
      <c r="BC60" s="85">
        <v>1</v>
      </c>
      <c r="BD60" s="85"/>
      <c r="BE60" s="85"/>
      <c r="BG60" s="14" t="s">
        <v>647</v>
      </c>
      <c r="BH60" s="12" t="str">
        <f t="shared" si="2"/>
        <v>D</v>
      </c>
    </row>
    <row r="61" spans="1:60" x14ac:dyDescent="0.25">
      <c r="A61" s="32">
        <v>54</v>
      </c>
      <c r="B61" s="33" t="s">
        <v>649</v>
      </c>
      <c r="C61" s="38" t="s">
        <v>650</v>
      </c>
      <c r="D61" s="152" t="s">
        <v>380</v>
      </c>
      <c r="E61" s="34" t="s">
        <v>651</v>
      </c>
      <c r="F61" s="86">
        <v>9</v>
      </c>
      <c r="G61" s="86">
        <v>5.5</v>
      </c>
      <c r="H61" s="86">
        <v>7.5</v>
      </c>
      <c r="I61" s="86">
        <v>6.8</v>
      </c>
      <c r="J61" s="86">
        <v>7.1</v>
      </c>
      <c r="K61" s="86">
        <v>6.6</v>
      </c>
      <c r="L61" s="86">
        <v>8.9</v>
      </c>
      <c r="M61" s="86">
        <v>7.3</v>
      </c>
      <c r="N61" s="86">
        <v>8.5</v>
      </c>
      <c r="O61" s="86">
        <v>7</v>
      </c>
      <c r="P61" s="86">
        <v>4.3</v>
      </c>
      <c r="Q61" s="86">
        <v>7.9</v>
      </c>
      <c r="R61" s="87">
        <v>5</v>
      </c>
      <c r="S61" s="86">
        <v>7.3</v>
      </c>
      <c r="T61" s="86">
        <v>6.4</v>
      </c>
      <c r="U61" s="87">
        <v>7.8</v>
      </c>
      <c r="V61" s="31">
        <v>8</v>
      </c>
      <c r="W61" s="31">
        <v>8.8000000000000007</v>
      </c>
      <c r="X61" s="31">
        <v>5.4</v>
      </c>
      <c r="Y61" s="31">
        <v>8.6999999999999993</v>
      </c>
      <c r="Z61" s="31">
        <v>7.9</v>
      </c>
      <c r="AA61" s="31">
        <v>8.1999999999999993</v>
      </c>
      <c r="AB61" s="31">
        <v>9.3000000000000007</v>
      </c>
      <c r="AC61" s="31">
        <v>7.9</v>
      </c>
      <c r="AD61" s="31">
        <v>6.8</v>
      </c>
      <c r="AE61" s="31">
        <v>6.7</v>
      </c>
      <c r="AF61" s="31">
        <v>8.9</v>
      </c>
      <c r="AG61" s="31">
        <v>9.3000000000000007</v>
      </c>
      <c r="AH61" s="31"/>
      <c r="AI61" s="31">
        <v>8.9</v>
      </c>
      <c r="AJ61" s="31">
        <v>8.4</v>
      </c>
      <c r="AK61" s="31">
        <v>8</v>
      </c>
      <c r="AL61" s="31">
        <v>4.0999999999999996</v>
      </c>
      <c r="AM61" s="31">
        <v>7.2</v>
      </c>
      <c r="AN61" s="31">
        <v>8.5</v>
      </c>
      <c r="AO61" s="31">
        <v>8.5</v>
      </c>
      <c r="AP61" s="31">
        <v>5.5</v>
      </c>
      <c r="AQ61" s="31">
        <v>8.4</v>
      </c>
      <c r="AR61" s="31">
        <v>8.5</v>
      </c>
      <c r="AS61" s="31">
        <v>6.1</v>
      </c>
      <c r="AT61" s="31">
        <v>9</v>
      </c>
      <c r="AU61" s="31">
        <v>8</v>
      </c>
      <c r="AV61" s="31">
        <v>8</v>
      </c>
      <c r="AW61" s="31">
        <v>9</v>
      </c>
      <c r="AX61" s="31">
        <v>8.9</v>
      </c>
      <c r="AY61" s="31"/>
      <c r="AZ61" s="31">
        <f t="shared" si="1"/>
        <v>7.4</v>
      </c>
      <c r="BA61" s="85" t="s">
        <v>1464</v>
      </c>
      <c r="BB61" s="85"/>
      <c r="BC61" s="85">
        <v>1</v>
      </c>
      <c r="BD61" s="85"/>
      <c r="BE61" s="85"/>
      <c r="BG61" s="14" t="s">
        <v>649</v>
      </c>
      <c r="BH61" s="12" t="str">
        <f t="shared" si="2"/>
        <v>D</v>
      </c>
    </row>
    <row r="62" spans="1:60" x14ac:dyDescent="0.25">
      <c r="A62" s="32">
        <v>55</v>
      </c>
      <c r="B62" s="33" t="s">
        <v>652</v>
      </c>
      <c r="C62" s="38" t="s">
        <v>653</v>
      </c>
      <c r="D62" s="152" t="s">
        <v>43</v>
      </c>
      <c r="E62" s="34" t="s">
        <v>654</v>
      </c>
      <c r="F62" s="86">
        <v>8.4</v>
      </c>
      <c r="G62" s="86">
        <v>7.8</v>
      </c>
      <c r="H62" s="86">
        <v>4.9000000000000004</v>
      </c>
      <c r="I62" s="86">
        <v>4.2</v>
      </c>
      <c r="J62" s="86">
        <v>6.3</v>
      </c>
      <c r="K62" s="86">
        <v>7.7</v>
      </c>
      <c r="L62" s="86">
        <v>4.5999999999999996</v>
      </c>
      <c r="M62" s="86">
        <v>7.6</v>
      </c>
      <c r="N62" s="86">
        <v>6.7</v>
      </c>
      <c r="O62" s="86">
        <v>5.6</v>
      </c>
      <c r="P62" s="87">
        <v>7</v>
      </c>
      <c r="Q62" s="86">
        <v>8</v>
      </c>
      <c r="R62" s="86">
        <v>4.0999999999999996</v>
      </c>
      <c r="S62" s="86">
        <v>7.4</v>
      </c>
      <c r="T62" s="86">
        <v>6</v>
      </c>
      <c r="U62" s="86">
        <v>5.4</v>
      </c>
      <c r="V62" s="31">
        <v>8.6999999999999993</v>
      </c>
      <c r="W62" s="31">
        <v>9</v>
      </c>
      <c r="X62" s="31">
        <v>8</v>
      </c>
      <c r="Y62" s="31">
        <v>8.6999999999999993</v>
      </c>
      <c r="Z62" s="31">
        <v>8</v>
      </c>
      <c r="AA62" s="31">
        <v>7</v>
      </c>
      <c r="AB62" s="31">
        <v>9.3000000000000007</v>
      </c>
      <c r="AC62" s="31">
        <v>9.6999999999999993</v>
      </c>
      <c r="AD62" s="31">
        <v>7.5</v>
      </c>
      <c r="AE62" s="31">
        <v>7.2</v>
      </c>
      <c r="AF62" s="31">
        <v>7.5</v>
      </c>
      <c r="AG62" s="31">
        <v>9</v>
      </c>
      <c r="AH62" s="31"/>
      <c r="AI62" s="31">
        <v>7.5</v>
      </c>
      <c r="AJ62" s="31">
        <v>8.6999999999999993</v>
      </c>
      <c r="AK62" s="31">
        <v>8</v>
      </c>
      <c r="AL62" s="31">
        <v>8.1999999999999993</v>
      </c>
      <c r="AM62" s="31">
        <v>8.1999999999999993</v>
      </c>
      <c r="AN62" s="31">
        <v>9.8000000000000007</v>
      </c>
      <c r="AO62" s="31">
        <v>9</v>
      </c>
      <c r="AP62" s="31">
        <v>8.5</v>
      </c>
      <c r="AQ62" s="31">
        <v>9</v>
      </c>
      <c r="AR62" s="31">
        <v>9.5</v>
      </c>
      <c r="AS62" s="31">
        <v>7.5</v>
      </c>
      <c r="AT62" s="31">
        <v>9.5</v>
      </c>
      <c r="AU62" s="31">
        <v>8.5</v>
      </c>
      <c r="AV62" s="31">
        <v>8.1999999999999993</v>
      </c>
      <c r="AW62" s="31">
        <v>8.5</v>
      </c>
      <c r="AX62" s="31">
        <v>8.9</v>
      </c>
      <c r="AY62" s="31"/>
      <c r="AZ62" s="31">
        <f t="shared" si="1"/>
        <v>7.6</v>
      </c>
      <c r="BA62" s="85" t="s">
        <v>1464</v>
      </c>
      <c r="BB62" s="85"/>
      <c r="BC62" s="85">
        <v>1</v>
      </c>
      <c r="BD62" s="85"/>
      <c r="BE62" s="85"/>
      <c r="BG62" s="14" t="s">
        <v>652</v>
      </c>
      <c r="BH62" s="12" t="str">
        <f t="shared" si="2"/>
        <v>D</v>
      </c>
    </row>
    <row r="63" spans="1:60" x14ac:dyDescent="0.25">
      <c r="A63" s="32">
        <v>56</v>
      </c>
      <c r="B63" s="33" t="s">
        <v>655</v>
      </c>
      <c r="C63" s="38" t="s">
        <v>656</v>
      </c>
      <c r="D63" s="152" t="s">
        <v>384</v>
      </c>
      <c r="E63" s="34">
        <v>35712</v>
      </c>
      <c r="F63" s="86">
        <v>8.1999999999999993</v>
      </c>
      <c r="G63" s="86">
        <v>4.5999999999999996</v>
      </c>
      <c r="H63" s="86">
        <v>8.6</v>
      </c>
      <c r="I63" s="86">
        <v>6.8</v>
      </c>
      <c r="J63" s="86">
        <v>7.7</v>
      </c>
      <c r="K63" s="86">
        <v>7.3</v>
      </c>
      <c r="L63" s="86">
        <v>8.6</v>
      </c>
      <c r="M63" s="86">
        <v>8.4</v>
      </c>
      <c r="N63" s="86">
        <v>8.6999999999999993</v>
      </c>
      <c r="O63" s="86">
        <v>7</v>
      </c>
      <c r="P63" s="86">
        <v>6.7</v>
      </c>
      <c r="Q63" s="86">
        <v>9.1</v>
      </c>
      <c r="R63" s="86">
        <v>4.9000000000000004</v>
      </c>
      <c r="S63" s="86">
        <v>7.3</v>
      </c>
      <c r="T63" s="86">
        <v>6</v>
      </c>
      <c r="U63" s="86">
        <v>7.1</v>
      </c>
      <c r="V63" s="31">
        <v>8</v>
      </c>
      <c r="W63" s="31">
        <v>9</v>
      </c>
      <c r="X63" s="31">
        <v>9.1</v>
      </c>
      <c r="Y63" s="31">
        <v>8.4</v>
      </c>
      <c r="Z63" s="31">
        <v>7.8</v>
      </c>
      <c r="AA63" s="31">
        <v>8</v>
      </c>
      <c r="AB63" s="31">
        <v>9.3000000000000007</v>
      </c>
      <c r="AC63" s="31">
        <v>8.9</v>
      </c>
      <c r="AD63" s="31">
        <v>9.3000000000000007</v>
      </c>
      <c r="AE63" s="31">
        <v>8.1999999999999993</v>
      </c>
      <c r="AF63" s="31">
        <v>7.9</v>
      </c>
      <c r="AG63" s="31">
        <v>9</v>
      </c>
      <c r="AH63" s="31">
        <v>8.5</v>
      </c>
      <c r="AI63" s="31">
        <v>8.9</v>
      </c>
      <c r="AJ63" s="31">
        <v>8.4</v>
      </c>
      <c r="AK63" s="31">
        <v>9.1</v>
      </c>
      <c r="AL63" s="31">
        <v>9.1999999999999993</v>
      </c>
      <c r="AM63" s="31">
        <v>8.1999999999999993</v>
      </c>
      <c r="AN63" s="31">
        <v>9.5</v>
      </c>
      <c r="AO63" s="31">
        <v>9</v>
      </c>
      <c r="AP63" s="31"/>
      <c r="AQ63" s="31">
        <v>9</v>
      </c>
      <c r="AR63" s="31">
        <v>9.5</v>
      </c>
      <c r="AS63" s="31">
        <v>8.1999999999999993</v>
      </c>
      <c r="AT63" s="31">
        <v>10</v>
      </c>
      <c r="AU63" s="31">
        <v>8.5</v>
      </c>
      <c r="AV63" s="31">
        <v>7.9</v>
      </c>
      <c r="AW63" s="31"/>
      <c r="AX63" s="31"/>
      <c r="AY63" s="31">
        <v>9.5</v>
      </c>
      <c r="AZ63" s="31">
        <f t="shared" si="1"/>
        <v>8.1</v>
      </c>
      <c r="BA63" s="85" t="s">
        <v>1465</v>
      </c>
      <c r="BB63" s="85"/>
      <c r="BC63" s="85">
        <v>1</v>
      </c>
      <c r="BD63" s="85"/>
      <c r="BE63" s="85"/>
      <c r="BG63" s="14" t="s">
        <v>655</v>
      </c>
      <c r="BH63" s="12" t="str">
        <f t="shared" si="2"/>
        <v>D</v>
      </c>
    </row>
    <row r="64" spans="1:60" x14ac:dyDescent="0.25">
      <c r="A64" s="57">
        <v>57</v>
      </c>
      <c r="B64" s="57" t="s">
        <v>657</v>
      </c>
      <c r="C64" s="59" t="s">
        <v>658</v>
      </c>
      <c r="D64" s="165" t="s">
        <v>388</v>
      </c>
      <c r="E64" s="58" t="s">
        <v>659</v>
      </c>
      <c r="F64" s="86">
        <v>8.4</v>
      </c>
      <c r="G64" s="86">
        <v>5.6</v>
      </c>
      <c r="H64" s="86">
        <v>6.5</v>
      </c>
      <c r="I64" s="86">
        <v>5.9</v>
      </c>
      <c r="J64" s="86">
        <v>8.1</v>
      </c>
      <c r="K64" s="86">
        <v>8</v>
      </c>
      <c r="L64" s="86">
        <v>7.8</v>
      </c>
      <c r="M64" s="86">
        <v>7.8</v>
      </c>
      <c r="N64" s="86">
        <v>7.7</v>
      </c>
      <c r="O64" s="87">
        <v>8.5</v>
      </c>
      <c r="P64" s="86">
        <v>7.3</v>
      </c>
      <c r="Q64" s="86">
        <v>6.1</v>
      </c>
      <c r="R64" s="87">
        <v>7.3</v>
      </c>
      <c r="S64" s="86">
        <v>8.3000000000000007</v>
      </c>
      <c r="T64" s="86">
        <v>6.2</v>
      </c>
      <c r="U64" s="86">
        <v>8.1</v>
      </c>
      <c r="V64" s="31">
        <v>8.4</v>
      </c>
      <c r="W64" s="31">
        <v>9</v>
      </c>
      <c r="X64" s="31">
        <v>7.1</v>
      </c>
      <c r="Y64" s="31">
        <v>8.6999999999999993</v>
      </c>
      <c r="Z64" s="31">
        <v>8.8000000000000007</v>
      </c>
      <c r="AA64" s="31">
        <v>6.5</v>
      </c>
      <c r="AB64" s="31">
        <v>9</v>
      </c>
      <c r="AC64" s="31">
        <v>8.9</v>
      </c>
      <c r="AD64" s="31">
        <v>7.8</v>
      </c>
      <c r="AE64" s="31">
        <v>6.3</v>
      </c>
      <c r="AF64" s="31">
        <v>7.3</v>
      </c>
      <c r="AG64" s="31">
        <v>9</v>
      </c>
      <c r="AH64" s="31"/>
      <c r="AI64" s="31">
        <v>9.1999999999999993</v>
      </c>
      <c r="AJ64" s="31">
        <v>8.4</v>
      </c>
      <c r="AK64" s="31">
        <v>7.7</v>
      </c>
      <c r="AL64" s="31">
        <v>7.3</v>
      </c>
      <c r="AM64" s="31">
        <v>7.2</v>
      </c>
      <c r="AN64" s="31">
        <v>9.5</v>
      </c>
      <c r="AO64" s="31">
        <v>9.5</v>
      </c>
      <c r="AP64" s="31">
        <v>9</v>
      </c>
      <c r="AQ64" s="31">
        <v>8.1999999999999993</v>
      </c>
      <c r="AR64" s="31">
        <v>8.5</v>
      </c>
      <c r="AS64" s="31">
        <v>6.8</v>
      </c>
      <c r="AT64" s="31">
        <v>9</v>
      </c>
      <c r="AU64" s="31">
        <v>8</v>
      </c>
      <c r="AV64" s="31">
        <v>7.6</v>
      </c>
      <c r="AW64" s="31">
        <v>9.5</v>
      </c>
      <c r="AX64" s="31">
        <v>8.9</v>
      </c>
      <c r="AY64" s="31"/>
      <c r="AZ64" s="31">
        <f t="shared" si="1"/>
        <v>7.8</v>
      </c>
      <c r="BA64" s="85" t="s">
        <v>1464</v>
      </c>
      <c r="BB64" s="85"/>
      <c r="BC64" s="85">
        <v>1</v>
      </c>
      <c r="BD64" s="85"/>
      <c r="BE64" s="85"/>
      <c r="BF64" s="4">
        <f>COUNTIF(AZ8:AZ68,"&gt;=9")</f>
        <v>0</v>
      </c>
      <c r="BG64" s="14" t="s">
        <v>657</v>
      </c>
      <c r="BH64" s="12" t="str">
        <f t="shared" si="2"/>
        <v>D</v>
      </c>
    </row>
    <row r="65" spans="1:60" x14ac:dyDescent="0.25">
      <c r="A65" s="57">
        <v>58</v>
      </c>
      <c r="B65" s="57" t="s">
        <v>660</v>
      </c>
      <c r="C65" s="59" t="s">
        <v>661</v>
      </c>
      <c r="D65" s="165" t="s">
        <v>388</v>
      </c>
      <c r="E65" s="58" t="s">
        <v>150</v>
      </c>
      <c r="F65" s="86">
        <v>8</v>
      </c>
      <c r="G65" s="86">
        <v>4.9000000000000004</v>
      </c>
      <c r="H65" s="86">
        <v>7</v>
      </c>
      <c r="I65" s="86">
        <v>6.5</v>
      </c>
      <c r="J65" s="86">
        <v>5.0999999999999996</v>
      </c>
      <c r="K65" s="86">
        <v>7.8</v>
      </c>
      <c r="L65" s="86">
        <v>8.1999999999999993</v>
      </c>
      <c r="M65" s="86">
        <v>6.9</v>
      </c>
      <c r="N65" s="86">
        <v>5</v>
      </c>
      <c r="O65" s="86">
        <v>5</v>
      </c>
      <c r="P65" s="86">
        <v>5.4</v>
      </c>
      <c r="Q65" s="86">
        <v>4.5</v>
      </c>
      <c r="R65" s="86">
        <v>5.4</v>
      </c>
      <c r="S65" s="86">
        <v>7.6</v>
      </c>
      <c r="T65" s="86">
        <v>5.9</v>
      </c>
      <c r="U65" s="87">
        <v>8</v>
      </c>
      <c r="V65" s="31">
        <v>8.1999999999999993</v>
      </c>
      <c r="W65" s="31">
        <v>8.8000000000000007</v>
      </c>
      <c r="X65" s="31">
        <v>6.4</v>
      </c>
      <c r="Y65" s="31">
        <v>8.5</v>
      </c>
      <c r="Z65" s="31">
        <v>8.5</v>
      </c>
      <c r="AA65" s="31">
        <v>6.3</v>
      </c>
      <c r="AB65" s="31">
        <v>9.3000000000000007</v>
      </c>
      <c r="AC65" s="31">
        <v>9.1999999999999993</v>
      </c>
      <c r="AD65" s="31">
        <v>6.9</v>
      </c>
      <c r="AE65" s="31">
        <v>6.8</v>
      </c>
      <c r="AF65" s="31">
        <v>7.2</v>
      </c>
      <c r="AG65" s="31">
        <v>9.3000000000000007</v>
      </c>
      <c r="AH65" s="31"/>
      <c r="AI65" s="31">
        <v>9.6</v>
      </c>
      <c r="AJ65" s="31">
        <v>8.5</v>
      </c>
      <c r="AK65" s="31">
        <v>7.5</v>
      </c>
      <c r="AL65" s="31">
        <v>5.8</v>
      </c>
      <c r="AM65" s="31">
        <v>7.3</v>
      </c>
      <c r="AN65" s="31">
        <v>9.1</v>
      </c>
      <c r="AO65" s="31">
        <v>9</v>
      </c>
      <c r="AP65" s="31">
        <v>8.6999999999999993</v>
      </c>
      <c r="AQ65" s="31">
        <v>7.9</v>
      </c>
      <c r="AR65" s="31">
        <v>8</v>
      </c>
      <c r="AS65" s="31">
        <v>6.8</v>
      </c>
      <c r="AT65" s="31">
        <v>9.5</v>
      </c>
      <c r="AU65" s="31">
        <v>8</v>
      </c>
      <c r="AV65" s="31">
        <v>7.5</v>
      </c>
      <c r="AW65" s="31">
        <v>8.5</v>
      </c>
      <c r="AX65" s="31">
        <v>8.6999999999999993</v>
      </c>
      <c r="AY65" s="31"/>
      <c r="AZ65" s="31">
        <f t="shared" si="1"/>
        <v>7.3</v>
      </c>
      <c r="BA65" s="85" t="s">
        <v>1464</v>
      </c>
      <c r="BB65" s="85"/>
      <c r="BC65" s="85">
        <v>1</v>
      </c>
      <c r="BD65" s="85"/>
      <c r="BE65" s="85"/>
      <c r="BF65" s="13">
        <f>COUNTIF(AZ8:AZ68,"&gt;=8")-BF64</f>
        <v>11</v>
      </c>
      <c r="BG65" s="14" t="s">
        <v>660</v>
      </c>
      <c r="BH65" s="12" t="str">
        <f t="shared" si="2"/>
        <v>D</v>
      </c>
    </row>
    <row r="66" spans="1:60" x14ac:dyDescent="0.25">
      <c r="A66" s="57">
        <v>59</v>
      </c>
      <c r="B66" s="57" t="s">
        <v>662</v>
      </c>
      <c r="C66" s="59" t="s">
        <v>292</v>
      </c>
      <c r="D66" s="165" t="s">
        <v>663</v>
      </c>
      <c r="E66" s="58" t="s">
        <v>664</v>
      </c>
      <c r="F66" s="86">
        <v>6.6</v>
      </c>
      <c r="G66" s="86">
        <v>5.5</v>
      </c>
      <c r="H66" s="86">
        <v>5.8</v>
      </c>
      <c r="I66" s="86">
        <v>6.1</v>
      </c>
      <c r="J66" s="86">
        <v>5.9</v>
      </c>
      <c r="K66" s="86">
        <v>8.3000000000000007</v>
      </c>
      <c r="L66" s="86">
        <v>9.1</v>
      </c>
      <c r="M66" s="86">
        <v>5.6</v>
      </c>
      <c r="N66" s="86">
        <v>6</v>
      </c>
      <c r="O66" s="86">
        <v>6.4</v>
      </c>
      <c r="P66" s="87">
        <v>5.6</v>
      </c>
      <c r="Q66" s="86">
        <v>8.6</v>
      </c>
      <c r="R66" s="87">
        <v>5.9</v>
      </c>
      <c r="S66" s="86">
        <v>7.3</v>
      </c>
      <c r="T66" s="86">
        <v>5.7</v>
      </c>
      <c r="U66" s="86">
        <v>4.7</v>
      </c>
      <c r="V66" s="31">
        <v>7.5</v>
      </c>
      <c r="W66" s="31">
        <v>9</v>
      </c>
      <c r="X66" s="31">
        <v>4.9000000000000004</v>
      </c>
      <c r="Y66" s="31">
        <v>8.9</v>
      </c>
      <c r="Z66" s="31">
        <v>8.8000000000000007</v>
      </c>
      <c r="AA66" s="31">
        <v>6.5</v>
      </c>
      <c r="AB66" s="31">
        <v>9</v>
      </c>
      <c r="AC66" s="31">
        <v>8.1</v>
      </c>
      <c r="AD66" s="31">
        <v>4.4000000000000004</v>
      </c>
      <c r="AE66" s="31">
        <v>6.2</v>
      </c>
      <c r="AF66" s="31">
        <v>7.8</v>
      </c>
      <c r="AG66" s="31">
        <v>8.6</v>
      </c>
      <c r="AH66" s="31"/>
      <c r="AI66" s="31">
        <v>9.6</v>
      </c>
      <c r="AJ66" s="31">
        <v>8.6999999999999993</v>
      </c>
      <c r="AK66" s="31">
        <v>7.3</v>
      </c>
      <c r="AL66" s="31">
        <v>4.5</v>
      </c>
      <c r="AM66" s="31">
        <v>7.5</v>
      </c>
      <c r="AN66" s="31">
        <v>9.1</v>
      </c>
      <c r="AO66" s="31">
        <v>9</v>
      </c>
      <c r="AP66" s="31">
        <v>6.9</v>
      </c>
      <c r="AQ66" s="31">
        <v>7.1</v>
      </c>
      <c r="AR66" s="31">
        <v>8</v>
      </c>
      <c r="AS66" s="31">
        <v>7.1</v>
      </c>
      <c r="AT66" s="31">
        <v>9</v>
      </c>
      <c r="AU66" s="31">
        <v>8</v>
      </c>
      <c r="AV66" s="31">
        <v>7.6</v>
      </c>
      <c r="AW66" s="31">
        <v>8.5</v>
      </c>
      <c r="AX66" s="31">
        <v>8</v>
      </c>
      <c r="AY66" s="31"/>
      <c r="AZ66" s="31">
        <f t="shared" si="1"/>
        <v>7.1</v>
      </c>
      <c r="BA66" s="85" t="s">
        <v>1464</v>
      </c>
      <c r="BB66" s="85"/>
      <c r="BC66" s="85">
        <v>1</v>
      </c>
      <c r="BD66" s="85"/>
      <c r="BE66" s="85"/>
      <c r="BF66" s="13">
        <f>COUNTIF(AZ8:AZ68,"&gt;=7")-BF65-BF64</f>
        <v>31</v>
      </c>
      <c r="BG66" s="14" t="s">
        <v>662</v>
      </c>
      <c r="BH66" s="12" t="str">
        <f t="shared" si="2"/>
        <v>D</v>
      </c>
    </row>
    <row r="67" spans="1:60" x14ac:dyDescent="0.25">
      <c r="A67" s="57">
        <v>60</v>
      </c>
      <c r="B67" s="57" t="s">
        <v>665</v>
      </c>
      <c r="C67" s="59" t="s">
        <v>8</v>
      </c>
      <c r="D67" s="165" t="s">
        <v>666</v>
      </c>
      <c r="E67" s="58" t="s">
        <v>667</v>
      </c>
      <c r="F67" s="86">
        <v>7.6</v>
      </c>
      <c r="G67" s="86">
        <v>6.3</v>
      </c>
      <c r="H67" s="86">
        <v>8.1999999999999993</v>
      </c>
      <c r="I67" s="86">
        <v>8.1999999999999993</v>
      </c>
      <c r="J67" s="86">
        <v>7.6</v>
      </c>
      <c r="K67" s="86">
        <v>8.6999999999999993</v>
      </c>
      <c r="L67" s="86">
        <v>9.3000000000000007</v>
      </c>
      <c r="M67" s="86">
        <v>7.3</v>
      </c>
      <c r="N67" s="86">
        <v>6.3</v>
      </c>
      <c r="O67" s="86">
        <v>6.7</v>
      </c>
      <c r="P67" s="86">
        <v>7.3</v>
      </c>
      <c r="Q67" s="86">
        <v>9.1</v>
      </c>
      <c r="R67" s="86">
        <v>7.5</v>
      </c>
      <c r="S67" s="86">
        <v>8.1999999999999993</v>
      </c>
      <c r="T67" s="86">
        <v>6</v>
      </c>
      <c r="U67" s="86">
        <v>9.4</v>
      </c>
      <c r="V67" s="31">
        <v>8.3000000000000007</v>
      </c>
      <c r="W67" s="31">
        <v>9</v>
      </c>
      <c r="X67" s="31">
        <v>9.6</v>
      </c>
      <c r="Y67" s="31">
        <v>8.6999999999999993</v>
      </c>
      <c r="Z67" s="31">
        <v>8.8000000000000007</v>
      </c>
      <c r="AA67" s="31">
        <v>8.6</v>
      </c>
      <c r="AB67" s="31">
        <v>9</v>
      </c>
      <c r="AC67" s="31">
        <v>9.9</v>
      </c>
      <c r="AD67" s="31">
        <v>8.4</v>
      </c>
      <c r="AE67" s="31">
        <v>7.8</v>
      </c>
      <c r="AF67" s="31">
        <v>8.6999999999999993</v>
      </c>
      <c r="AG67" s="31">
        <v>8.6</v>
      </c>
      <c r="AH67" s="31">
        <v>8.6999999999999993</v>
      </c>
      <c r="AI67" s="31">
        <v>9.6</v>
      </c>
      <c r="AJ67" s="31">
        <v>8.4</v>
      </c>
      <c r="AK67" s="31">
        <v>7.7</v>
      </c>
      <c r="AL67" s="31">
        <v>9.5</v>
      </c>
      <c r="AM67" s="31">
        <v>8.6</v>
      </c>
      <c r="AN67" s="31">
        <v>9.8000000000000007</v>
      </c>
      <c r="AO67" s="31">
        <v>9.5</v>
      </c>
      <c r="AP67" s="31"/>
      <c r="AQ67" s="31">
        <v>8.6999999999999993</v>
      </c>
      <c r="AR67" s="31">
        <v>9.5</v>
      </c>
      <c r="AS67" s="31">
        <v>7.1</v>
      </c>
      <c r="AT67" s="31">
        <v>9.5</v>
      </c>
      <c r="AU67" s="31">
        <v>8</v>
      </c>
      <c r="AV67" s="31">
        <v>8.1999999999999993</v>
      </c>
      <c r="AW67" s="31"/>
      <c r="AX67" s="31"/>
      <c r="AY67" s="31">
        <v>9.5</v>
      </c>
      <c r="AZ67" s="31">
        <f t="shared" si="1"/>
        <v>8.4</v>
      </c>
      <c r="BA67" s="85" t="s">
        <v>1465</v>
      </c>
      <c r="BB67" s="85"/>
      <c r="BC67" s="85">
        <v>1</v>
      </c>
      <c r="BD67" s="85"/>
      <c r="BE67" s="85"/>
      <c r="BF67" s="13">
        <f>COUNTIF(AZ8:AZ68,"&gt;=5.5")-BF66-BF65-BF64</f>
        <v>11</v>
      </c>
      <c r="BG67" s="14" t="s">
        <v>665</v>
      </c>
      <c r="BH67" s="12" t="str">
        <f t="shared" si="2"/>
        <v>D</v>
      </c>
    </row>
    <row r="68" spans="1:60" x14ac:dyDescent="0.25">
      <c r="A68" s="57">
        <v>61</v>
      </c>
      <c r="B68" s="57" t="s">
        <v>668</v>
      </c>
      <c r="C68" s="59" t="s">
        <v>576</v>
      </c>
      <c r="D68" s="165" t="s">
        <v>410</v>
      </c>
      <c r="E68" s="58" t="s">
        <v>669</v>
      </c>
      <c r="F68" s="86">
        <v>7.8</v>
      </c>
      <c r="G68" s="86">
        <v>6.9</v>
      </c>
      <c r="H68" s="86">
        <v>7</v>
      </c>
      <c r="I68" s="86">
        <v>7</v>
      </c>
      <c r="J68" s="86">
        <v>8.1</v>
      </c>
      <c r="K68" s="86">
        <v>8</v>
      </c>
      <c r="L68" s="86">
        <v>8.9</v>
      </c>
      <c r="M68" s="86">
        <v>8.1999999999999993</v>
      </c>
      <c r="N68" s="86">
        <v>6</v>
      </c>
      <c r="O68" s="86">
        <v>8</v>
      </c>
      <c r="P68" s="86">
        <v>7.1</v>
      </c>
      <c r="Q68" s="86">
        <v>9.1</v>
      </c>
      <c r="R68" s="86">
        <v>6.2</v>
      </c>
      <c r="S68" s="86">
        <v>7.9</v>
      </c>
      <c r="T68" s="86">
        <v>6.4</v>
      </c>
      <c r="U68" s="86">
        <v>9.1</v>
      </c>
      <c r="V68" s="31">
        <v>8.1999999999999993</v>
      </c>
      <c r="W68" s="31">
        <v>8.8000000000000007</v>
      </c>
      <c r="X68" s="31">
        <v>9.3000000000000007</v>
      </c>
      <c r="Y68" s="31">
        <v>8.6999999999999993</v>
      </c>
      <c r="Z68" s="31">
        <v>8.8000000000000007</v>
      </c>
      <c r="AA68" s="31">
        <v>7.5</v>
      </c>
      <c r="AB68" s="31">
        <v>8.6</v>
      </c>
      <c r="AC68" s="31">
        <v>8.6999999999999993</v>
      </c>
      <c r="AD68" s="31">
        <v>9.6</v>
      </c>
      <c r="AE68" s="31">
        <v>7.1</v>
      </c>
      <c r="AF68" s="31">
        <v>8.9</v>
      </c>
      <c r="AG68" s="31">
        <v>9.3000000000000007</v>
      </c>
      <c r="AH68" s="31"/>
      <c r="AI68" s="31">
        <v>8.5</v>
      </c>
      <c r="AJ68" s="31">
        <v>7.7</v>
      </c>
      <c r="AK68" s="31">
        <v>7.3</v>
      </c>
      <c r="AL68" s="31">
        <v>9.1</v>
      </c>
      <c r="AM68" s="31">
        <v>8.3000000000000007</v>
      </c>
      <c r="AN68" s="31">
        <v>9.4</v>
      </c>
      <c r="AO68" s="31">
        <v>9.3000000000000007</v>
      </c>
      <c r="AP68" s="31">
        <v>9.4</v>
      </c>
      <c r="AQ68" s="31">
        <v>9.1</v>
      </c>
      <c r="AR68" s="31">
        <v>8.5</v>
      </c>
      <c r="AS68" s="31">
        <v>8</v>
      </c>
      <c r="AT68" s="31">
        <v>9.5</v>
      </c>
      <c r="AU68" s="31">
        <v>9</v>
      </c>
      <c r="AV68" s="31">
        <v>7.1</v>
      </c>
      <c r="AW68" s="31"/>
      <c r="AX68" s="31"/>
      <c r="AY68" s="31">
        <v>9.3000000000000007</v>
      </c>
      <c r="AZ68" s="31">
        <f t="shared" si="1"/>
        <v>8.1999999999999993</v>
      </c>
      <c r="BA68" s="85" t="s">
        <v>1465</v>
      </c>
      <c r="BB68" s="85"/>
      <c r="BC68" s="85">
        <v>1</v>
      </c>
      <c r="BD68" s="85"/>
      <c r="BE68" s="85"/>
      <c r="BF68" s="13">
        <f>COUNTIF(AZ8:AZ68,"&gt;=3.5")-BF67-BF66-BF65-BF64</f>
        <v>1</v>
      </c>
      <c r="BG68" s="14" t="s">
        <v>668</v>
      </c>
      <c r="BH68" s="12" t="str">
        <f t="shared" si="2"/>
        <v>D</v>
      </c>
    </row>
  </sheetData>
  <mergeCells count="6">
    <mergeCell ref="A6:A7"/>
    <mergeCell ref="B6:B7"/>
    <mergeCell ref="C6:D7"/>
    <mergeCell ref="E6:E7"/>
    <mergeCell ref="A1:C1"/>
    <mergeCell ref="D1:M1"/>
  </mergeCells>
  <conditionalFormatting sqref="F8:AY68">
    <cfRule type="cellIs" dxfId="5" priority="3" operator="lessThan">
      <formula>4</formula>
    </cfRule>
  </conditionalFormatting>
  <conditionalFormatting sqref="AP8:AY68">
    <cfRule type="cellIs" dxfId="4" priority="1" operator="lessThan">
      <formula>4</formula>
    </cfRule>
  </conditionalFormatting>
  <pageMargins left="0.7" right="0.7" top="0.75" bottom="0.75" header="0.3" footer="0.3"/>
  <pageSetup scale="60" orientation="landscape"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66"/>
  <sheetViews>
    <sheetView zoomScale="85" zoomScaleNormal="85" workbookViewId="0">
      <selection activeCell="A2" sqref="A2:XFD2"/>
    </sheetView>
  </sheetViews>
  <sheetFormatPr defaultColWidth="10" defaultRowHeight="15.75" x14ac:dyDescent="0.2"/>
  <cols>
    <col min="1" max="1" width="5" style="2" bestFit="1" customWidth="1"/>
    <col min="2" max="2" width="12.85546875" style="2" bestFit="1" customWidth="1"/>
    <col min="3" max="3" width="19.8554687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5" width="3.7109375" style="4" bestFit="1" customWidth="1"/>
    <col min="26" max="26" width="4.5703125" style="4" bestFit="1" customWidth="1"/>
    <col min="27" max="27" width="3.7109375" style="4" bestFit="1" customWidth="1"/>
    <col min="28" max="33" width="3.5703125" style="4" bestFit="1" customWidth="1"/>
    <col min="34" max="34" width="3.5703125" style="4" customWidth="1"/>
    <col min="35" max="41" width="3.5703125" style="4" bestFit="1" customWidth="1"/>
    <col min="42" max="45" width="4.140625" style="4" bestFit="1" customWidth="1"/>
    <col min="46" max="46" width="4.7109375" style="4" bestFit="1" customWidth="1"/>
    <col min="47" max="48" width="4.140625" style="4" bestFit="1" customWidth="1"/>
    <col min="49" max="49" width="4.140625" style="4" customWidth="1"/>
    <col min="50" max="50" width="5.140625" style="4" customWidth="1"/>
    <col min="51" max="51" width="4.140625" style="4" customWidth="1"/>
    <col min="52" max="52" width="4.42578125" style="4" bestFit="1" customWidth="1"/>
    <col min="53" max="16384" width="10" style="4"/>
  </cols>
  <sheetData>
    <row r="1" spans="1:62" s="10" customFormat="1" ht="35.25" customHeight="1" x14ac:dyDescent="0.2">
      <c r="A1" s="345" t="s">
        <v>1427</v>
      </c>
      <c r="B1" s="345"/>
      <c r="C1" s="345"/>
      <c r="D1" s="346" t="s">
        <v>19</v>
      </c>
      <c r="E1" s="346"/>
      <c r="F1" s="346"/>
      <c r="G1" s="346"/>
      <c r="H1" s="346"/>
      <c r="I1" s="346"/>
      <c r="J1" s="346"/>
      <c r="K1" s="346"/>
      <c r="L1" s="346"/>
      <c r="M1" s="346"/>
    </row>
    <row r="2" spans="1:62" s="8" customFormat="1" ht="14.25" x14ac:dyDescent="0.2">
      <c r="B2" s="115"/>
      <c r="C2" s="115"/>
      <c r="D2" s="132" t="s">
        <v>20</v>
      </c>
      <c r="E2" s="115"/>
      <c r="F2" s="115"/>
      <c r="G2" s="115"/>
      <c r="H2" s="115"/>
      <c r="I2" s="115"/>
      <c r="J2" s="115"/>
      <c r="K2" s="115"/>
      <c r="L2" s="115"/>
      <c r="M2" s="115"/>
    </row>
    <row r="3" spans="1:62" s="8" customFormat="1" ht="14.25" x14ac:dyDescent="0.2">
      <c r="B3" s="115"/>
      <c r="C3" s="115"/>
      <c r="D3" s="132" t="s">
        <v>500</v>
      </c>
      <c r="E3" s="115"/>
      <c r="F3" s="115"/>
      <c r="G3" s="115"/>
      <c r="H3" s="115"/>
      <c r="I3" s="115"/>
      <c r="J3" s="115"/>
      <c r="K3" s="115"/>
      <c r="L3" s="115"/>
      <c r="M3" s="115"/>
    </row>
    <row r="4" spans="1:62" s="8" customFormat="1" ht="14.25" x14ac:dyDescent="0.2">
      <c r="B4" s="115"/>
      <c r="C4" s="115"/>
      <c r="D4" s="132" t="s">
        <v>670</v>
      </c>
      <c r="E4" s="115"/>
      <c r="F4" s="115"/>
      <c r="G4" s="115"/>
      <c r="H4" s="115"/>
      <c r="I4" s="115"/>
      <c r="J4" s="115"/>
      <c r="K4" s="115"/>
      <c r="L4" s="115"/>
      <c r="M4" s="115"/>
    </row>
    <row r="5" spans="1:62"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2" s="121" customFormat="1" ht="272.25" customHeight="1" x14ac:dyDescent="0.2">
      <c r="A6" s="347" t="s">
        <v>0</v>
      </c>
      <c r="B6" s="347" t="s">
        <v>2</v>
      </c>
      <c r="C6" s="349" t="s">
        <v>1</v>
      </c>
      <c r="D6" s="350"/>
      <c r="E6" s="353"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30" t="s">
        <v>245</v>
      </c>
      <c r="AC6" s="26" t="s">
        <v>1376</v>
      </c>
      <c r="AD6" s="26" t="s">
        <v>1377</v>
      </c>
      <c r="AE6" s="30" t="s">
        <v>417</v>
      </c>
      <c r="AF6" s="27" t="s">
        <v>1378</v>
      </c>
      <c r="AG6" s="27" t="s">
        <v>1379</v>
      </c>
      <c r="AH6" s="27" t="s">
        <v>1393</v>
      </c>
      <c r="AI6" s="26" t="s">
        <v>1396</v>
      </c>
      <c r="AJ6" s="26" t="s">
        <v>1397</v>
      </c>
      <c r="AK6" s="26" t="s">
        <v>1398</v>
      </c>
      <c r="AL6" s="27" t="s">
        <v>1394</v>
      </c>
      <c r="AM6" s="27" t="s">
        <v>1408</v>
      </c>
      <c r="AN6" s="27" t="s">
        <v>1399</v>
      </c>
      <c r="AO6" s="27" t="s">
        <v>1400</v>
      </c>
      <c r="AP6" s="26" t="s">
        <v>1434</v>
      </c>
      <c r="AQ6" s="26" t="s">
        <v>1402</v>
      </c>
      <c r="AR6" s="26" t="s">
        <v>1435</v>
      </c>
      <c r="AS6" s="27" t="s">
        <v>1382</v>
      </c>
      <c r="AT6" s="27" t="s">
        <v>1445</v>
      </c>
      <c r="AU6" s="27" t="s">
        <v>1446</v>
      </c>
      <c r="AV6" s="27" t="s">
        <v>1403</v>
      </c>
      <c r="AW6" s="27" t="s">
        <v>1471</v>
      </c>
      <c r="AX6" s="27" t="s">
        <v>1473</v>
      </c>
      <c r="AY6" s="27" t="s">
        <v>1467</v>
      </c>
      <c r="AZ6" s="24" t="s">
        <v>3</v>
      </c>
      <c r="BA6" s="83"/>
      <c r="BB6" s="83"/>
      <c r="BC6" s="83"/>
      <c r="BD6" s="83"/>
    </row>
    <row r="7" spans="1:62" s="121" customFormat="1" x14ac:dyDescent="0.2">
      <c r="A7" s="348"/>
      <c r="B7" s="348"/>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9">
        <v>3</v>
      </c>
      <c r="AM7" s="29">
        <v>3</v>
      </c>
      <c r="AN7" s="29">
        <v>2</v>
      </c>
      <c r="AO7" s="29">
        <v>2</v>
      </c>
      <c r="AP7" s="28">
        <v>2</v>
      </c>
      <c r="AQ7" s="28">
        <v>2</v>
      </c>
      <c r="AR7" s="28">
        <v>2</v>
      </c>
      <c r="AS7" s="29">
        <v>3</v>
      </c>
      <c r="AT7" s="29">
        <v>2</v>
      </c>
      <c r="AU7" s="29">
        <v>2</v>
      </c>
      <c r="AV7" s="29">
        <v>3</v>
      </c>
      <c r="AW7" s="29">
        <v>2</v>
      </c>
      <c r="AX7" s="29">
        <v>5</v>
      </c>
      <c r="AY7" s="29">
        <v>7</v>
      </c>
      <c r="AZ7" s="25">
        <f>SUM(F7:AV7)-2</f>
        <v>107</v>
      </c>
      <c r="BA7" s="84"/>
      <c r="BB7" s="84"/>
      <c r="BC7" s="84"/>
      <c r="BD7" s="84"/>
      <c r="BE7" s="9"/>
      <c r="BF7" s="9"/>
      <c r="BH7" s="9"/>
      <c r="BI7" s="9"/>
      <c r="BJ7" s="9"/>
    </row>
    <row r="8" spans="1:62" s="1" customFormat="1" x14ac:dyDescent="0.25">
      <c r="A8" s="32">
        <v>1</v>
      </c>
      <c r="B8" s="33" t="s">
        <v>671</v>
      </c>
      <c r="C8" s="38" t="s">
        <v>672</v>
      </c>
      <c r="D8" s="152" t="s">
        <v>5</v>
      </c>
      <c r="E8" s="34" t="s">
        <v>673</v>
      </c>
      <c r="F8" s="86">
        <v>6</v>
      </c>
      <c r="G8" s="87">
        <v>9.1</v>
      </c>
      <c r="H8" s="86">
        <v>6.5</v>
      </c>
      <c r="I8" s="86">
        <v>5.4</v>
      </c>
      <c r="J8" s="86">
        <v>6.1</v>
      </c>
      <c r="K8" s="86">
        <v>6.4</v>
      </c>
      <c r="L8" s="86">
        <v>6.7</v>
      </c>
      <c r="M8" s="86">
        <v>6.1</v>
      </c>
      <c r="N8" s="86">
        <v>6.6</v>
      </c>
      <c r="O8" s="86">
        <v>7</v>
      </c>
      <c r="P8" s="87">
        <v>7.2</v>
      </c>
      <c r="Q8" s="86">
        <v>6.4</v>
      </c>
      <c r="R8" s="87">
        <v>5.9</v>
      </c>
      <c r="S8" s="86">
        <v>8.1</v>
      </c>
      <c r="T8" s="86">
        <v>7.6</v>
      </c>
      <c r="U8" s="86">
        <v>8.8000000000000007</v>
      </c>
      <c r="V8" s="31">
        <v>7.2</v>
      </c>
      <c r="W8" s="31">
        <v>9</v>
      </c>
      <c r="X8" s="31">
        <v>6.2</v>
      </c>
      <c r="Y8" s="31">
        <v>8.9</v>
      </c>
      <c r="Z8" s="31">
        <v>9.8000000000000007</v>
      </c>
      <c r="AA8" s="31">
        <v>5.2</v>
      </c>
      <c r="AB8" s="31">
        <v>8.6</v>
      </c>
      <c r="AC8" s="31">
        <v>8.5</v>
      </c>
      <c r="AD8" s="31">
        <v>8.1</v>
      </c>
      <c r="AE8" s="31">
        <v>7</v>
      </c>
      <c r="AF8" s="31">
        <v>7.9</v>
      </c>
      <c r="AG8" s="31">
        <v>9</v>
      </c>
      <c r="AH8" s="31"/>
      <c r="AI8" s="63">
        <v>8.3000000000000007</v>
      </c>
      <c r="AJ8" s="63">
        <v>8.1999999999999993</v>
      </c>
      <c r="AK8" s="63">
        <v>7.7</v>
      </c>
      <c r="AL8" s="63">
        <v>5.7</v>
      </c>
      <c r="AM8" s="63">
        <v>5.4</v>
      </c>
      <c r="AN8" s="63">
        <v>9.1999999999999993</v>
      </c>
      <c r="AO8" s="63">
        <v>9</v>
      </c>
      <c r="AP8" s="63">
        <v>8.1</v>
      </c>
      <c r="AQ8" s="63">
        <v>7.6</v>
      </c>
      <c r="AR8" s="63">
        <v>8.5</v>
      </c>
      <c r="AS8" s="63">
        <v>6.1</v>
      </c>
      <c r="AT8" s="63">
        <v>9.5</v>
      </c>
      <c r="AU8" s="63">
        <v>8.5</v>
      </c>
      <c r="AV8" s="63">
        <v>8</v>
      </c>
      <c r="AW8" s="63">
        <v>8.5</v>
      </c>
      <c r="AX8" s="63">
        <v>8.8000000000000007</v>
      </c>
      <c r="AY8" s="63"/>
      <c r="AZ8" s="31">
        <f>ROUND(SUMPRODUCT($F$7:$AV$7,F8:AV8)/$AZ$7,1)</f>
        <v>7.4</v>
      </c>
      <c r="BA8" s="85" t="s">
        <v>1464</v>
      </c>
      <c r="BB8" s="85"/>
      <c r="BC8" s="85"/>
      <c r="BD8" s="85"/>
      <c r="BE8" s="4"/>
      <c r="BF8" s="15" t="s">
        <v>671</v>
      </c>
      <c r="BG8" s="12" t="str">
        <f t="shared" ref="BG8:BG39" si="0">IF(B8=BF8,"D","SSSSS")</f>
        <v>D</v>
      </c>
      <c r="BH8" s="4"/>
      <c r="BI8" s="4"/>
      <c r="BJ8" s="4"/>
    </row>
    <row r="9" spans="1:62" x14ac:dyDescent="0.25">
      <c r="A9" s="32">
        <v>2</v>
      </c>
      <c r="B9" s="35" t="s">
        <v>674</v>
      </c>
      <c r="C9" s="38" t="s">
        <v>675</v>
      </c>
      <c r="D9" s="152" t="s">
        <v>54</v>
      </c>
      <c r="E9" s="34" t="s">
        <v>676</v>
      </c>
      <c r="F9" s="86">
        <v>6.3</v>
      </c>
      <c r="G9" s="86">
        <v>4.5</v>
      </c>
      <c r="H9" s="86">
        <v>4.7</v>
      </c>
      <c r="I9" s="86">
        <v>4.9000000000000004</v>
      </c>
      <c r="J9" s="86">
        <v>6.3</v>
      </c>
      <c r="K9" s="86">
        <v>7.3</v>
      </c>
      <c r="L9" s="86">
        <v>6.2</v>
      </c>
      <c r="M9" s="86">
        <v>4.0999999999999996</v>
      </c>
      <c r="N9" s="86">
        <v>6.9</v>
      </c>
      <c r="O9" s="87">
        <v>8.5</v>
      </c>
      <c r="P9" s="87">
        <v>4.9000000000000004</v>
      </c>
      <c r="Q9" s="86">
        <v>5.4</v>
      </c>
      <c r="R9" s="86">
        <v>6</v>
      </c>
      <c r="S9" s="86">
        <v>8.5</v>
      </c>
      <c r="T9" s="86">
        <v>7.3</v>
      </c>
      <c r="U9" s="86">
        <v>7</v>
      </c>
      <c r="V9" s="31">
        <v>7.6</v>
      </c>
      <c r="W9" s="31">
        <v>9</v>
      </c>
      <c r="X9" s="31">
        <v>6</v>
      </c>
      <c r="Y9" s="31">
        <v>5.2</v>
      </c>
      <c r="Z9" s="31">
        <v>8.1</v>
      </c>
      <c r="AA9" s="31">
        <v>6.1</v>
      </c>
      <c r="AB9" s="31">
        <v>8.4</v>
      </c>
      <c r="AC9" s="31">
        <v>9.1999999999999993</v>
      </c>
      <c r="AD9" s="31">
        <v>8.4</v>
      </c>
      <c r="AE9" s="31">
        <v>6</v>
      </c>
      <c r="AF9" s="31">
        <v>6.6</v>
      </c>
      <c r="AG9" s="31">
        <v>8.6</v>
      </c>
      <c r="AH9" s="31"/>
      <c r="AI9" s="63">
        <v>8</v>
      </c>
      <c r="AJ9" s="63">
        <v>7.6</v>
      </c>
      <c r="AK9" s="63">
        <v>8</v>
      </c>
      <c r="AL9" s="63">
        <v>4.7</v>
      </c>
      <c r="AM9" s="63">
        <v>4.7</v>
      </c>
      <c r="AN9" s="63">
        <v>9.5</v>
      </c>
      <c r="AO9" s="63">
        <v>8.8000000000000007</v>
      </c>
      <c r="AP9" s="63">
        <v>5.5</v>
      </c>
      <c r="AQ9" s="63">
        <v>7.3</v>
      </c>
      <c r="AR9" s="63">
        <v>7.5</v>
      </c>
      <c r="AS9" s="63">
        <v>6.1</v>
      </c>
      <c r="AT9" s="63">
        <v>9</v>
      </c>
      <c r="AU9" s="63">
        <v>9</v>
      </c>
      <c r="AV9" s="63">
        <v>7.6</v>
      </c>
      <c r="AW9" s="63">
        <v>8</v>
      </c>
      <c r="AX9" s="63">
        <v>8.6999999999999993</v>
      </c>
      <c r="AY9" s="63"/>
      <c r="AZ9" s="31">
        <f t="shared" ref="AZ9:AZ66" si="1">ROUND(SUMPRODUCT($F$7:$AV$7,F9:AV9)/$AZ$7,1)</f>
        <v>6.9</v>
      </c>
      <c r="BA9" s="85" t="s">
        <v>1464</v>
      </c>
      <c r="BB9" s="85"/>
      <c r="BC9" s="85"/>
      <c r="BD9" s="85"/>
      <c r="BF9" s="14" t="s">
        <v>674</v>
      </c>
      <c r="BG9" s="12" t="str">
        <f t="shared" si="0"/>
        <v>D</v>
      </c>
    </row>
    <row r="10" spans="1:62" x14ac:dyDescent="0.25">
      <c r="A10" s="32">
        <v>3</v>
      </c>
      <c r="B10" s="33" t="s">
        <v>677</v>
      </c>
      <c r="C10" s="38" t="s">
        <v>678</v>
      </c>
      <c r="D10" s="152" t="s">
        <v>58</v>
      </c>
      <c r="E10" s="34" t="s">
        <v>679</v>
      </c>
      <c r="F10" s="86">
        <v>6.5</v>
      </c>
      <c r="G10" s="86">
        <v>5.5</v>
      </c>
      <c r="H10" s="86">
        <v>5.4</v>
      </c>
      <c r="I10" s="86">
        <v>6.1</v>
      </c>
      <c r="J10" s="86">
        <v>6.5</v>
      </c>
      <c r="K10" s="86">
        <v>7.3</v>
      </c>
      <c r="L10" s="86">
        <v>6.9</v>
      </c>
      <c r="M10" s="86">
        <v>4.5</v>
      </c>
      <c r="N10" s="86">
        <v>5</v>
      </c>
      <c r="O10" s="86">
        <v>7</v>
      </c>
      <c r="P10" s="87">
        <v>7</v>
      </c>
      <c r="Q10" s="86">
        <v>8.5</v>
      </c>
      <c r="R10" s="86">
        <v>6</v>
      </c>
      <c r="S10" s="86">
        <v>7.1</v>
      </c>
      <c r="T10" s="86">
        <v>7.4</v>
      </c>
      <c r="U10" s="86">
        <v>6.6</v>
      </c>
      <c r="V10" s="31">
        <v>8.1999999999999993</v>
      </c>
      <c r="W10" s="31">
        <v>9</v>
      </c>
      <c r="X10" s="31">
        <v>6.5</v>
      </c>
      <c r="Y10" s="31">
        <v>7.6</v>
      </c>
      <c r="Z10" s="31">
        <v>9.6</v>
      </c>
      <c r="AA10" s="31">
        <v>7.5</v>
      </c>
      <c r="AB10" s="31">
        <v>8.6999999999999993</v>
      </c>
      <c r="AC10" s="31">
        <v>9.9</v>
      </c>
      <c r="AD10" s="31">
        <v>8.9</v>
      </c>
      <c r="AE10" s="31">
        <v>7.3</v>
      </c>
      <c r="AF10" s="31">
        <v>7.5</v>
      </c>
      <c r="AG10" s="31">
        <v>9</v>
      </c>
      <c r="AH10" s="31"/>
      <c r="AI10" s="63">
        <v>8.4</v>
      </c>
      <c r="AJ10" s="63">
        <v>8.9</v>
      </c>
      <c r="AK10" s="63">
        <v>8.4</v>
      </c>
      <c r="AL10" s="63">
        <v>6.6</v>
      </c>
      <c r="AM10" s="63">
        <v>7.2</v>
      </c>
      <c r="AN10" s="63">
        <v>9.3000000000000007</v>
      </c>
      <c r="AO10" s="63">
        <v>9</v>
      </c>
      <c r="AP10" s="63">
        <v>6.2</v>
      </c>
      <c r="AQ10" s="63">
        <v>9.4</v>
      </c>
      <c r="AR10" s="63">
        <v>9</v>
      </c>
      <c r="AS10" s="63">
        <v>7.1</v>
      </c>
      <c r="AT10" s="63">
        <v>9.5</v>
      </c>
      <c r="AU10" s="63">
        <v>8</v>
      </c>
      <c r="AV10" s="63">
        <v>7.7</v>
      </c>
      <c r="AW10" s="63">
        <v>8.3000000000000007</v>
      </c>
      <c r="AX10" s="63">
        <v>9.1999999999999993</v>
      </c>
      <c r="AY10" s="63"/>
      <c r="AZ10" s="31">
        <f t="shared" si="1"/>
        <v>7.5</v>
      </c>
      <c r="BA10" s="85" t="s">
        <v>1464</v>
      </c>
      <c r="BB10" s="85"/>
      <c r="BC10" s="85"/>
      <c r="BD10" s="85"/>
      <c r="BF10" s="14" t="s">
        <v>677</v>
      </c>
      <c r="BG10" s="12" t="str">
        <f t="shared" si="0"/>
        <v>D</v>
      </c>
    </row>
    <row r="11" spans="1:62" x14ac:dyDescent="0.25">
      <c r="A11" s="32">
        <v>4</v>
      </c>
      <c r="B11" s="35" t="s">
        <v>680</v>
      </c>
      <c r="C11" s="40" t="s">
        <v>672</v>
      </c>
      <c r="D11" s="153" t="s">
        <v>260</v>
      </c>
      <c r="E11" s="36" t="s">
        <v>681</v>
      </c>
      <c r="F11" s="86">
        <v>9.4</v>
      </c>
      <c r="G11" s="86">
        <v>7</v>
      </c>
      <c r="H11" s="86">
        <v>8.9</v>
      </c>
      <c r="I11" s="86">
        <v>9.6</v>
      </c>
      <c r="J11" s="86">
        <v>7.3</v>
      </c>
      <c r="K11" s="86">
        <v>8.4</v>
      </c>
      <c r="L11" s="86">
        <v>9.3000000000000007</v>
      </c>
      <c r="M11" s="86">
        <v>7.3</v>
      </c>
      <c r="N11" s="86">
        <v>6.6</v>
      </c>
      <c r="O11" s="86">
        <v>7.4</v>
      </c>
      <c r="P11" s="86">
        <v>6.9</v>
      </c>
      <c r="Q11" s="86">
        <v>9.1</v>
      </c>
      <c r="R11" s="86">
        <v>7.1</v>
      </c>
      <c r="S11" s="86">
        <v>8.4</v>
      </c>
      <c r="T11" s="86">
        <v>8.6</v>
      </c>
      <c r="U11" s="86">
        <v>9</v>
      </c>
      <c r="V11" s="31">
        <v>8.4</v>
      </c>
      <c r="W11" s="31">
        <v>9</v>
      </c>
      <c r="X11" s="31">
        <v>8.4</v>
      </c>
      <c r="Y11" s="31">
        <v>9</v>
      </c>
      <c r="Z11" s="31">
        <v>10</v>
      </c>
      <c r="AA11" s="31">
        <v>7.2</v>
      </c>
      <c r="AB11" s="31">
        <v>8.6</v>
      </c>
      <c r="AC11" s="31">
        <v>9.6</v>
      </c>
      <c r="AD11" s="31">
        <v>9.3000000000000007</v>
      </c>
      <c r="AE11" s="31">
        <v>7.2</v>
      </c>
      <c r="AF11" s="31">
        <v>8.5</v>
      </c>
      <c r="AG11" s="31">
        <v>9.3000000000000007</v>
      </c>
      <c r="AH11" s="31"/>
      <c r="AI11" s="63">
        <v>9.1</v>
      </c>
      <c r="AJ11" s="63">
        <v>8.9</v>
      </c>
      <c r="AK11" s="63">
        <v>8.6999999999999993</v>
      </c>
      <c r="AL11" s="63">
        <v>8.6</v>
      </c>
      <c r="AM11" s="63">
        <v>8.1999999999999993</v>
      </c>
      <c r="AN11" s="63">
        <v>9.1999999999999993</v>
      </c>
      <c r="AO11" s="63">
        <v>9.5</v>
      </c>
      <c r="AP11" s="63">
        <v>8.6</v>
      </c>
      <c r="AQ11" s="63">
        <v>8.8000000000000007</v>
      </c>
      <c r="AR11" s="63">
        <v>8</v>
      </c>
      <c r="AS11" s="63">
        <v>7.1</v>
      </c>
      <c r="AT11" s="63">
        <v>9.5</v>
      </c>
      <c r="AU11" s="63">
        <v>8</v>
      </c>
      <c r="AV11" s="63">
        <v>7.6</v>
      </c>
      <c r="AW11" s="63"/>
      <c r="AX11" s="63"/>
      <c r="AY11" s="63">
        <v>9.6</v>
      </c>
      <c r="AZ11" s="31">
        <f t="shared" si="1"/>
        <v>8.4</v>
      </c>
      <c r="BA11" s="85" t="s">
        <v>1465</v>
      </c>
      <c r="BB11" s="85"/>
      <c r="BC11" s="85"/>
      <c r="BD11" s="85"/>
      <c r="BF11" s="14" t="s">
        <v>680</v>
      </c>
      <c r="BG11" s="12" t="str">
        <f t="shared" si="0"/>
        <v>D</v>
      </c>
    </row>
    <row r="12" spans="1:62" x14ac:dyDescent="0.25">
      <c r="A12" s="32">
        <v>5</v>
      </c>
      <c r="B12" s="33" t="s">
        <v>682</v>
      </c>
      <c r="C12" s="38" t="s">
        <v>683</v>
      </c>
      <c r="D12" s="152" t="s">
        <v>524</v>
      </c>
      <c r="E12" s="34" t="s">
        <v>365</v>
      </c>
      <c r="F12" s="86">
        <v>7.9</v>
      </c>
      <c r="G12" s="86">
        <v>6</v>
      </c>
      <c r="H12" s="86">
        <v>4.0999999999999996</v>
      </c>
      <c r="I12" s="87">
        <v>4.5</v>
      </c>
      <c r="J12" s="86">
        <v>5.4</v>
      </c>
      <c r="K12" s="86">
        <v>6.6</v>
      </c>
      <c r="L12" s="86">
        <v>5.8</v>
      </c>
      <c r="M12" s="86">
        <v>7.2</v>
      </c>
      <c r="N12" s="86">
        <v>4.7</v>
      </c>
      <c r="O12" s="86">
        <v>6.1</v>
      </c>
      <c r="P12" s="86">
        <v>4.2</v>
      </c>
      <c r="Q12" s="86">
        <v>5.8</v>
      </c>
      <c r="R12" s="86">
        <v>5.2</v>
      </c>
      <c r="S12" s="86">
        <v>7.8</v>
      </c>
      <c r="T12" s="86">
        <v>6.1</v>
      </c>
      <c r="U12" s="86">
        <v>6.9</v>
      </c>
      <c r="V12" s="31">
        <v>7.9</v>
      </c>
      <c r="W12" s="31">
        <v>7.5</v>
      </c>
      <c r="X12" s="31">
        <v>6.8</v>
      </c>
      <c r="Y12" s="31">
        <v>7.2</v>
      </c>
      <c r="Z12" s="31">
        <v>8.1999999999999993</v>
      </c>
      <c r="AA12" s="31">
        <v>7</v>
      </c>
      <c r="AB12" s="31">
        <v>8.6</v>
      </c>
      <c r="AC12" s="31">
        <v>8.1</v>
      </c>
      <c r="AD12" s="31">
        <v>8.6999999999999993</v>
      </c>
      <c r="AE12" s="31">
        <v>7.4</v>
      </c>
      <c r="AF12" s="31">
        <v>7.6</v>
      </c>
      <c r="AG12" s="31">
        <v>9.3000000000000007</v>
      </c>
      <c r="AH12" s="31"/>
      <c r="AI12" s="63">
        <v>4.8</v>
      </c>
      <c r="AJ12" s="63">
        <v>8.1999999999999993</v>
      </c>
      <c r="AK12" s="63">
        <v>7.3</v>
      </c>
      <c r="AL12" s="63">
        <v>5.0999999999999996</v>
      </c>
      <c r="AM12" s="63">
        <v>5.4</v>
      </c>
      <c r="AN12" s="63">
        <v>9.3000000000000007</v>
      </c>
      <c r="AO12" s="63">
        <v>9.5</v>
      </c>
      <c r="AP12" s="63">
        <v>5.6</v>
      </c>
      <c r="AQ12" s="63">
        <v>7.9</v>
      </c>
      <c r="AR12" s="63">
        <v>8.8000000000000007</v>
      </c>
      <c r="AS12" s="63">
        <v>6.1</v>
      </c>
      <c r="AT12" s="63">
        <v>9</v>
      </c>
      <c r="AU12" s="63">
        <v>8</v>
      </c>
      <c r="AV12" s="63">
        <v>7.6</v>
      </c>
      <c r="AW12" s="63">
        <v>9</v>
      </c>
      <c r="AX12" s="63">
        <v>8</v>
      </c>
      <c r="AY12" s="63"/>
      <c r="AZ12" s="31">
        <f t="shared" si="1"/>
        <v>6.9</v>
      </c>
      <c r="BA12" s="85" t="s">
        <v>1464</v>
      </c>
      <c r="BB12" s="85"/>
      <c r="BC12" s="85"/>
      <c r="BD12" s="85"/>
      <c r="BF12" s="14" t="s">
        <v>682</v>
      </c>
      <c r="BG12" s="12" t="str">
        <f t="shared" si="0"/>
        <v>D</v>
      </c>
    </row>
    <row r="13" spans="1:62" x14ac:dyDescent="0.25">
      <c r="A13" s="32">
        <v>6</v>
      </c>
      <c r="B13" s="33" t="s">
        <v>684</v>
      </c>
      <c r="C13" s="38" t="s">
        <v>685</v>
      </c>
      <c r="D13" s="152" t="s">
        <v>524</v>
      </c>
      <c r="E13" s="34" t="s">
        <v>492</v>
      </c>
      <c r="F13" s="86">
        <v>6.3</v>
      </c>
      <c r="G13" s="86">
        <v>4.9000000000000004</v>
      </c>
      <c r="H13" s="86">
        <v>6.6</v>
      </c>
      <c r="I13" s="87">
        <v>5.4</v>
      </c>
      <c r="J13" s="86">
        <v>5.7</v>
      </c>
      <c r="K13" s="86">
        <v>7</v>
      </c>
      <c r="L13" s="87">
        <v>6.1</v>
      </c>
      <c r="M13" s="86">
        <v>6.6</v>
      </c>
      <c r="N13" s="86">
        <v>9.1</v>
      </c>
      <c r="O13" s="86">
        <v>7.6</v>
      </c>
      <c r="P13" s="86">
        <v>4.5999999999999996</v>
      </c>
      <c r="Q13" s="86">
        <v>8.8000000000000007</v>
      </c>
      <c r="R13" s="86">
        <v>6.4</v>
      </c>
      <c r="S13" s="86">
        <v>8.3000000000000007</v>
      </c>
      <c r="T13" s="86">
        <v>6.7</v>
      </c>
      <c r="U13" s="86">
        <v>7.3</v>
      </c>
      <c r="V13" s="31">
        <v>8.1999999999999993</v>
      </c>
      <c r="W13" s="31">
        <v>10</v>
      </c>
      <c r="X13" s="31">
        <v>7</v>
      </c>
      <c r="Y13" s="31">
        <v>7.4</v>
      </c>
      <c r="Z13" s="31">
        <v>8.5</v>
      </c>
      <c r="AA13" s="31">
        <v>7.2</v>
      </c>
      <c r="AB13" s="31">
        <v>8.4</v>
      </c>
      <c r="AC13" s="31">
        <v>9.1999999999999993</v>
      </c>
      <c r="AD13" s="31">
        <v>8.1999999999999993</v>
      </c>
      <c r="AE13" s="31">
        <v>6.8</v>
      </c>
      <c r="AF13" s="31">
        <v>7.3</v>
      </c>
      <c r="AG13" s="31">
        <v>9.3000000000000007</v>
      </c>
      <c r="AH13" s="31"/>
      <c r="AI13" s="63">
        <v>9.1</v>
      </c>
      <c r="AJ13" s="63">
        <v>8.3000000000000007</v>
      </c>
      <c r="AK13" s="63">
        <v>7.6</v>
      </c>
      <c r="AL13" s="63">
        <v>5.7</v>
      </c>
      <c r="AM13" s="37">
        <v>8.6999999999999993</v>
      </c>
      <c r="AN13" s="63">
        <v>9.5</v>
      </c>
      <c r="AO13" s="63">
        <v>9</v>
      </c>
      <c r="AP13" s="63">
        <v>8.5</v>
      </c>
      <c r="AQ13" s="63">
        <v>7.9</v>
      </c>
      <c r="AR13" s="63">
        <v>8.5</v>
      </c>
      <c r="AS13" s="63">
        <v>7.1</v>
      </c>
      <c r="AT13" s="63">
        <v>9.5</v>
      </c>
      <c r="AU13" s="63">
        <v>9</v>
      </c>
      <c r="AV13" s="63">
        <v>8.1999999999999993</v>
      </c>
      <c r="AW13" s="63">
        <v>8.5</v>
      </c>
      <c r="AX13" s="63">
        <v>8.8000000000000007</v>
      </c>
      <c r="AY13" s="63"/>
      <c r="AZ13" s="31">
        <f t="shared" si="1"/>
        <v>7.6</v>
      </c>
      <c r="BA13" s="85" t="s">
        <v>1464</v>
      </c>
      <c r="BB13" s="85"/>
      <c r="BC13" s="85"/>
      <c r="BD13" s="85"/>
      <c r="BF13" s="14" t="s">
        <v>684</v>
      </c>
      <c r="BG13" s="12" t="str">
        <f t="shared" si="0"/>
        <v>D</v>
      </c>
    </row>
    <row r="14" spans="1:62" x14ac:dyDescent="0.25">
      <c r="A14" s="32">
        <v>7</v>
      </c>
      <c r="B14" s="33" t="s">
        <v>686</v>
      </c>
      <c r="C14" s="38" t="s">
        <v>6</v>
      </c>
      <c r="D14" s="152" t="s">
        <v>79</v>
      </c>
      <c r="E14" s="34" t="s">
        <v>687</v>
      </c>
      <c r="F14" s="86">
        <v>7.5</v>
      </c>
      <c r="G14" s="86">
        <v>7.3</v>
      </c>
      <c r="H14" s="86">
        <v>6.1</v>
      </c>
      <c r="I14" s="86">
        <v>8.9</v>
      </c>
      <c r="J14" s="86">
        <v>7.3</v>
      </c>
      <c r="K14" s="86">
        <v>7.7</v>
      </c>
      <c r="L14" s="86">
        <v>8.5</v>
      </c>
      <c r="M14" s="86">
        <v>8.5</v>
      </c>
      <c r="N14" s="86">
        <v>7.8</v>
      </c>
      <c r="O14" s="86">
        <v>7.3</v>
      </c>
      <c r="P14" s="86">
        <v>5.0999999999999996</v>
      </c>
      <c r="Q14" s="86">
        <v>9.1</v>
      </c>
      <c r="R14" s="86">
        <v>6.7</v>
      </c>
      <c r="S14" s="86">
        <v>8.6999999999999993</v>
      </c>
      <c r="T14" s="86">
        <v>7.4</v>
      </c>
      <c r="U14" s="86">
        <v>8.6</v>
      </c>
      <c r="V14" s="31">
        <v>8.1999999999999993</v>
      </c>
      <c r="W14" s="31">
        <v>8.8000000000000007</v>
      </c>
      <c r="X14" s="31">
        <v>7.4</v>
      </c>
      <c r="Y14" s="31">
        <v>8.3000000000000007</v>
      </c>
      <c r="Z14" s="31">
        <v>9.8000000000000007</v>
      </c>
      <c r="AA14" s="31">
        <v>7.3</v>
      </c>
      <c r="AB14" s="31">
        <v>8.6999999999999993</v>
      </c>
      <c r="AC14" s="31">
        <v>9.1999999999999993</v>
      </c>
      <c r="AD14" s="31">
        <v>9.8000000000000007</v>
      </c>
      <c r="AE14" s="31">
        <v>7.2</v>
      </c>
      <c r="AF14" s="31">
        <v>8.6999999999999993</v>
      </c>
      <c r="AG14" s="31">
        <v>9.3000000000000007</v>
      </c>
      <c r="AH14" s="31"/>
      <c r="AI14" s="63">
        <v>9.4</v>
      </c>
      <c r="AJ14" s="63">
        <v>7.6</v>
      </c>
      <c r="AK14" s="63">
        <v>8.6999999999999993</v>
      </c>
      <c r="AL14" s="63">
        <v>7.6</v>
      </c>
      <c r="AM14" s="63">
        <v>8.6999999999999993</v>
      </c>
      <c r="AN14" s="63">
        <v>9.5</v>
      </c>
      <c r="AO14" s="63">
        <v>9</v>
      </c>
      <c r="AP14" s="63">
        <v>9.1999999999999993</v>
      </c>
      <c r="AQ14" s="63">
        <v>8.9</v>
      </c>
      <c r="AR14" s="63">
        <v>7.5</v>
      </c>
      <c r="AS14" s="63">
        <v>7.8</v>
      </c>
      <c r="AT14" s="63">
        <v>9</v>
      </c>
      <c r="AU14" s="63">
        <v>8.5</v>
      </c>
      <c r="AV14" s="63">
        <v>8.5</v>
      </c>
      <c r="AW14" s="63"/>
      <c r="AX14" s="63"/>
      <c r="AY14" s="63">
        <v>9.5</v>
      </c>
      <c r="AZ14" s="31">
        <f t="shared" si="1"/>
        <v>8.1999999999999993</v>
      </c>
      <c r="BA14" s="85" t="s">
        <v>1465</v>
      </c>
      <c r="BB14" s="85"/>
      <c r="BC14" s="85"/>
      <c r="BD14" s="85"/>
      <c r="BF14" s="14" t="s">
        <v>686</v>
      </c>
      <c r="BG14" s="12" t="str">
        <f t="shared" si="0"/>
        <v>D</v>
      </c>
    </row>
    <row r="15" spans="1:62" x14ac:dyDescent="0.25">
      <c r="A15" s="32">
        <v>8</v>
      </c>
      <c r="B15" s="33" t="s">
        <v>688</v>
      </c>
      <c r="C15" s="38" t="s">
        <v>689</v>
      </c>
      <c r="D15" s="152" t="s">
        <v>79</v>
      </c>
      <c r="E15" s="34" t="s">
        <v>690</v>
      </c>
      <c r="F15" s="86">
        <v>7.9</v>
      </c>
      <c r="G15" s="87">
        <v>8.6</v>
      </c>
      <c r="H15" s="87">
        <v>5.2</v>
      </c>
      <c r="I15" s="87">
        <v>4.5999999999999996</v>
      </c>
      <c r="J15" s="86">
        <v>4.7</v>
      </c>
      <c r="K15" s="86">
        <v>7.3</v>
      </c>
      <c r="L15" s="86">
        <v>5.5</v>
      </c>
      <c r="M15" s="86">
        <v>7.4</v>
      </c>
      <c r="N15" s="86">
        <v>6.7</v>
      </c>
      <c r="O15" s="86">
        <v>5.6</v>
      </c>
      <c r="P15" s="87">
        <v>4.9000000000000004</v>
      </c>
      <c r="Q15" s="86">
        <v>5.5</v>
      </c>
      <c r="R15" s="87">
        <v>7.9</v>
      </c>
      <c r="S15" s="86">
        <v>8</v>
      </c>
      <c r="T15" s="86">
        <v>8.6</v>
      </c>
      <c r="U15" s="86">
        <v>8.1</v>
      </c>
      <c r="V15" s="31">
        <v>8</v>
      </c>
      <c r="W15" s="31">
        <v>8.5</v>
      </c>
      <c r="X15" s="31">
        <v>5.4</v>
      </c>
      <c r="Y15" s="31">
        <v>5.6</v>
      </c>
      <c r="Z15" s="31">
        <v>8.1999999999999993</v>
      </c>
      <c r="AA15" s="31">
        <v>6.8</v>
      </c>
      <c r="AB15" s="31">
        <v>9</v>
      </c>
      <c r="AC15" s="31">
        <v>8.1</v>
      </c>
      <c r="AD15" s="31">
        <v>8.6999999999999993</v>
      </c>
      <c r="AE15" s="31">
        <v>8.1999999999999993</v>
      </c>
      <c r="AF15" s="31">
        <v>7.3</v>
      </c>
      <c r="AG15" s="31">
        <v>9</v>
      </c>
      <c r="AH15" s="31"/>
      <c r="AI15" s="63">
        <v>8.3000000000000007</v>
      </c>
      <c r="AJ15" s="63">
        <v>9.1</v>
      </c>
      <c r="AK15" s="63">
        <v>8.3000000000000007</v>
      </c>
      <c r="AL15" s="63">
        <v>4.5</v>
      </c>
      <c r="AM15" s="63">
        <v>5.6</v>
      </c>
      <c r="AN15" s="63">
        <v>9.1</v>
      </c>
      <c r="AO15" s="63">
        <v>9</v>
      </c>
      <c r="AP15" s="63">
        <v>5.5</v>
      </c>
      <c r="AQ15" s="63">
        <v>7.9</v>
      </c>
      <c r="AR15" s="63">
        <v>8.5</v>
      </c>
      <c r="AS15" s="63">
        <v>7.1</v>
      </c>
      <c r="AT15" s="63">
        <v>9</v>
      </c>
      <c r="AU15" s="63">
        <v>8</v>
      </c>
      <c r="AV15" s="63">
        <v>7.2</v>
      </c>
      <c r="AW15" s="63">
        <v>8.5</v>
      </c>
      <c r="AX15" s="63">
        <v>8.4</v>
      </c>
      <c r="AY15" s="63"/>
      <c r="AZ15" s="31">
        <f t="shared" si="1"/>
        <v>7.2</v>
      </c>
      <c r="BA15" s="85" t="s">
        <v>1464</v>
      </c>
      <c r="BB15" s="85"/>
      <c r="BC15" s="85"/>
      <c r="BD15" s="85"/>
      <c r="BF15" s="14" t="s">
        <v>688</v>
      </c>
      <c r="BG15" s="12" t="str">
        <f t="shared" si="0"/>
        <v>D</v>
      </c>
    </row>
    <row r="16" spans="1:62" x14ac:dyDescent="0.25">
      <c r="A16" s="32">
        <v>9</v>
      </c>
      <c r="B16" s="33" t="s">
        <v>691</v>
      </c>
      <c r="C16" s="38" t="s">
        <v>692</v>
      </c>
      <c r="D16" s="152" t="s">
        <v>280</v>
      </c>
      <c r="E16" s="34" t="s">
        <v>693</v>
      </c>
      <c r="F16" s="86">
        <v>7</v>
      </c>
      <c r="G16" s="87">
        <v>5</v>
      </c>
      <c r="H16" s="86">
        <v>6.5</v>
      </c>
      <c r="I16" s="86">
        <v>6.8</v>
      </c>
      <c r="J16" s="86">
        <v>8.1</v>
      </c>
      <c r="K16" s="86">
        <v>8.4</v>
      </c>
      <c r="L16" s="86">
        <v>7.8</v>
      </c>
      <c r="M16" s="86">
        <v>6.7</v>
      </c>
      <c r="N16" s="86">
        <v>5.6</v>
      </c>
      <c r="O16" s="86">
        <v>5.4</v>
      </c>
      <c r="P16" s="86">
        <v>4.3</v>
      </c>
      <c r="Q16" s="86">
        <v>6.4</v>
      </c>
      <c r="R16" s="86">
        <v>4.9000000000000004</v>
      </c>
      <c r="S16" s="86">
        <v>8.5</v>
      </c>
      <c r="T16" s="86">
        <v>8.6999999999999993</v>
      </c>
      <c r="U16" s="86">
        <v>8.4</v>
      </c>
      <c r="V16" s="31">
        <v>8</v>
      </c>
      <c r="W16" s="31">
        <v>9</v>
      </c>
      <c r="X16" s="31">
        <v>9.1999999999999993</v>
      </c>
      <c r="Y16" s="31">
        <v>8.3000000000000007</v>
      </c>
      <c r="Z16" s="31">
        <v>9.9</v>
      </c>
      <c r="AA16" s="31">
        <v>6.4</v>
      </c>
      <c r="AB16" s="31">
        <v>8</v>
      </c>
      <c r="AC16" s="31">
        <v>9.1999999999999993</v>
      </c>
      <c r="AD16" s="31">
        <v>9.1999999999999993</v>
      </c>
      <c r="AE16" s="31">
        <v>7.3</v>
      </c>
      <c r="AF16" s="31">
        <v>8.5</v>
      </c>
      <c r="AG16" s="31">
        <v>9.3000000000000007</v>
      </c>
      <c r="AH16" s="31"/>
      <c r="AI16" s="63">
        <v>8.6999999999999993</v>
      </c>
      <c r="AJ16" s="63">
        <v>9</v>
      </c>
      <c r="AK16" s="63">
        <v>8.4</v>
      </c>
      <c r="AL16" s="63">
        <v>7.7</v>
      </c>
      <c r="AM16" s="63">
        <v>8.6999999999999993</v>
      </c>
      <c r="AN16" s="63">
        <v>9.6</v>
      </c>
      <c r="AO16" s="63">
        <v>9.3000000000000007</v>
      </c>
      <c r="AP16" s="63">
        <v>8.6999999999999993</v>
      </c>
      <c r="AQ16" s="63">
        <v>8.4</v>
      </c>
      <c r="AR16" s="63">
        <v>9</v>
      </c>
      <c r="AS16" s="63">
        <v>7.5</v>
      </c>
      <c r="AT16" s="63">
        <v>10</v>
      </c>
      <c r="AU16" s="63">
        <v>8.5</v>
      </c>
      <c r="AV16" s="63">
        <v>7.9</v>
      </c>
      <c r="AW16" s="63"/>
      <c r="AX16" s="63"/>
      <c r="AY16" s="63">
        <v>9.5</v>
      </c>
      <c r="AZ16" s="31">
        <f t="shared" si="1"/>
        <v>7.9</v>
      </c>
      <c r="BA16" s="85" t="s">
        <v>1465</v>
      </c>
      <c r="BB16" s="85"/>
      <c r="BC16" s="85"/>
      <c r="BD16" s="85"/>
      <c r="BF16" s="14" t="s">
        <v>691</v>
      </c>
      <c r="BG16" s="12" t="str">
        <f t="shared" si="0"/>
        <v>D</v>
      </c>
    </row>
    <row r="17" spans="1:59" x14ac:dyDescent="0.25">
      <c r="A17" s="32">
        <v>10</v>
      </c>
      <c r="B17" s="33" t="s">
        <v>694</v>
      </c>
      <c r="C17" s="38" t="s">
        <v>695</v>
      </c>
      <c r="D17" s="152" t="s">
        <v>434</v>
      </c>
      <c r="E17" s="34" t="s">
        <v>696</v>
      </c>
      <c r="F17" s="86">
        <v>6.3</v>
      </c>
      <c r="G17" s="86">
        <v>7.3</v>
      </c>
      <c r="H17" s="86">
        <v>9</v>
      </c>
      <c r="I17" s="86">
        <v>5.9</v>
      </c>
      <c r="J17" s="86">
        <v>7.4</v>
      </c>
      <c r="K17" s="86">
        <v>8.9</v>
      </c>
      <c r="L17" s="86">
        <v>8.9</v>
      </c>
      <c r="M17" s="86">
        <v>8.3000000000000007</v>
      </c>
      <c r="N17" s="86">
        <v>8.6</v>
      </c>
      <c r="O17" s="87">
        <v>8</v>
      </c>
      <c r="P17" s="86">
        <v>5.8</v>
      </c>
      <c r="Q17" s="86">
        <v>9.1</v>
      </c>
      <c r="R17" s="86">
        <v>7.6</v>
      </c>
      <c r="S17" s="86">
        <v>8.5</v>
      </c>
      <c r="T17" s="86">
        <v>8.6999999999999993</v>
      </c>
      <c r="U17" s="86">
        <v>9.1999999999999993</v>
      </c>
      <c r="V17" s="31">
        <v>8.4</v>
      </c>
      <c r="W17" s="31">
        <v>7.5</v>
      </c>
      <c r="X17" s="31">
        <v>7.9</v>
      </c>
      <c r="Y17" s="31">
        <v>9</v>
      </c>
      <c r="Z17" s="31">
        <v>9.1999999999999993</v>
      </c>
      <c r="AA17" s="31">
        <v>6.8</v>
      </c>
      <c r="AB17" s="31">
        <v>9</v>
      </c>
      <c r="AC17" s="31">
        <v>8.9</v>
      </c>
      <c r="AD17" s="31">
        <v>8.4</v>
      </c>
      <c r="AE17" s="31">
        <v>7.7</v>
      </c>
      <c r="AF17" s="31">
        <v>8.5</v>
      </c>
      <c r="AG17" s="31">
        <v>9.3000000000000007</v>
      </c>
      <c r="AH17" s="31"/>
      <c r="AI17" s="63">
        <v>9</v>
      </c>
      <c r="AJ17" s="63">
        <v>9</v>
      </c>
      <c r="AK17" s="63">
        <v>7.3</v>
      </c>
      <c r="AL17" s="63">
        <v>7.4</v>
      </c>
      <c r="AM17" s="63">
        <v>8</v>
      </c>
      <c r="AN17" s="63">
        <v>9.6</v>
      </c>
      <c r="AO17" s="63">
        <v>9.5</v>
      </c>
      <c r="AP17" s="63">
        <v>9</v>
      </c>
      <c r="AQ17" s="63">
        <v>9.1</v>
      </c>
      <c r="AR17" s="63">
        <v>8.5</v>
      </c>
      <c r="AS17" s="63">
        <v>8.1999999999999993</v>
      </c>
      <c r="AT17" s="63">
        <v>10</v>
      </c>
      <c r="AU17" s="63">
        <v>8.5</v>
      </c>
      <c r="AV17" s="63">
        <v>7.6</v>
      </c>
      <c r="AW17" s="63"/>
      <c r="AX17" s="63"/>
      <c r="AY17" s="63">
        <v>9.6</v>
      </c>
      <c r="AZ17" s="31">
        <f t="shared" si="1"/>
        <v>8.3000000000000007</v>
      </c>
      <c r="BA17" s="85" t="s">
        <v>1465</v>
      </c>
      <c r="BB17" s="85"/>
      <c r="BC17" s="85"/>
      <c r="BD17" s="85"/>
      <c r="BF17" s="14" t="s">
        <v>694</v>
      </c>
      <c r="BG17" s="12" t="str">
        <f t="shared" si="0"/>
        <v>D</v>
      </c>
    </row>
    <row r="18" spans="1:59" x14ac:dyDescent="0.25">
      <c r="A18" s="32">
        <v>11</v>
      </c>
      <c r="B18" s="33" t="s">
        <v>697</v>
      </c>
      <c r="C18" s="38" t="s">
        <v>8</v>
      </c>
      <c r="D18" s="152" t="s">
        <v>434</v>
      </c>
      <c r="E18" s="34" t="s">
        <v>698</v>
      </c>
      <c r="F18" s="86">
        <v>8</v>
      </c>
      <c r="G18" s="86">
        <v>7.8</v>
      </c>
      <c r="H18" s="87">
        <v>5.4</v>
      </c>
      <c r="I18" s="87">
        <v>4.0999999999999996</v>
      </c>
      <c r="J18" s="86">
        <v>4.3</v>
      </c>
      <c r="K18" s="86">
        <v>7.3</v>
      </c>
      <c r="L18" s="86">
        <v>6.5</v>
      </c>
      <c r="M18" s="86">
        <v>6.9</v>
      </c>
      <c r="N18" s="86">
        <v>5.2</v>
      </c>
      <c r="O18" s="86">
        <v>5.2</v>
      </c>
      <c r="P18" s="87">
        <v>5.0999999999999996</v>
      </c>
      <c r="Q18" s="86">
        <v>7.3</v>
      </c>
      <c r="R18" s="86">
        <v>5.8</v>
      </c>
      <c r="S18" s="86">
        <v>7.5</v>
      </c>
      <c r="T18" s="86">
        <v>6.8</v>
      </c>
      <c r="U18" s="86">
        <v>8.4</v>
      </c>
      <c r="V18" s="31">
        <v>8.1999999999999993</v>
      </c>
      <c r="W18" s="31">
        <v>8.8000000000000007</v>
      </c>
      <c r="X18" s="31">
        <v>6.1</v>
      </c>
      <c r="Y18" s="31">
        <v>8.6</v>
      </c>
      <c r="Z18" s="31">
        <v>8.3000000000000007</v>
      </c>
      <c r="AA18" s="31">
        <v>7.5</v>
      </c>
      <c r="AB18" s="31">
        <v>8.4</v>
      </c>
      <c r="AC18" s="31">
        <v>9.1999999999999993</v>
      </c>
      <c r="AD18" s="31">
        <v>8.9</v>
      </c>
      <c r="AE18" s="31">
        <v>7</v>
      </c>
      <c r="AF18" s="31">
        <v>8.6</v>
      </c>
      <c r="AG18" s="31">
        <v>9.3000000000000007</v>
      </c>
      <c r="AH18" s="31"/>
      <c r="AI18" s="63">
        <v>9.3000000000000007</v>
      </c>
      <c r="AJ18" s="63">
        <v>8.9</v>
      </c>
      <c r="AK18" s="63">
        <v>7.3</v>
      </c>
      <c r="AL18" s="63">
        <v>4.5999999999999996</v>
      </c>
      <c r="AM18" s="63">
        <v>7.7</v>
      </c>
      <c r="AN18" s="63">
        <v>9.6</v>
      </c>
      <c r="AO18" s="63">
        <v>9</v>
      </c>
      <c r="AP18" s="63">
        <v>6.9</v>
      </c>
      <c r="AQ18" s="63">
        <v>7.9</v>
      </c>
      <c r="AR18" s="63">
        <v>8</v>
      </c>
      <c r="AS18" s="63">
        <v>6.4</v>
      </c>
      <c r="AT18" s="63">
        <v>10</v>
      </c>
      <c r="AU18" s="63">
        <v>8.5</v>
      </c>
      <c r="AV18" s="63">
        <v>6.9</v>
      </c>
      <c r="AW18" s="63">
        <v>9.5</v>
      </c>
      <c r="AX18" s="63">
        <v>8.5</v>
      </c>
      <c r="AY18" s="63"/>
      <c r="AZ18" s="31">
        <f t="shared" si="1"/>
        <v>7.4</v>
      </c>
      <c r="BA18" s="85" t="s">
        <v>1464</v>
      </c>
      <c r="BB18" s="85"/>
      <c r="BC18" s="85"/>
      <c r="BD18" s="85"/>
      <c r="BF18" s="14" t="s">
        <v>697</v>
      </c>
      <c r="BG18" s="12" t="str">
        <f t="shared" si="0"/>
        <v>D</v>
      </c>
    </row>
    <row r="19" spans="1:59" x14ac:dyDescent="0.25">
      <c r="A19" s="32">
        <v>12</v>
      </c>
      <c r="B19" s="33" t="s">
        <v>699</v>
      </c>
      <c r="C19" s="38" t="s">
        <v>376</v>
      </c>
      <c r="D19" s="152" t="s">
        <v>90</v>
      </c>
      <c r="E19" s="34" t="s">
        <v>700</v>
      </c>
      <c r="F19" s="86">
        <v>7.5</v>
      </c>
      <c r="G19" s="86">
        <v>5.2</v>
      </c>
      <c r="H19" s="86">
        <v>5.0999999999999996</v>
      </c>
      <c r="I19" s="86">
        <v>7.5</v>
      </c>
      <c r="J19" s="86">
        <v>6.4</v>
      </c>
      <c r="K19" s="86">
        <v>5.6</v>
      </c>
      <c r="L19" s="86">
        <v>5</v>
      </c>
      <c r="M19" s="86">
        <v>6.7</v>
      </c>
      <c r="N19" s="86">
        <v>5</v>
      </c>
      <c r="O19" s="86">
        <v>5.5</v>
      </c>
      <c r="P19" s="86">
        <v>4.4000000000000004</v>
      </c>
      <c r="Q19" s="86">
        <v>0</v>
      </c>
      <c r="R19" s="86">
        <v>0</v>
      </c>
      <c r="S19" s="86">
        <v>0</v>
      </c>
      <c r="T19" s="86">
        <v>0</v>
      </c>
      <c r="U19" s="86">
        <v>0</v>
      </c>
      <c r="V19" s="31">
        <v>0</v>
      </c>
      <c r="W19" s="31">
        <v>0</v>
      </c>
      <c r="X19" s="31">
        <v>0</v>
      </c>
      <c r="Y19" s="31">
        <v>0</v>
      </c>
      <c r="Z19" s="31">
        <v>0</v>
      </c>
      <c r="AA19" s="31">
        <v>0</v>
      </c>
      <c r="AB19" s="31">
        <v>2.8</v>
      </c>
      <c r="AC19" s="31">
        <v>0</v>
      </c>
      <c r="AD19" s="31">
        <v>0</v>
      </c>
      <c r="AE19" s="31">
        <v>0</v>
      </c>
      <c r="AF19" s="31">
        <v>0</v>
      </c>
      <c r="AG19" s="31">
        <v>0</v>
      </c>
      <c r="AH19" s="31"/>
      <c r="AI19" s="63">
        <v>0</v>
      </c>
      <c r="AJ19" s="63">
        <v>0</v>
      </c>
      <c r="AK19" s="63">
        <v>0</v>
      </c>
      <c r="AL19" s="63">
        <v>0</v>
      </c>
      <c r="AM19" s="63">
        <v>0</v>
      </c>
      <c r="AN19" s="63">
        <v>0</v>
      </c>
      <c r="AO19" s="63">
        <v>0</v>
      </c>
      <c r="AP19" s="63">
        <v>0</v>
      </c>
      <c r="AQ19" s="63">
        <v>0</v>
      </c>
      <c r="AR19" s="63">
        <v>0</v>
      </c>
      <c r="AS19" s="63">
        <v>0</v>
      </c>
      <c r="AT19" s="63">
        <v>0</v>
      </c>
      <c r="AU19" s="63">
        <v>0</v>
      </c>
      <c r="AV19" s="63">
        <v>0</v>
      </c>
      <c r="AW19" s="63"/>
      <c r="AX19" s="63"/>
      <c r="AY19" s="63"/>
      <c r="AZ19" s="31">
        <f t="shared" si="1"/>
        <v>1.5</v>
      </c>
      <c r="BA19" s="85"/>
      <c r="BB19" s="85"/>
      <c r="BC19" s="85"/>
      <c r="BD19" s="85"/>
      <c r="BF19" s="14" t="s">
        <v>699</v>
      </c>
      <c r="BG19" s="12" t="str">
        <f t="shared" si="0"/>
        <v>D</v>
      </c>
    </row>
    <row r="20" spans="1:59" x14ac:dyDescent="0.25">
      <c r="A20" s="32">
        <v>13</v>
      </c>
      <c r="B20" s="33" t="s">
        <v>701</v>
      </c>
      <c r="C20" s="38" t="s">
        <v>93</v>
      </c>
      <c r="D20" s="152" t="s">
        <v>90</v>
      </c>
      <c r="E20" s="34" t="s">
        <v>702</v>
      </c>
      <c r="F20" s="86">
        <v>7</v>
      </c>
      <c r="G20" s="86">
        <v>4.8</v>
      </c>
      <c r="H20" s="86">
        <v>4.9000000000000004</v>
      </c>
      <c r="I20" s="86">
        <v>6.1</v>
      </c>
      <c r="J20" s="86">
        <v>6.2</v>
      </c>
      <c r="K20" s="86">
        <v>8.4</v>
      </c>
      <c r="L20" s="86">
        <v>4.7</v>
      </c>
      <c r="M20" s="86">
        <v>8</v>
      </c>
      <c r="N20" s="86">
        <v>5.3</v>
      </c>
      <c r="O20" s="86">
        <v>7.2</v>
      </c>
      <c r="P20" s="86">
        <v>3.3</v>
      </c>
      <c r="Q20" s="86">
        <v>5.9</v>
      </c>
      <c r="R20" s="86">
        <v>5.3</v>
      </c>
      <c r="S20" s="86">
        <v>7.2</v>
      </c>
      <c r="T20" s="86">
        <v>6.4</v>
      </c>
      <c r="U20" s="86">
        <v>7.1</v>
      </c>
      <c r="V20" s="31">
        <v>7.3</v>
      </c>
      <c r="W20" s="31">
        <v>8.5</v>
      </c>
      <c r="X20" s="31">
        <v>5.7</v>
      </c>
      <c r="Y20" s="31">
        <v>8</v>
      </c>
      <c r="Z20" s="31">
        <v>8</v>
      </c>
      <c r="AA20" s="31">
        <v>5.5</v>
      </c>
      <c r="AB20" s="31">
        <v>9.1</v>
      </c>
      <c r="AC20" s="31">
        <v>6.1</v>
      </c>
      <c r="AD20" s="31">
        <v>8.4</v>
      </c>
      <c r="AE20" s="31">
        <v>7.7</v>
      </c>
      <c r="AF20" s="31">
        <v>5.8</v>
      </c>
      <c r="AG20" s="31">
        <v>9.3000000000000007</v>
      </c>
      <c r="AH20" s="31"/>
      <c r="AI20" s="63">
        <v>8.6999999999999993</v>
      </c>
      <c r="AJ20" s="63">
        <v>8.3000000000000007</v>
      </c>
      <c r="AK20" s="63">
        <v>7.3</v>
      </c>
      <c r="AL20" s="63">
        <v>4.9000000000000004</v>
      </c>
      <c r="AM20" s="63">
        <v>5.8</v>
      </c>
      <c r="AN20" s="63">
        <v>9.6</v>
      </c>
      <c r="AO20" s="63">
        <v>8.8000000000000007</v>
      </c>
      <c r="AP20" s="63">
        <v>5.6</v>
      </c>
      <c r="AQ20" s="63">
        <v>7.9</v>
      </c>
      <c r="AR20" s="63">
        <v>7.5</v>
      </c>
      <c r="AS20" s="63">
        <v>7.3</v>
      </c>
      <c r="AT20" s="63">
        <v>9</v>
      </c>
      <c r="AU20" s="63">
        <v>9</v>
      </c>
      <c r="AV20" s="63">
        <v>6.7</v>
      </c>
      <c r="AW20" s="63">
        <v>8.3000000000000007</v>
      </c>
      <c r="AX20" s="63">
        <v>8</v>
      </c>
      <c r="AY20" s="63"/>
      <c r="AZ20" s="31">
        <f t="shared" si="1"/>
        <v>6.9</v>
      </c>
      <c r="BA20" s="85" t="s">
        <v>1464</v>
      </c>
      <c r="BB20" s="85"/>
      <c r="BC20" s="85"/>
      <c r="BD20" s="85"/>
      <c r="BF20" s="14" t="s">
        <v>701</v>
      </c>
      <c r="BG20" s="12" t="str">
        <f t="shared" si="0"/>
        <v>D</v>
      </c>
    </row>
    <row r="21" spans="1:59" x14ac:dyDescent="0.25">
      <c r="A21" s="32">
        <v>14</v>
      </c>
      <c r="B21" s="33" t="s">
        <v>703</v>
      </c>
      <c r="C21" s="38" t="s">
        <v>37</v>
      </c>
      <c r="D21" s="152" t="s">
        <v>27</v>
      </c>
      <c r="E21" s="34" t="s">
        <v>704</v>
      </c>
      <c r="F21" s="87">
        <v>7.5</v>
      </c>
      <c r="G21" s="86">
        <v>5.2</v>
      </c>
      <c r="H21" s="86">
        <v>5.0999999999999996</v>
      </c>
      <c r="I21" s="86">
        <v>5.6</v>
      </c>
      <c r="J21" s="87">
        <v>4.8</v>
      </c>
      <c r="K21" s="86">
        <v>6.9</v>
      </c>
      <c r="L21" s="86">
        <v>4.3</v>
      </c>
      <c r="M21" s="86">
        <v>4.5</v>
      </c>
      <c r="N21" s="86">
        <v>5</v>
      </c>
      <c r="O21" s="87">
        <v>9.1</v>
      </c>
      <c r="P21" s="87">
        <v>4.9000000000000004</v>
      </c>
      <c r="Q21" s="87">
        <v>8.1999999999999993</v>
      </c>
      <c r="R21" s="87">
        <v>5.7</v>
      </c>
      <c r="S21" s="86">
        <v>6.8</v>
      </c>
      <c r="T21" s="86">
        <v>7.7</v>
      </c>
      <c r="U21" s="87">
        <v>8.1999999999999993</v>
      </c>
      <c r="V21" s="31">
        <v>7.5</v>
      </c>
      <c r="W21" s="31">
        <v>9</v>
      </c>
      <c r="X21" s="31">
        <v>6</v>
      </c>
      <c r="Y21" s="31">
        <v>6.6</v>
      </c>
      <c r="Z21" s="31">
        <v>7.5</v>
      </c>
      <c r="AA21" s="31">
        <v>4.5</v>
      </c>
      <c r="AB21" s="31">
        <v>8.4</v>
      </c>
      <c r="AC21" s="31">
        <v>7.1</v>
      </c>
      <c r="AD21" s="31">
        <v>8.5</v>
      </c>
      <c r="AE21" s="31">
        <v>7.1</v>
      </c>
      <c r="AF21" s="31">
        <v>8.1999999999999993</v>
      </c>
      <c r="AG21" s="31">
        <v>9.3000000000000007</v>
      </c>
      <c r="AH21" s="31"/>
      <c r="AI21" s="63">
        <v>8</v>
      </c>
      <c r="AJ21" s="63">
        <v>8</v>
      </c>
      <c r="AK21" s="63">
        <v>7.3</v>
      </c>
      <c r="AL21" s="63">
        <v>4.9000000000000004</v>
      </c>
      <c r="AM21" s="37">
        <v>6.8</v>
      </c>
      <c r="AN21" s="63">
        <v>8.8000000000000007</v>
      </c>
      <c r="AO21" s="63">
        <v>8.8000000000000007</v>
      </c>
      <c r="AP21" s="63">
        <v>7.4</v>
      </c>
      <c r="AQ21" s="63">
        <v>6.7</v>
      </c>
      <c r="AR21" s="63">
        <v>8</v>
      </c>
      <c r="AS21" s="63">
        <v>6.1</v>
      </c>
      <c r="AT21" s="63">
        <v>9</v>
      </c>
      <c r="AU21" s="63">
        <v>9</v>
      </c>
      <c r="AV21" s="63">
        <v>6.1</v>
      </c>
      <c r="AW21" s="63">
        <v>7.5</v>
      </c>
      <c r="AX21" s="63">
        <v>8.1</v>
      </c>
      <c r="AY21" s="63"/>
      <c r="AZ21" s="31">
        <f t="shared" si="1"/>
        <v>6.9</v>
      </c>
      <c r="BA21" s="85" t="s">
        <v>1464</v>
      </c>
      <c r="BB21" s="85"/>
      <c r="BC21" s="85"/>
      <c r="BD21" s="85"/>
      <c r="BF21" s="14" t="s">
        <v>703</v>
      </c>
      <c r="BG21" s="12" t="str">
        <f t="shared" si="0"/>
        <v>D</v>
      </c>
    </row>
    <row r="22" spans="1:59" x14ac:dyDescent="0.25">
      <c r="A22" s="32">
        <v>15</v>
      </c>
      <c r="B22" s="33" t="s">
        <v>705</v>
      </c>
      <c r="C22" s="38" t="s">
        <v>433</v>
      </c>
      <c r="D22" s="152" t="s">
        <v>113</v>
      </c>
      <c r="E22" s="34" t="s">
        <v>564</v>
      </c>
      <c r="F22" s="86">
        <v>6.6</v>
      </c>
      <c r="G22" s="86">
        <v>6.7</v>
      </c>
      <c r="H22" s="86">
        <v>5.0999999999999996</v>
      </c>
      <c r="I22" s="86">
        <v>4</v>
      </c>
      <c r="J22" s="86">
        <v>5.9</v>
      </c>
      <c r="K22" s="86">
        <v>7.7</v>
      </c>
      <c r="L22" s="86">
        <v>6.3</v>
      </c>
      <c r="M22" s="86">
        <v>4.5</v>
      </c>
      <c r="N22" s="86">
        <v>5.7</v>
      </c>
      <c r="O22" s="86">
        <v>6.3</v>
      </c>
      <c r="P22" s="87">
        <v>5.8</v>
      </c>
      <c r="Q22" s="86">
        <v>7.7</v>
      </c>
      <c r="R22" s="87">
        <v>7</v>
      </c>
      <c r="S22" s="86">
        <v>5.8</v>
      </c>
      <c r="T22" s="86">
        <v>6.8</v>
      </c>
      <c r="U22" s="86">
        <v>5.8</v>
      </c>
      <c r="V22" s="31">
        <v>8.1999999999999993</v>
      </c>
      <c r="W22" s="31">
        <v>9</v>
      </c>
      <c r="X22" s="31">
        <v>4.7</v>
      </c>
      <c r="Y22" s="31">
        <v>7.3</v>
      </c>
      <c r="Z22" s="31">
        <v>7.3</v>
      </c>
      <c r="AA22" s="31">
        <v>7.4</v>
      </c>
      <c r="AB22" s="31">
        <v>8.4</v>
      </c>
      <c r="AC22" s="31">
        <v>8.1999999999999993</v>
      </c>
      <c r="AD22" s="31">
        <v>6.7</v>
      </c>
      <c r="AE22" s="31">
        <v>6.1</v>
      </c>
      <c r="AF22" s="31">
        <v>8.6999999999999993</v>
      </c>
      <c r="AG22" s="31">
        <v>9.3000000000000007</v>
      </c>
      <c r="AH22" s="31"/>
      <c r="AI22" s="63">
        <v>8</v>
      </c>
      <c r="AJ22" s="63">
        <v>8.1999999999999993</v>
      </c>
      <c r="AK22" s="63">
        <v>7.3</v>
      </c>
      <c r="AL22" s="63">
        <v>5.3</v>
      </c>
      <c r="AM22" s="63">
        <v>5.4</v>
      </c>
      <c r="AN22" s="63">
        <v>9.1999999999999993</v>
      </c>
      <c r="AO22" s="63">
        <v>8.8000000000000007</v>
      </c>
      <c r="AP22" s="63">
        <v>8.6</v>
      </c>
      <c r="AQ22" s="63">
        <v>8.5</v>
      </c>
      <c r="AR22" s="63">
        <v>8.5</v>
      </c>
      <c r="AS22" s="63">
        <v>7.1</v>
      </c>
      <c r="AT22" s="63">
        <v>9</v>
      </c>
      <c r="AU22" s="63">
        <v>8</v>
      </c>
      <c r="AV22" s="63">
        <v>7.7</v>
      </c>
      <c r="AW22" s="63">
        <v>8.3000000000000007</v>
      </c>
      <c r="AX22" s="63">
        <v>8.6999999999999993</v>
      </c>
      <c r="AY22" s="63"/>
      <c r="AZ22" s="31">
        <f t="shared" si="1"/>
        <v>7</v>
      </c>
      <c r="BA22" s="85" t="s">
        <v>1464</v>
      </c>
      <c r="BB22" s="85"/>
      <c r="BC22" s="85"/>
      <c r="BD22" s="85"/>
      <c r="BF22" s="14" t="s">
        <v>705</v>
      </c>
      <c r="BG22" s="12" t="str">
        <f t="shared" si="0"/>
        <v>D</v>
      </c>
    </row>
    <row r="23" spans="1:59" x14ac:dyDescent="0.25">
      <c r="A23" s="32">
        <v>16</v>
      </c>
      <c r="B23" s="33" t="s">
        <v>706</v>
      </c>
      <c r="C23" s="38" t="s">
        <v>707</v>
      </c>
      <c r="D23" s="152" t="s">
        <v>113</v>
      </c>
      <c r="E23" s="34" t="s">
        <v>664</v>
      </c>
      <c r="F23" s="86">
        <v>8.1999999999999993</v>
      </c>
      <c r="G23" s="86">
        <v>8.1</v>
      </c>
      <c r="H23" s="86">
        <v>8.1999999999999993</v>
      </c>
      <c r="I23" s="86">
        <v>6.3</v>
      </c>
      <c r="J23" s="86">
        <v>6.2</v>
      </c>
      <c r="K23" s="86">
        <v>8</v>
      </c>
      <c r="L23" s="86">
        <v>9</v>
      </c>
      <c r="M23" s="86">
        <v>8.4</v>
      </c>
      <c r="N23" s="86">
        <v>7.7</v>
      </c>
      <c r="O23" s="86">
        <v>6.4</v>
      </c>
      <c r="P23" s="86">
        <v>6.5</v>
      </c>
      <c r="Q23" s="86">
        <v>8.6</v>
      </c>
      <c r="R23" s="86">
        <v>5.7</v>
      </c>
      <c r="S23" s="86">
        <v>8.5</v>
      </c>
      <c r="T23" s="86">
        <v>6.7</v>
      </c>
      <c r="U23" s="86">
        <v>9.9</v>
      </c>
      <c r="V23" s="31">
        <v>7.9</v>
      </c>
      <c r="W23" s="31">
        <v>8.5</v>
      </c>
      <c r="X23" s="31">
        <v>7.3</v>
      </c>
      <c r="Y23" s="31">
        <v>8</v>
      </c>
      <c r="Z23" s="31">
        <v>8.4</v>
      </c>
      <c r="AA23" s="31">
        <v>5.9</v>
      </c>
      <c r="AB23" s="31">
        <v>9.3000000000000007</v>
      </c>
      <c r="AC23" s="31">
        <v>7</v>
      </c>
      <c r="AD23" s="31">
        <v>8.9</v>
      </c>
      <c r="AE23" s="31">
        <v>6.4</v>
      </c>
      <c r="AF23" s="31">
        <v>8.6999999999999993</v>
      </c>
      <c r="AG23" s="31">
        <v>9.6999999999999993</v>
      </c>
      <c r="AH23" s="31"/>
      <c r="AI23" s="63">
        <v>8.3000000000000007</v>
      </c>
      <c r="AJ23" s="63">
        <v>8.1999999999999993</v>
      </c>
      <c r="AK23" s="63">
        <v>7.3</v>
      </c>
      <c r="AL23" s="63">
        <v>7.2</v>
      </c>
      <c r="AM23" s="63">
        <v>8.6</v>
      </c>
      <c r="AN23" s="63">
        <v>9.1999999999999993</v>
      </c>
      <c r="AO23" s="63">
        <v>9.5</v>
      </c>
      <c r="AP23" s="63">
        <v>8.9</v>
      </c>
      <c r="AQ23" s="63">
        <v>8.4</v>
      </c>
      <c r="AR23" s="63">
        <v>8</v>
      </c>
      <c r="AS23" s="63">
        <v>7.5</v>
      </c>
      <c r="AT23" s="63">
        <v>9.5</v>
      </c>
      <c r="AU23" s="63">
        <v>9</v>
      </c>
      <c r="AV23" s="63">
        <v>7.7</v>
      </c>
      <c r="AW23" s="63"/>
      <c r="AX23" s="63"/>
      <c r="AY23" s="63">
        <v>9.3000000000000007</v>
      </c>
      <c r="AZ23" s="31">
        <f t="shared" si="1"/>
        <v>7.9</v>
      </c>
      <c r="BA23" s="85" t="s">
        <v>1465</v>
      </c>
      <c r="BB23" s="85"/>
      <c r="BC23" s="85"/>
      <c r="BD23" s="85"/>
      <c r="BF23" s="14" t="s">
        <v>706</v>
      </c>
      <c r="BG23" s="12" t="str">
        <f t="shared" si="0"/>
        <v>D</v>
      </c>
    </row>
    <row r="24" spans="1:59" x14ac:dyDescent="0.25">
      <c r="A24" s="32">
        <v>17</v>
      </c>
      <c r="B24" s="33" t="s">
        <v>708</v>
      </c>
      <c r="C24" s="38" t="s">
        <v>709</v>
      </c>
      <c r="D24" s="152" t="s">
        <v>710</v>
      </c>
      <c r="E24" s="34" t="s">
        <v>711</v>
      </c>
      <c r="F24" s="86">
        <v>5.2</v>
      </c>
      <c r="G24" s="87">
        <v>7.1</v>
      </c>
      <c r="H24" s="86">
        <v>4.5999999999999996</v>
      </c>
      <c r="I24" s="86">
        <v>4</v>
      </c>
      <c r="J24" s="86">
        <v>6.1</v>
      </c>
      <c r="K24" s="86">
        <v>4.5</v>
      </c>
      <c r="L24" s="86">
        <v>7</v>
      </c>
      <c r="M24" s="86">
        <v>5</v>
      </c>
      <c r="N24" s="86">
        <v>5.3</v>
      </c>
      <c r="O24" s="86">
        <v>4.9000000000000004</v>
      </c>
      <c r="P24" s="87">
        <v>4.5</v>
      </c>
      <c r="Q24" s="87">
        <v>5.0999999999999996</v>
      </c>
      <c r="R24" s="86">
        <v>4.0999999999999996</v>
      </c>
      <c r="S24" s="86">
        <v>6.9</v>
      </c>
      <c r="T24" s="86">
        <v>6.2</v>
      </c>
      <c r="U24" s="86">
        <v>7.2</v>
      </c>
      <c r="V24" s="31">
        <v>7.4</v>
      </c>
      <c r="W24" s="31">
        <v>8.8000000000000007</v>
      </c>
      <c r="X24" s="31">
        <v>7</v>
      </c>
      <c r="Y24" s="31">
        <v>6.3</v>
      </c>
      <c r="Z24" s="31">
        <v>7</v>
      </c>
      <c r="AA24" s="31">
        <v>6</v>
      </c>
      <c r="AB24" s="31">
        <v>9.1</v>
      </c>
      <c r="AC24" s="31">
        <v>9.4</v>
      </c>
      <c r="AD24" s="31">
        <v>8.1</v>
      </c>
      <c r="AE24" s="31">
        <v>6</v>
      </c>
      <c r="AF24" s="31">
        <v>5.7</v>
      </c>
      <c r="AG24" s="31">
        <v>9</v>
      </c>
      <c r="AH24" s="31"/>
      <c r="AI24" s="63">
        <v>7.3</v>
      </c>
      <c r="AJ24" s="63">
        <v>7.4</v>
      </c>
      <c r="AK24" s="63">
        <v>7</v>
      </c>
      <c r="AL24" s="63">
        <v>4.9000000000000004</v>
      </c>
      <c r="AM24" s="37">
        <v>7.9</v>
      </c>
      <c r="AN24" s="63">
        <v>8.9</v>
      </c>
      <c r="AO24" s="63">
        <v>9</v>
      </c>
      <c r="AP24" s="63">
        <v>7.9</v>
      </c>
      <c r="AQ24" s="63">
        <v>6.9</v>
      </c>
      <c r="AR24" s="63">
        <v>8.5</v>
      </c>
      <c r="AS24" s="63">
        <v>6.1</v>
      </c>
      <c r="AT24" s="63">
        <v>9</v>
      </c>
      <c r="AU24" s="63">
        <v>9</v>
      </c>
      <c r="AV24" s="63">
        <v>7.5</v>
      </c>
      <c r="AW24" s="63">
        <v>8</v>
      </c>
      <c r="AX24" s="63">
        <v>8.5</v>
      </c>
      <c r="AY24" s="63"/>
      <c r="AZ24" s="31">
        <f t="shared" si="1"/>
        <v>6.7</v>
      </c>
      <c r="BA24" s="85" t="s">
        <v>1464</v>
      </c>
      <c r="BB24" s="85"/>
      <c r="BC24" s="85"/>
      <c r="BD24" s="85"/>
      <c r="BF24" s="14" t="s">
        <v>708</v>
      </c>
      <c r="BG24" s="12" t="str">
        <f t="shared" si="0"/>
        <v>D</v>
      </c>
    </row>
    <row r="25" spans="1:59" x14ac:dyDescent="0.25">
      <c r="A25" s="32">
        <v>18</v>
      </c>
      <c r="B25" s="33" t="s">
        <v>712</v>
      </c>
      <c r="C25" s="38" t="s">
        <v>713</v>
      </c>
      <c r="D25" s="152" t="s">
        <v>714</v>
      </c>
      <c r="E25" s="34" t="s">
        <v>715</v>
      </c>
      <c r="F25" s="86">
        <v>8.3000000000000007</v>
      </c>
      <c r="G25" s="86">
        <v>7.9</v>
      </c>
      <c r="H25" s="86">
        <v>4.4000000000000004</v>
      </c>
      <c r="I25" s="86">
        <v>4</v>
      </c>
      <c r="J25" s="86">
        <v>5.9</v>
      </c>
      <c r="K25" s="86">
        <v>8.4</v>
      </c>
      <c r="L25" s="86">
        <v>5.9</v>
      </c>
      <c r="M25" s="86">
        <v>5.6</v>
      </c>
      <c r="N25" s="86">
        <v>7</v>
      </c>
      <c r="O25" s="86">
        <v>6.2</v>
      </c>
      <c r="P25" s="87">
        <v>5.6</v>
      </c>
      <c r="Q25" s="86">
        <v>7.9</v>
      </c>
      <c r="R25" s="86">
        <v>5.3</v>
      </c>
      <c r="S25" s="86">
        <v>7.4</v>
      </c>
      <c r="T25" s="86">
        <v>7.6</v>
      </c>
      <c r="U25" s="86">
        <v>8.6999999999999993</v>
      </c>
      <c r="V25" s="31">
        <v>8.6999999999999993</v>
      </c>
      <c r="W25" s="31">
        <v>9</v>
      </c>
      <c r="X25" s="31">
        <v>7.1</v>
      </c>
      <c r="Y25" s="31">
        <v>9.3000000000000007</v>
      </c>
      <c r="Z25" s="31">
        <v>9.3000000000000007</v>
      </c>
      <c r="AA25" s="31">
        <v>7.7</v>
      </c>
      <c r="AB25" s="31">
        <v>8.4</v>
      </c>
      <c r="AC25" s="31">
        <v>7.4</v>
      </c>
      <c r="AD25" s="31">
        <v>8.5</v>
      </c>
      <c r="AE25" s="31">
        <v>6.4</v>
      </c>
      <c r="AF25" s="31">
        <v>8.5</v>
      </c>
      <c r="AG25" s="31">
        <v>9.3000000000000007</v>
      </c>
      <c r="AH25" s="31"/>
      <c r="AI25" s="63">
        <v>8.6</v>
      </c>
      <c r="AJ25" s="63">
        <v>8.1999999999999993</v>
      </c>
      <c r="AK25" s="63">
        <v>8.3000000000000007</v>
      </c>
      <c r="AL25" s="63">
        <v>6.3</v>
      </c>
      <c r="AM25" s="63">
        <v>5.9</v>
      </c>
      <c r="AN25" s="63">
        <v>9.5</v>
      </c>
      <c r="AO25" s="63">
        <v>9.5</v>
      </c>
      <c r="AP25" s="63">
        <v>7.9</v>
      </c>
      <c r="AQ25" s="63">
        <v>7.8</v>
      </c>
      <c r="AR25" s="63">
        <v>8</v>
      </c>
      <c r="AS25" s="63">
        <v>6.1</v>
      </c>
      <c r="AT25" s="63">
        <v>9.5</v>
      </c>
      <c r="AU25" s="63">
        <v>8.5</v>
      </c>
      <c r="AV25" s="63">
        <v>7.7</v>
      </c>
      <c r="AW25" s="63">
        <v>9</v>
      </c>
      <c r="AX25" s="63">
        <v>8.5</v>
      </c>
      <c r="AY25" s="63"/>
      <c r="AZ25" s="31">
        <f t="shared" si="1"/>
        <v>7.5</v>
      </c>
      <c r="BA25" s="85" t="s">
        <v>1464</v>
      </c>
      <c r="BB25" s="85"/>
      <c r="BC25" s="85"/>
      <c r="BD25" s="85"/>
      <c r="BF25" s="14" t="s">
        <v>712</v>
      </c>
      <c r="BG25" s="12" t="str">
        <f t="shared" si="0"/>
        <v>D</v>
      </c>
    </row>
    <row r="26" spans="1:59" x14ac:dyDescent="0.25">
      <c r="A26" s="32">
        <v>19</v>
      </c>
      <c r="B26" s="33" t="s">
        <v>716</v>
      </c>
      <c r="C26" s="38" t="s">
        <v>717</v>
      </c>
      <c r="D26" s="152" t="s">
        <v>12</v>
      </c>
      <c r="E26" s="34" t="s">
        <v>121</v>
      </c>
      <c r="F26" s="86">
        <v>4.5</v>
      </c>
      <c r="G26" s="86">
        <v>5.2</v>
      </c>
      <c r="H26" s="86">
        <v>5.4</v>
      </c>
      <c r="I26" s="86">
        <v>5.8</v>
      </c>
      <c r="J26" s="86">
        <v>5.8</v>
      </c>
      <c r="K26" s="86">
        <v>6.5</v>
      </c>
      <c r="L26" s="86">
        <v>6.9</v>
      </c>
      <c r="M26" s="86">
        <v>5.2</v>
      </c>
      <c r="N26" s="86">
        <v>5.6</v>
      </c>
      <c r="O26" s="86">
        <v>6.8</v>
      </c>
      <c r="P26" s="87">
        <v>4.2</v>
      </c>
      <c r="Q26" s="86">
        <v>7.6</v>
      </c>
      <c r="R26" s="86">
        <v>6</v>
      </c>
      <c r="S26" s="86">
        <v>7.3</v>
      </c>
      <c r="T26" s="86">
        <v>7.2</v>
      </c>
      <c r="U26" s="86">
        <v>8.6</v>
      </c>
      <c r="V26" s="31">
        <v>8</v>
      </c>
      <c r="W26" s="31">
        <v>9</v>
      </c>
      <c r="X26" s="31">
        <v>6.3</v>
      </c>
      <c r="Y26" s="31">
        <v>7</v>
      </c>
      <c r="Z26" s="31">
        <v>8.9</v>
      </c>
      <c r="AA26" s="31">
        <v>7.7</v>
      </c>
      <c r="AB26" s="31">
        <v>8.4</v>
      </c>
      <c r="AC26" s="31">
        <v>7</v>
      </c>
      <c r="AD26" s="31">
        <v>7.9</v>
      </c>
      <c r="AE26" s="31">
        <v>6.7</v>
      </c>
      <c r="AF26" s="31">
        <v>8.3000000000000007</v>
      </c>
      <c r="AG26" s="31">
        <v>9.6999999999999993</v>
      </c>
      <c r="AH26" s="31"/>
      <c r="AI26" s="63">
        <v>8.6999999999999993</v>
      </c>
      <c r="AJ26" s="63">
        <v>7.4</v>
      </c>
      <c r="AK26" s="63">
        <v>7.3</v>
      </c>
      <c r="AL26" s="63">
        <v>4.9000000000000004</v>
      </c>
      <c r="AM26" s="63">
        <v>5.5</v>
      </c>
      <c r="AN26" s="63">
        <v>9.1</v>
      </c>
      <c r="AO26" s="63">
        <v>9.3000000000000007</v>
      </c>
      <c r="AP26" s="63">
        <v>9.1</v>
      </c>
      <c r="AQ26" s="63">
        <v>8.3000000000000007</v>
      </c>
      <c r="AR26" s="63">
        <v>8</v>
      </c>
      <c r="AS26" s="63">
        <v>7.5</v>
      </c>
      <c r="AT26" s="63">
        <v>9</v>
      </c>
      <c r="AU26" s="63">
        <v>8.5</v>
      </c>
      <c r="AV26" s="63">
        <v>6</v>
      </c>
      <c r="AW26" s="63">
        <v>9</v>
      </c>
      <c r="AX26" s="63">
        <v>9</v>
      </c>
      <c r="AY26" s="63"/>
      <c r="AZ26" s="31">
        <f t="shared" si="1"/>
        <v>7.1</v>
      </c>
      <c r="BA26" s="85" t="s">
        <v>1464</v>
      </c>
      <c r="BB26" s="85"/>
      <c r="BC26" s="85"/>
      <c r="BD26" s="85"/>
      <c r="BF26" s="14" t="s">
        <v>716</v>
      </c>
      <c r="BG26" s="12" t="str">
        <f t="shared" si="0"/>
        <v>D</v>
      </c>
    </row>
    <row r="27" spans="1:59" x14ac:dyDescent="0.25">
      <c r="A27" s="32">
        <v>20</v>
      </c>
      <c r="B27" s="33" t="s">
        <v>718</v>
      </c>
      <c r="C27" s="38" t="s">
        <v>26</v>
      </c>
      <c r="D27" s="152" t="s">
        <v>12</v>
      </c>
      <c r="E27" s="34" t="s">
        <v>74</v>
      </c>
      <c r="F27" s="86">
        <v>5</v>
      </c>
      <c r="G27" s="86">
        <v>6.9</v>
      </c>
      <c r="H27" s="86">
        <v>6.1</v>
      </c>
      <c r="I27" s="86">
        <v>5.8</v>
      </c>
      <c r="J27" s="86">
        <v>5.8</v>
      </c>
      <c r="K27" s="86">
        <v>6.6</v>
      </c>
      <c r="L27" s="86">
        <v>7.7</v>
      </c>
      <c r="M27" s="86">
        <v>7.6</v>
      </c>
      <c r="N27" s="86">
        <v>8.9</v>
      </c>
      <c r="O27" s="86">
        <v>7.7</v>
      </c>
      <c r="P27" s="86">
        <v>5.3</v>
      </c>
      <c r="Q27" s="86">
        <v>7.9</v>
      </c>
      <c r="R27" s="86">
        <v>5</v>
      </c>
      <c r="S27" s="86">
        <v>7.3</v>
      </c>
      <c r="T27" s="86">
        <v>5.7</v>
      </c>
      <c r="U27" s="86">
        <v>8.8000000000000007</v>
      </c>
      <c r="V27" s="31">
        <v>8.3000000000000007</v>
      </c>
      <c r="W27" s="31">
        <v>9</v>
      </c>
      <c r="X27" s="31">
        <v>6.6</v>
      </c>
      <c r="Y27" s="31">
        <v>8.6999999999999993</v>
      </c>
      <c r="Z27" s="31">
        <v>8.9</v>
      </c>
      <c r="AA27" s="31">
        <v>6.7</v>
      </c>
      <c r="AB27" s="31">
        <v>8.6999999999999993</v>
      </c>
      <c r="AC27" s="31">
        <v>9.6999999999999993</v>
      </c>
      <c r="AD27" s="31">
        <v>8.6999999999999993</v>
      </c>
      <c r="AE27" s="31">
        <v>6.8</v>
      </c>
      <c r="AF27" s="31">
        <v>8.4</v>
      </c>
      <c r="AG27" s="31">
        <v>9.3000000000000007</v>
      </c>
      <c r="AH27" s="31"/>
      <c r="AI27" s="63">
        <v>9</v>
      </c>
      <c r="AJ27" s="63">
        <v>8.3000000000000007</v>
      </c>
      <c r="AK27" s="63">
        <v>7</v>
      </c>
      <c r="AL27" s="63">
        <v>6.6</v>
      </c>
      <c r="AM27" s="63">
        <v>5.9</v>
      </c>
      <c r="AN27" s="63">
        <v>9.1999999999999993</v>
      </c>
      <c r="AO27" s="63">
        <v>9.3000000000000007</v>
      </c>
      <c r="AP27" s="63">
        <v>9</v>
      </c>
      <c r="AQ27" s="63">
        <v>7.9</v>
      </c>
      <c r="AR27" s="63">
        <v>8</v>
      </c>
      <c r="AS27" s="63">
        <v>5.4</v>
      </c>
      <c r="AT27" s="63">
        <v>9.5</v>
      </c>
      <c r="AU27" s="63">
        <v>9</v>
      </c>
      <c r="AV27" s="63">
        <v>6.3</v>
      </c>
      <c r="AW27" s="63">
        <v>8.1999999999999993</v>
      </c>
      <c r="AX27" s="63">
        <v>9.4</v>
      </c>
      <c r="AY27" s="63"/>
      <c r="AZ27" s="31">
        <f t="shared" si="1"/>
        <v>7.5</v>
      </c>
      <c r="BA27" s="85" t="s">
        <v>1464</v>
      </c>
      <c r="BB27" s="85"/>
      <c r="BC27" s="85"/>
      <c r="BD27" s="85"/>
      <c r="BF27" s="14" t="s">
        <v>718</v>
      </c>
      <c r="BG27" s="12" t="str">
        <f t="shared" si="0"/>
        <v>D</v>
      </c>
    </row>
    <row r="28" spans="1:59" x14ac:dyDescent="0.25">
      <c r="A28" s="32">
        <v>21</v>
      </c>
      <c r="B28" s="33" t="s">
        <v>719</v>
      </c>
      <c r="C28" s="38" t="s">
        <v>720</v>
      </c>
      <c r="D28" s="152" t="s">
        <v>573</v>
      </c>
      <c r="E28" s="34" t="s">
        <v>721</v>
      </c>
      <c r="F28" s="86">
        <v>7.5</v>
      </c>
      <c r="G28" s="86">
        <v>5.5</v>
      </c>
      <c r="H28" s="86">
        <v>4.4000000000000004</v>
      </c>
      <c r="I28" s="86">
        <v>4.7</v>
      </c>
      <c r="J28" s="86">
        <v>7.1</v>
      </c>
      <c r="K28" s="86">
        <v>8.4</v>
      </c>
      <c r="L28" s="86">
        <v>5.4</v>
      </c>
      <c r="M28" s="86">
        <v>7.6</v>
      </c>
      <c r="N28" s="86">
        <v>7</v>
      </c>
      <c r="O28" s="86">
        <v>8.5</v>
      </c>
      <c r="P28" s="86">
        <v>4.3</v>
      </c>
      <c r="Q28" s="86">
        <v>9.1</v>
      </c>
      <c r="R28" s="87">
        <v>7.2</v>
      </c>
      <c r="S28" s="86">
        <v>7.3</v>
      </c>
      <c r="T28" s="86">
        <v>6.8</v>
      </c>
      <c r="U28" s="86">
        <v>9</v>
      </c>
      <c r="V28" s="31">
        <v>7.5</v>
      </c>
      <c r="W28" s="31">
        <v>8.8000000000000007</v>
      </c>
      <c r="X28" s="31">
        <v>6.3</v>
      </c>
      <c r="Y28" s="31">
        <v>8.6999999999999993</v>
      </c>
      <c r="Z28" s="31">
        <v>9.4</v>
      </c>
      <c r="AA28" s="31">
        <v>8.1999999999999993</v>
      </c>
      <c r="AB28" s="31">
        <v>9.3000000000000007</v>
      </c>
      <c r="AC28" s="31">
        <v>8</v>
      </c>
      <c r="AD28" s="31">
        <v>9</v>
      </c>
      <c r="AE28" s="31">
        <v>7.4</v>
      </c>
      <c r="AF28" s="31">
        <v>8.1999999999999993</v>
      </c>
      <c r="AG28" s="31">
        <v>9</v>
      </c>
      <c r="AH28" s="31"/>
      <c r="AI28" s="63">
        <v>8.6999999999999993</v>
      </c>
      <c r="AJ28" s="63">
        <v>8.1999999999999993</v>
      </c>
      <c r="AK28" s="63">
        <v>8.4</v>
      </c>
      <c r="AL28" s="63">
        <v>6.2</v>
      </c>
      <c r="AM28" s="63">
        <v>4.7</v>
      </c>
      <c r="AN28" s="63">
        <v>9.6</v>
      </c>
      <c r="AO28" s="63">
        <v>9</v>
      </c>
      <c r="AP28" s="63">
        <v>7.9</v>
      </c>
      <c r="AQ28" s="63">
        <v>8.8000000000000007</v>
      </c>
      <c r="AR28" s="63">
        <v>8</v>
      </c>
      <c r="AS28" s="63">
        <v>6.8</v>
      </c>
      <c r="AT28" s="63">
        <v>9.5</v>
      </c>
      <c r="AU28" s="63">
        <v>8.5</v>
      </c>
      <c r="AV28" s="63">
        <v>7.2</v>
      </c>
      <c r="AW28" s="63">
        <v>8.3000000000000007</v>
      </c>
      <c r="AX28" s="63">
        <v>8.6</v>
      </c>
      <c r="AY28" s="63"/>
      <c r="AZ28" s="31">
        <f t="shared" si="1"/>
        <v>7.6</v>
      </c>
      <c r="BA28" s="85" t="s">
        <v>1464</v>
      </c>
      <c r="BB28" s="85"/>
      <c r="BC28" s="85"/>
      <c r="BD28" s="85"/>
      <c r="BF28" s="14" t="s">
        <v>719</v>
      </c>
      <c r="BG28" s="12" t="str">
        <f t="shared" si="0"/>
        <v>D</v>
      </c>
    </row>
    <row r="29" spans="1:59" x14ac:dyDescent="0.25">
      <c r="A29" s="32">
        <v>22</v>
      </c>
      <c r="B29" s="33" t="s">
        <v>722</v>
      </c>
      <c r="C29" s="38" t="s">
        <v>723</v>
      </c>
      <c r="D29" s="152" t="s">
        <v>724</v>
      </c>
      <c r="E29" s="34" t="s">
        <v>679</v>
      </c>
      <c r="F29" s="86">
        <v>6.6</v>
      </c>
      <c r="G29" s="86">
        <v>7.5</v>
      </c>
      <c r="H29" s="87">
        <v>4.3</v>
      </c>
      <c r="I29" s="87">
        <v>5.6</v>
      </c>
      <c r="J29" s="86">
        <v>4.9000000000000004</v>
      </c>
      <c r="K29" s="86">
        <v>6.3</v>
      </c>
      <c r="L29" s="86">
        <v>5.6</v>
      </c>
      <c r="M29" s="86">
        <v>6.3</v>
      </c>
      <c r="N29" s="86">
        <v>5</v>
      </c>
      <c r="O29" s="86">
        <v>5</v>
      </c>
      <c r="P29" s="87">
        <v>4.5999999999999996</v>
      </c>
      <c r="Q29" s="86">
        <v>7.3</v>
      </c>
      <c r="R29" s="87">
        <v>6.1</v>
      </c>
      <c r="S29" s="86">
        <v>6.7</v>
      </c>
      <c r="T29" s="86">
        <v>5.9</v>
      </c>
      <c r="U29" s="86">
        <v>7</v>
      </c>
      <c r="V29" s="31">
        <v>8.1</v>
      </c>
      <c r="W29" s="31">
        <v>9</v>
      </c>
      <c r="X29" s="31">
        <v>4.7</v>
      </c>
      <c r="Y29" s="31">
        <v>5.6</v>
      </c>
      <c r="Z29" s="31">
        <v>8</v>
      </c>
      <c r="AA29" s="31">
        <v>5.2</v>
      </c>
      <c r="AB29" s="31">
        <v>8.4</v>
      </c>
      <c r="AC29" s="31">
        <v>9.4</v>
      </c>
      <c r="AD29" s="31">
        <v>7.9</v>
      </c>
      <c r="AE29" s="31">
        <v>7.5</v>
      </c>
      <c r="AF29" s="31">
        <v>6.9</v>
      </c>
      <c r="AG29" s="31">
        <v>9.3000000000000007</v>
      </c>
      <c r="AH29" s="31"/>
      <c r="AI29" s="63">
        <v>8.4</v>
      </c>
      <c r="AJ29" s="63">
        <v>8.3000000000000007</v>
      </c>
      <c r="AK29" s="63">
        <v>7.7</v>
      </c>
      <c r="AL29" s="63">
        <v>4</v>
      </c>
      <c r="AM29" s="63">
        <v>7.5</v>
      </c>
      <c r="AN29" s="63">
        <v>9.1</v>
      </c>
      <c r="AO29" s="63">
        <v>9</v>
      </c>
      <c r="AP29" s="37">
        <v>5.5</v>
      </c>
      <c r="AQ29" s="63">
        <v>7.4</v>
      </c>
      <c r="AR29" s="63">
        <v>8.5</v>
      </c>
      <c r="AS29" s="63">
        <v>6.8</v>
      </c>
      <c r="AT29" s="63">
        <v>9</v>
      </c>
      <c r="AU29" s="63">
        <v>8</v>
      </c>
      <c r="AV29" s="63">
        <v>7.1</v>
      </c>
      <c r="AW29" s="63">
        <v>8.6999999999999993</v>
      </c>
      <c r="AX29" s="63">
        <v>8.1</v>
      </c>
      <c r="AY29" s="63"/>
      <c r="AZ29" s="31">
        <f t="shared" si="1"/>
        <v>6.9</v>
      </c>
      <c r="BA29" s="85" t="s">
        <v>1464</v>
      </c>
      <c r="BB29" s="85"/>
      <c r="BC29" s="85"/>
      <c r="BD29" s="85"/>
      <c r="BF29" s="14" t="s">
        <v>722</v>
      </c>
      <c r="BG29" s="12" t="str">
        <f t="shared" si="0"/>
        <v>D</v>
      </c>
    </row>
    <row r="30" spans="1:59" x14ac:dyDescent="0.25">
      <c r="A30" s="32">
        <v>23</v>
      </c>
      <c r="B30" s="33" t="s">
        <v>725</v>
      </c>
      <c r="C30" s="38" t="s">
        <v>433</v>
      </c>
      <c r="D30" s="152" t="s">
        <v>308</v>
      </c>
      <c r="E30" s="34" t="s">
        <v>352</v>
      </c>
      <c r="F30" s="86">
        <v>8.5</v>
      </c>
      <c r="G30" s="86">
        <v>5.5</v>
      </c>
      <c r="H30" s="86">
        <v>7.5</v>
      </c>
      <c r="I30" s="86">
        <v>8.3000000000000007</v>
      </c>
      <c r="J30" s="86">
        <v>6.3</v>
      </c>
      <c r="K30" s="86">
        <v>9.8000000000000007</v>
      </c>
      <c r="L30" s="86">
        <v>9.5</v>
      </c>
      <c r="M30" s="86">
        <v>8.8000000000000007</v>
      </c>
      <c r="N30" s="86">
        <v>6</v>
      </c>
      <c r="O30" s="86">
        <v>8.1999999999999993</v>
      </c>
      <c r="P30" s="86">
        <v>6.5</v>
      </c>
      <c r="Q30" s="86">
        <v>9.1</v>
      </c>
      <c r="R30" s="86">
        <v>8.5</v>
      </c>
      <c r="S30" s="86">
        <v>9</v>
      </c>
      <c r="T30" s="86">
        <v>5.8</v>
      </c>
      <c r="U30" s="86">
        <v>10</v>
      </c>
      <c r="V30" s="31">
        <v>8.4</v>
      </c>
      <c r="W30" s="31">
        <v>9</v>
      </c>
      <c r="X30" s="31">
        <v>7.9</v>
      </c>
      <c r="Y30" s="31">
        <v>8.6</v>
      </c>
      <c r="Z30" s="31">
        <v>7.8</v>
      </c>
      <c r="AA30" s="31">
        <v>7.3</v>
      </c>
      <c r="AB30" s="31">
        <v>9.4</v>
      </c>
      <c r="AC30" s="31">
        <v>9.9</v>
      </c>
      <c r="AD30" s="31">
        <v>9.3000000000000007</v>
      </c>
      <c r="AE30" s="31">
        <v>7</v>
      </c>
      <c r="AF30" s="31">
        <v>8.4</v>
      </c>
      <c r="AG30" s="31">
        <v>9.6999999999999993</v>
      </c>
      <c r="AH30" s="31"/>
      <c r="AI30" s="63">
        <v>9.1</v>
      </c>
      <c r="AJ30" s="63">
        <v>9</v>
      </c>
      <c r="AK30" s="63">
        <v>8.6</v>
      </c>
      <c r="AL30" s="63">
        <v>7.6</v>
      </c>
      <c r="AM30" s="63">
        <v>6.6</v>
      </c>
      <c r="AN30" s="63">
        <v>9.5</v>
      </c>
      <c r="AO30" s="63">
        <v>9</v>
      </c>
      <c r="AP30" s="63">
        <v>6.8</v>
      </c>
      <c r="AQ30" s="63">
        <v>9</v>
      </c>
      <c r="AR30" s="63">
        <v>7.5</v>
      </c>
      <c r="AS30" s="63">
        <v>6.2</v>
      </c>
      <c r="AT30" s="63">
        <v>9.5</v>
      </c>
      <c r="AU30" s="63">
        <v>8.5</v>
      </c>
      <c r="AV30" s="63">
        <v>8.6999999999999993</v>
      </c>
      <c r="AW30" s="63"/>
      <c r="AX30" s="63"/>
      <c r="AY30" s="63">
        <v>9.6999999999999993</v>
      </c>
      <c r="AZ30" s="31">
        <f t="shared" si="1"/>
        <v>8.1999999999999993</v>
      </c>
      <c r="BA30" s="85" t="s">
        <v>1465</v>
      </c>
      <c r="BB30" s="85"/>
      <c r="BC30" s="85"/>
      <c r="BD30" s="85"/>
      <c r="BF30" s="14" t="s">
        <v>725</v>
      </c>
      <c r="BG30" s="12" t="str">
        <f t="shared" si="0"/>
        <v>D</v>
      </c>
    </row>
    <row r="31" spans="1:59" x14ac:dyDescent="0.25">
      <c r="A31" s="32">
        <v>24</v>
      </c>
      <c r="B31" s="33" t="s">
        <v>726</v>
      </c>
      <c r="C31" s="38" t="s">
        <v>727</v>
      </c>
      <c r="D31" s="152" t="s">
        <v>308</v>
      </c>
      <c r="E31" s="34" t="s">
        <v>305</v>
      </c>
      <c r="F31" s="86">
        <v>8.1999999999999993</v>
      </c>
      <c r="G31" s="86">
        <v>6.7</v>
      </c>
      <c r="H31" s="86">
        <v>7.9</v>
      </c>
      <c r="I31" s="86">
        <v>6.3</v>
      </c>
      <c r="J31" s="86">
        <v>7.5</v>
      </c>
      <c r="K31" s="86">
        <v>8.3000000000000007</v>
      </c>
      <c r="L31" s="86">
        <v>7.7</v>
      </c>
      <c r="M31" s="86">
        <v>7</v>
      </c>
      <c r="N31" s="86">
        <v>5.7</v>
      </c>
      <c r="O31" s="86">
        <v>6.8</v>
      </c>
      <c r="P31" s="87">
        <v>7.3</v>
      </c>
      <c r="Q31" s="86">
        <v>8.8000000000000007</v>
      </c>
      <c r="R31" s="86">
        <v>4.4000000000000004</v>
      </c>
      <c r="S31" s="86">
        <v>7.9</v>
      </c>
      <c r="T31" s="86">
        <v>6.6</v>
      </c>
      <c r="U31" s="86">
        <v>8.6999999999999993</v>
      </c>
      <c r="V31" s="31">
        <v>8.6999999999999993</v>
      </c>
      <c r="W31" s="31">
        <v>8.8000000000000007</v>
      </c>
      <c r="X31" s="31">
        <v>8</v>
      </c>
      <c r="Y31" s="31">
        <v>9</v>
      </c>
      <c r="Z31" s="31">
        <v>10</v>
      </c>
      <c r="AA31" s="31">
        <v>7.5</v>
      </c>
      <c r="AB31" s="31">
        <v>9.4</v>
      </c>
      <c r="AC31" s="31">
        <v>9.3000000000000007</v>
      </c>
      <c r="AD31" s="31">
        <v>9.1</v>
      </c>
      <c r="AE31" s="31">
        <v>7.4</v>
      </c>
      <c r="AF31" s="31">
        <v>8.5</v>
      </c>
      <c r="AG31" s="31">
        <v>9.6999999999999993</v>
      </c>
      <c r="AH31" s="31"/>
      <c r="AI31" s="63">
        <v>9.1</v>
      </c>
      <c r="AJ31" s="63">
        <v>8.1999999999999993</v>
      </c>
      <c r="AK31" s="63">
        <v>9.4</v>
      </c>
      <c r="AL31" s="63">
        <v>6.4</v>
      </c>
      <c r="AM31" s="63">
        <v>6.1</v>
      </c>
      <c r="AN31" s="63">
        <v>9.3000000000000007</v>
      </c>
      <c r="AO31" s="63">
        <v>8.5</v>
      </c>
      <c r="AP31" s="63">
        <v>9</v>
      </c>
      <c r="AQ31" s="63">
        <v>9.4</v>
      </c>
      <c r="AR31" s="63">
        <v>8.5</v>
      </c>
      <c r="AS31" s="63">
        <v>7.5</v>
      </c>
      <c r="AT31" s="63">
        <v>9</v>
      </c>
      <c r="AU31" s="63">
        <v>8</v>
      </c>
      <c r="AV31" s="63">
        <v>7.9</v>
      </c>
      <c r="AW31" s="63"/>
      <c r="AX31" s="63"/>
      <c r="AY31" s="63">
        <v>8.9</v>
      </c>
      <c r="AZ31" s="31">
        <f t="shared" si="1"/>
        <v>8</v>
      </c>
      <c r="BA31" s="85" t="s">
        <v>1465</v>
      </c>
      <c r="BB31" s="85"/>
      <c r="BC31" s="85"/>
      <c r="BD31" s="85"/>
      <c r="BF31" s="14" t="s">
        <v>726</v>
      </c>
      <c r="BG31" s="12" t="str">
        <f t="shared" si="0"/>
        <v>D</v>
      </c>
    </row>
    <row r="32" spans="1:59" x14ac:dyDescent="0.25">
      <c r="A32" s="32">
        <v>25</v>
      </c>
      <c r="B32" s="33" t="s">
        <v>728</v>
      </c>
      <c r="C32" s="38" t="s">
        <v>26</v>
      </c>
      <c r="D32" s="152" t="s">
        <v>14</v>
      </c>
      <c r="E32" s="34" t="s">
        <v>166</v>
      </c>
      <c r="F32" s="86">
        <v>9.4</v>
      </c>
      <c r="G32" s="86">
        <v>5.5</v>
      </c>
      <c r="H32" s="86">
        <v>7.2</v>
      </c>
      <c r="I32" s="86">
        <v>7.2</v>
      </c>
      <c r="J32" s="86">
        <v>7.2</v>
      </c>
      <c r="K32" s="86">
        <v>8</v>
      </c>
      <c r="L32" s="86">
        <v>7.3</v>
      </c>
      <c r="M32" s="86">
        <v>7.6</v>
      </c>
      <c r="N32" s="86">
        <v>8.1</v>
      </c>
      <c r="O32" s="86">
        <v>6.8</v>
      </c>
      <c r="P32" s="86">
        <v>4.4000000000000004</v>
      </c>
      <c r="Q32" s="86">
        <v>8.8000000000000007</v>
      </c>
      <c r="R32" s="86">
        <v>4.4000000000000004</v>
      </c>
      <c r="S32" s="86">
        <v>7</v>
      </c>
      <c r="T32" s="86">
        <v>6.1</v>
      </c>
      <c r="U32" s="86">
        <v>8.1</v>
      </c>
      <c r="V32" s="31">
        <v>8.6999999999999993</v>
      </c>
      <c r="W32" s="31">
        <v>9</v>
      </c>
      <c r="X32" s="31">
        <v>8</v>
      </c>
      <c r="Y32" s="31">
        <v>8.3000000000000007</v>
      </c>
      <c r="Z32" s="31">
        <v>9.1</v>
      </c>
      <c r="AA32" s="31">
        <v>7.5</v>
      </c>
      <c r="AB32" s="31">
        <v>9.6999999999999993</v>
      </c>
      <c r="AC32" s="31">
        <v>9.4</v>
      </c>
      <c r="AD32" s="31">
        <v>8.4</v>
      </c>
      <c r="AE32" s="31">
        <v>7.6</v>
      </c>
      <c r="AF32" s="31">
        <v>8.5</v>
      </c>
      <c r="AG32" s="31">
        <v>9.6999999999999993</v>
      </c>
      <c r="AH32" s="31"/>
      <c r="AI32" s="63">
        <v>7.7</v>
      </c>
      <c r="AJ32" s="63">
        <v>8.1999999999999993</v>
      </c>
      <c r="AK32" s="63">
        <v>7.3</v>
      </c>
      <c r="AL32" s="63">
        <v>8</v>
      </c>
      <c r="AM32" s="63">
        <v>8.6</v>
      </c>
      <c r="AN32" s="63">
        <v>9.4</v>
      </c>
      <c r="AO32" s="63">
        <v>9</v>
      </c>
      <c r="AP32" s="63">
        <v>8.8000000000000007</v>
      </c>
      <c r="AQ32" s="63">
        <v>8.4</v>
      </c>
      <c r="AR32" s="63">
        <v>8.5</v>
      </c>
      <c r="AS32" s="63">
        <v>7.5</v>
      </c>
      <c r="AT32" s="63">
        <v>9.5</v>
      </c>
      <c r="AU32" s="63">
        <v>8</v>
      </c>
      <c r="AV32" s="63">
        <v>8.5</v>
      </c>
      <c r="AW32" s="63">
        <v>8.5</v>
      </c>
      <c r="AX32" s="63">
        <v>9</v>
      </c>
      <c r="AY32" s="63"/>
      <c r="AZ32" s="31">
        <f t="shared" si="1"/>
        <v>7.9</v>
      </c>
      <c r="BA32" s="85" t="s">
        <v>1464</v>
      </c>
      <c r="BB32" s="85"/>
      <c r="BC32" s="85"/>
      <c r="BD32" s="85"/>
      <c r="BF32" s="14" t="s">
        <v>728</v>
      </c>
      <c r="BG32" s="12" t="str">
        <f t="shared" si="0"/>
        <v>D</v>
      </c>
    </row>
    <row r="33" spans="1:59" s="7" customFormat="1" x14ac:dyDescent="0.25">
      <c r="A33" s="32">
        <v>26</v>
      </c>
      <c r="B33" s="33" t="s">
        <v>729</v>
      </c>
      <c r="C33" s="38" t="s">
        <v>730</v>
      </c>
      <c r="D33" s="152" t="s">
        <v>14</v>
      </c>
      <c r="E33" s="34" t="s">
        <v>731</v>
      </c>
      <c r="F33" s="86">
        <v>5.0999999999999996</v>
      </c>
      <c r="G33" s="86">
        <v>4.5999999999999996</v>
      </c>
      <c r="H33" s="86">
        <v>5.3</v>
      </c>
      <c r="I33" s="86">
        <v>7.2</v>
      </c>
      <c r="J33" s="86">
        <v>5.9</v>
      </c>
      <c r="K33" s="86">
        <v>5.5</v>
      </c>
      <c r="L33" s="86">
        <v>2.1</v>
      </c>
      <c r="M33" s="86">
        <v>4.4000000000000004</v>
      </c>
      <c r="N33" s="86">
        <v>6.4</v>
      </c>
      <c r="O33" s="86">
        <v>5.0999999999999996</v>
      </c>
      <c r="P33" s="87">
        <v>3.6</v>
      </c>
      <c r="Q33" s="86">
        <v>4.5999999999999996</v>
      </c>
      <c r="R33" s="87">
        <v>4.9000000000000004</v>
      </c>
      <c r="S33" s="86">
        <v>5.6</v>
      </c>
      <c r="T33" s="86">
        <v>2.8</v>
      </c>
      <c r="U33" s="86">
        <v>6.9</v>
      </c>
      <c r="V33" s="31">
        <v>7.5</v>
      </c>
      <c r="W33" s="31">
        <v>9</v>
      </c>
      <c r="X33" s="31">
        <v>6.5</v>
      </c>
      <c r="Y33" s="31">
        <v>5.0999999999999996</v>
      </c>
      <c r="Z33" s="31">
        <v>8</v>
      </c>
      <c r="AA33" s="31">
        <v>4.5999999999999996</v>
      </c>
      <c r="AB33" s="31">
        <v>8.4</v>
      </c>
      <c r="AC33" s="31">
        <v>8.6999999999999993</v>
      </c>
      <c r="AD33" s="31">
        <v>6.2</v>
      </c>
      <c r="AE33" s="31">
        <v>7.4</v>
      </c>
      <c r="AF33" s="31">
        <v>5.9</v>
      </c>
      <c r="AG33" s="31">
        <v>8.6</v>
      </c>
      <c r="AH33" s="31"/>
      <c r="AI33" s="63">
        <v>6.8</v>
      </c>
      <c r="AJ33" s="63">
        <v>9</v>
      </c>
      <c r="AK33" s="63">
        <v>7</v>
      </c>
      <c r="AL33" s="63">
        <v>2.2000000000000002</v>
      </c>
      <c r="AM33" s="63">
        <v>1.4</v>
      </c>
      <c r="AN33" s="63">
        <v>9.4</v>
      </c>
      <c r="AO33" s="63">
        <v>0</v>
      </c>
      <c r="AP33" s="63">
        <v>3.8</v>
      </c>
      <c r="AQ33" s="63">
        <v>6.4</v>
      </c>
      <c r="AR33" s="63">
        <v>7</v>
      </c>
      <c r="AS33" s="63">
        <v>4.2</v>
      </c>
      <c r="AT33" s="63">
        <v>7.5</v>
      </c>
      <c r="AU33" s="63">
        <v>7</v>
      </c>
      <c r="AV33" s="63">
        <v>5.6</v>
      </c>
      <c r="AW33" s="63">
        <v>0</v>
      </c>
      <c r="AX33" s="63">
        <v>0</v>
      </c>
      <c r="AY33" s="63"/>
      <c r="AZ33" s="31">
        <f t="shared" si="1"/>
        <v>5.7</v>
      </c>
      <c r="BA33" s="85" t="s">
        <v>1464</v>
      </c>
      <c r="BB33" s="85"/>
      <c r="BC33" s="85"/>
      <c r="BD33" s="85"/>
      <c r="BF33" s="14" t="s">
        <v>729</v>
      </c>
      <c r="BG33" s="12" t="str">
        <f t="shared" si="0"/>
        <v>D</v>
      </c>
    </row>
    <row r="34" spans="1:59" x14ac:dyDescent="0.25">
      <c r="A34" s="32">
        <v>27</v>
      </c>
      <c r="B34" s="33" t="s">
        <v>732</v>
      </c>
      <c r="C34" s="38" t="s">
        <v>292</v>
      </c>
      <c r="D34" s="152" t="s">
        <v>733</v>
      </c>
      <c r="E34" s="34" t="s">
        <v>734</v>
      </c>
      <c r="F34" s="86">
        <v>8.9</v>
      </c>
      <c r="G34" s="86">
        <v>6.1</v>
      </c>
      <c r="H34" s="86">
        <v>8.1999999999999993</v>
      </c>
      <c r="I34" s="86">
        <v>5.8</v>
      </c>
      <c r="J34" s="86">
        <v>5.0999999999999996</v>
      </c>
      <c r="K34" s="86">
        <v>8</v>
      </c>
      <c r="L34" s="86">
        <v>6.6</v>
      </c>
      <c r="M34" s="86">
        <v>8</v>
      </c>
      <c r="N34" s="86">
        <v>8.6999999999999993</v>
      </c>
      <c r="O34" s="86">
        <v>8.1999999999999993</v>
      </c>
      <c r="P34" s="86">
        <v>6.3</v>
      </c>
      <c r="Q34" s="86">
        <v>7.6</v>
      </c>
      <c r="R34" s="87">
        <v>9.6</v>
      </c>
      <c r="S34" s="86">
        <v>7.8</v>
      </c>
      <c r="T34" s="86">
        <v>8.5</v>
      </c>
      <c r="U34" s="86">
        <v>8.6999999999999993</v>
      </c>
      <c r="V34" s="31">
        <v>8.6</v>
      </c>
      <c r="W34" s="31">
        <v>9</v>
      </c>
      <c r="X34" s="31">
        <v>7.4</v>
      </c>
      <c r="Y34" s="31">
        <v>8.6999999999999993</v>
      </c>
      <c r="Z34" s="31">
        <v>10</v>
      </c>
      <c r="AA34" s="31">
        <v>7.9</v>
      </c>
      <c r="AB34" s="31">
        <v>9.4</v>
      </c>
      <c r="AC34" s="31">
        <v>9.4</v>
      </c>
      <c r="AD34" s="31">
        <v>8.4</v>
      </c>
      <c r="AE34" s="31">
        <v>7.9</v>
      </c>
      <c r="AF34" s="31">
        <v>8.6999999999999993</v>
      </c>
      <c r="AG34" s="31">
        <v>9.3000000000000007</v>
      </c>
      <c r="AH34" s="31"/>
      <c r="AI34" s="63">
        <v>9</v>
      </c>
      <c r="AJ34" s="63">
        <v>8.3000000000000007</v>
      </c>
      <c r="AK34" s="63">
        <v>8.4</v>
      </c>
      <c r="AL34" s="63">
        <v>7</v>
      </c>
      <c r="AM34" s="63">
        <v>8.6999999999999993</v>
      </c>
      <c r="AN34" s="63">
        <v>9.3000000000000007</v>
      </c>
      <c r="AO34" s="63">
        <v>9</v>
      </c>
      <c r="AP34" s="63">
        <v>9</v>
      </c>
      <c r="AQ34" s="63">
        <v>9.4</v>
      </c>
      <c r="AR34" s="63">
        <v>8.5</v>
      </c>
      <c r="AS34" s="63">
        <v>7.3</v>
      </c>
      <c r="AT34" s="63">
        <v>9</v>
      </c>
      <c r="AU34" s="63">
        <v>9</v>
      </c>
      <c r="AV34" s="63">
        <v>7.6</v>
      </c>
      <c r="AW34" s="63">
        <v>8.5</v>
      </c>
      <c r="AX34" s="63">
        <v>9</v>
      </c>
      <c r="AY34" s="63"/>
      <c r="AZ34" s="31">
        <f t="shared" si="1"/>
        <v>8.1999999999999993</v>
      </c>
      <c r="BA34" s="85" t="s">
        <v>1464</v>
      </c>
      <c r="BB34" s="85"/>
      <c r="BC34" s="85"/>
      <c r="BD34" s="85"/>
      <c r="BF34" s="14" t="s">
        <v>732</v>
      </c>
      <c r="BG34" s="12" t="str">
        <f t="shared" si="0"/>
        <v>D</v>
      </c>
    </row>
    <row r="35" spans="1:59" x14ac:dyDescent="0.25">
      <c r="A35" s="32">
        <v>28</v>
      </c>
      <c r="B35" s="33" t="s">
        <v>735</v>
      </c>
      <c r="C35" s="38" t="s">
        <v>736</v>
      </c>
      <c r="D35" s="152" t="s">
        <v>34</v>
      </c>
      <c r="E35" s="34" t="s">
        <v>205</v>
      </c>
      <c r="F35" s="86">
        <v>6.5</v>
      </c>
      <c r="G35" s="86">
        <v>4.2</v>
      </c>
      <c r="H35" s="87">
        <v>7</v>
      </c>
      <c r="I35" s="87">
        <v>6.8</v>
      </c>
      <c r="J35" s="86">
        <v>6</v>
      </c>
      <c r="K35" s="86">
        <v>4.9000000000000004</v>
      </c>
      <c r="L35" s="87">
        <v>6.8</v>
      </c>
      <c r="M35" s="86">
        <v>4.7</v>
      </c>
      <c r="N35" s="87">
        <v>4</v>
      </c>
      <c r="O35" s="86">
        <v>4.5999999999999996</v>
      </c>
      <c r="P35" s="87">
        <v>6.9</v>
      </c>
      <c r="Q35" s="87">
        <v>6.6</v>
      </c>
      <c r="R35" s="87">
        <v>5.4</v>
      </c>
      <c r="S35" s="86">
        <v>5.0999999999999996</v>
      </c>
      <c r="T35" s="86">
        <v>5.8</v>
      </c>
      <c r="U35" s="86">
        <v>7.9</v>
      </c>
      <c r="V35" s="31">
        <v>8</v>
      </c>
      <c r="W35" s="31">
        <v>8.8000000000000007</v>
      </c>
      <c r="X35" s="31">
        <v>6.3</v>
      </c>
      <c r="Y35" s="31">
        <v>6.3</v>
      </c>
      <c r="Z35" s="31">
        <v>8</v>
      </c>
      <c r="AA35" s="31">
        <v>6.8</v>
      </c>
      <c r="AB35" s="31">
        <v>8</v>
      </c>
      <c r="AC35" s="31">
        <v>9.1999999999999993</v>
      </c>
      <c r="AD35" s="31">
        <v>7.9</v>
      </c>
      <c r="AE35" s="31">
        <v>6.1</v>
      </c>
      <c r="AF35" s="31">
        <v>6.9</v>
      </c>
      <c r="AG35" s="31">
        <v>8.6</v>
      </c>
      <c r="AH35" s="31"/>
      <c r="AI35" s="63">
        <v>4.5</v>
      </c>
      <c r="AJ35" s="63">
        <v>8.1</v>
      </c>
      <c r="AK35" s="63">
        <v>6.7</v>
      </c>
      <c r="AL35" s="63">
        <v>6.7</v>
      </c>
      <c r="AM35" s="63">
        <v>4.0999999999999996</v>
      </c>
      <c r="AN35" s="63">
        <v>9.3000000000000007</v>
      </c>
      <c r="AO35" s="63">
        <v>8.5</v>
      </c>
      <c r="AP35" s="63">
        <v>8.8000000000000007</v>
      </c>
      <c r="AQ35" s="63">
        <v>7.1</v>
      </c>
      <c r="AR35" s="63">
        <v>8.8000000000000007</v>
      </c>
      <c r="AS35" s="63">
        <v>5.7</v>
      </c>
      <c r="AT35" s="63">
        <v>9</v>
      </c>
      <c r="AU35" s="63">
        <v>8</v>
      </c>
      <c r="AV35" s="63">
        <v>6</v>
      </c>
      <c r="AW35" s="63">
        <v>8.3000000000000007</v>
      </c>
      <c r="AX35" s="63">
        <v>7.8</v>
      </c>
      <c r="AY35" s="63"/>
      <c r="AZ35" s="31">
        <f t="shared" si="1"/>
        <v>6.8</v>
      </c>
      <c r="BA35" s="85" t="s">
        <v>1464</v>
      </c>
      <c r="BB35" s="85"/>
      <c r="BC35" s="85"/>
      <c r="BD35" s="85"/>
      <c r="BF35" s="14" t="s">
        <v>735</v>
      </c>
      <c r="BG35" s="12" t="str">
        <f t="shared" si="0"/>
        <v>D</v>
      </c>
    </row>
    <row r="36" spans="1:59" x14ac:dyDescent="0.25">
      <c r="A36" s="32">
        <v>29</v>
      </c>
      <c r="B36" s="33" t="s">
        <v>737</v>
      </c>
      <c r="C36" s="38" t="s">
        <v>738</v>
      </c>
      <c r="D36" s="152" t="s">
        <v>331</v>
      </c>
      <c r="E36" s="34" t="s">
        <v>739</v>
      </c>
      <c r="F36" s="86">
        <v>7</v>
      </c>
      <c r="G36" s="86">
        <v>6.1</v>
      </c>
      <c r="H36" s="86">
        <v>5.4</v>
      </c>
      <c r="I36" s="86">
        <v>6.5</v>
      </c>
      <c r="J36" s="86">
        <v>5.9</v>
      </c>
      <c r="K36" s="86">
        <v>8.4</v>
      </c>
      <c r="L36" s="86">
        <v>5.6</v>
      </c>
      <c r="M36" s="86">
        <v>6.1</v>
      </c>
      <c r="N36" s="86">
        <v>5.2</v>
      </c>
      <c r="O36" s="86">
        <v>5.5</v>
      </c>
      <c r="P36" s="87">
        <v>4.9000000000000004</v>
      </c>
      <c r="Q36" s="86">
        <v>6.7</v>
      </c>
      <c r="R36" s="87">
        <v>6.5</v>
      </c>
      <c r="S36" s="86">
        <v>6.5</v>
      </c>
      <c r="T36" s="86">
        <v>5.7</v>
      </c>
      <c r="U36" s="86">
        <v>8</v>
      </c>
      <c r="V36" s="31">
        <v>8.1999999999999993</v>
      </c>
      <c r="W36" s="31">
        <v>8.8000000000000007</v>
      </c>
      <c r="X36" s="31">
        <v>5.8</v>
      </c>
      <c r="Y36" s="31">
        <v>7.6</v>
      </c>
      <c r="Z36" s="31">
        <v>8.4</v>
      </c>
      <c r="AA36" s="31">
        <v>6.1</v>
      </c>
      <c r="AB36" s="31">
        <v>8.6999999999999993</v>
      </c>
      <c r="AC36" s="31">
        <v>9.1999999999999993</v>
      </c>
      <c r="AD36" s="31">
        <v>7.5</v>
      </c>
      <c r="AE36" s="31">
        <v>6.8</v>
      </c>
      <c r="AF36" s="31">
        <v>6.8</v>
      </c>
      <c r="AG36" s="31">
        <v>9</v>
      </c>
      <c r="AH36" s="31"/>
      <c r="AI36" s="63">
        <v>8</v>
      </c>
      <c r="AJ36" s="63">
        <v>8.1999999999999993</v>
      </c>
      <c r="AK36" s="63">
        <v>7.7</v>
      </c>
      <c r="AL36" s="63">
        <v>5</v>
      </c>
      <c r="AM36" s="63">
        <v>7.9</v>
      </c>
      <c r="AN36" s="63">
        <v>9.3000000000000007</v>
      </c>
      <c r="AO36" s="63">
        <v>9</v>
      </c>
      <c r="AP36" s="63">
        <v>8.6</v>
      </c>
      <c r="AQ36" s="63">
        <v>8.5</v>
      </c>
      <c r="AR36" s="63">
        <v>8</v>
      </c>
      <c r="AS36" s="63">
        <v>6.4</v>
      </c>
      <c r="AT36" s="63">
        <v>9</v>
      </c>
      <c r="AU36" s="63">
        <v>8</v>
      </c>
      <c r="AV36" s="63">
        <v>7.9</v>
      </c>
      <c r="AW36" s="63">
        <v>8.5</v>
      </c>
      <c r="AX36" s="63">
        <v>9.1</v>
      </c>
      <c r="AY36" s="63"/>
      <c r="AZ36" s="31">
        <f t="shared" si="1"/>
        <v>7.2</v>
      </c>
      <c r="BA36" s="85" t="s">
        <v>1464</v>
      </c>
      <c r="BB36" s="85"/>
      <c r="BC36" s="85"/>
      <c r="BD36" s="85"/>
      <c r="BF36" s="14" t="s">
        <v>737</v>
      </c>
      <c r="BG36" s="12" t="str">
        <f t="shared" si="0"/>
        <v>D</v>
      </c>
    </row>
    <row r="37" spans="1:59" x14ac:dyDescent="0.25">
      <c r="A37" s="32">
        <v>30</v>
      </c>
      <c r="B37" s="33" t="s">
        <v>740</v>
      </c>
      <c r="C37" s="38" t="s">
        <v>8</v>
      </c>
      <c r="D37" s="152" t="s">
        <v>161</v>
      </c>
      <c r="E37" s="34" t="s">
        <v>741</v>
      </c>
      <c r="F37" s="86">
        <v>7.2</v>
      </c>
      <c r="G37" s="86">
        <v>4.2</v>
      </c>
      <c r="H37" s="87">
        <v>6.8</v>
      </c>
      <c r="I37" s="87">
        <v>4.8</v>
      </c>
      <c r="J37" s="86">
        <v>4.5999999999999996</v>
      </c>
      <c r="K37" s="86">
        <v>6.9</v>
      </c>
      <c r="L37" s="86">
        <v>5.4</v>
      </c>
      <c r="M37" s="86">
        <v>5.7</v>
      </c>
      <c r="N37" s="86">
        <v>5.4</v>
      </c>
      <c r="O37" s="86">
        <v>6.1</v>
      </c>
      <c r="P37" s="87">
        <v>4.9000000000000004</v>
      </c>
      <c r="Q37" s="86">
        <v>5.8</v>
      </c>
      <c r="R37" s="87">
        <v>5.4</v>
      </c>
      <c r="S37" s="86">
        <v>5.9</v>
      </c>
      <c r="T37" s="86">
        <v>6.2</v>
      </c>
      <c r="U37" s="86">
        <v>6.4</v>
      </c>
      <c r="V37" s="31">
        <v>8.4</v>
      </c>
      <c r="W37" s="31">
        <v>9</v>
      </c>
      <c r="X37" s="31">
        <v>5.3</v>
      </c>
      <c r="Y37" s="31">
        <v>8.6999999999999993</v>
      </c>
      <c r="Z37" s="31">
        <v>8.6999999999999993</v>
      </c>
      <c r="AA37" s="31">
        <v>7.7</v>
      </c>
      <c r="AB37" s="31">
        <v>9.1</v>
      </c>
      <c r="AC37" s="31">
        <v>8.6999999999999993</v>
      </c>
      <c r="AD37" s="31">
        <v>9.4</v>
      </c>
      <c r="AE37" s="31">
        <v>6.6</v>
      </c>
      <c r="AF37" s="31">
        <v>7.5</v>
      </c>
      <c r="AG37" s="31">
        <v>9.3000000000000007</v>
      </c>
      <c r="AH37" s="31"/>
      <c r="AI37" s="63">
        <v>6.2</v>
      </c>
      <c r="AJ37" s="63">
        <v>8.9</v>
      </c>
      <c r="AK37" s="63">
        <v>6.3</v>
      </c>
      <c r="AL37" s="63">
        <v>3.5</v>
      </c>
      <c r="AM37" s="63">
        <v>4.7</v>
      </c>
      <c r="AN37" s="63">
        <v>9</v>
      </c>
      <c r="AO37" s="63">
        <v>9</v>
      </c>
      <c r="AP37" s="63">
        <v>8.3000000000000007</v>
      </c>
      <c r="AQ37" s="63">
        <v>7.3</v>
      </c>
      <c r="AR37" s="63">
        <v>8.5</v>
      </c>
      <c r="AS37" s="63">
        <v>8</v>
      </c>
      <c r="AT37" s="63">
        <v>9</v>
      </c>
      <c r="AU37" s="63">
        <v>9</v>
      </c>
      <c r="AV37" s="63">
        <v>6.5</v>
      </c>
      <c r="AW37" s="63">
        <v>8.1999999999999993</v>
      </c>
      <c r="AX37" s="63">
        <v>8.4</v>
      </c>
      <c r="AY37" s="63"/>
      <c r="AZ37" s="31">
        <f t="shared" si="1"/>
        <v>6.9</v>
      </c>
      <c r="BA37" s="85" t="s">
        <v>1464</v>
      </c>
      <c r="BB37" s="85"/>
      <c r="BC37" s="85"/>
      <c r="BD37" s="85"/>
      <c r="BF37" s="14" t="s">
        <v>740</v>
      </c>
      <c r="BG37" s="12" t="str">
        <f t="shared" si="0"/>
        <v>D</v>
      </c>
    </row>
    <row r="38" spans="1:59" s="7" customFormat="1" x14ac:dyDescent="0.25">
      <c r="A38" s="32">
        <v>31</v>
      </c>
      <c r="B38" s="33" t="s">
        <v>742</v>
      </c>
      <c r="C38" s="38" t="s">
        <v>743</v>
      </c>
      <c r="D38" s="152" t="s">
        <v>161</v>
      </c>
      <c r="E38" s="34" t="s">
        <v>106</v>
      </c>
      <c r="F38" s="86">
        <v>5.8</v>
      </c>
      <c r="G38" s="86">
        <v>5.7</v>
      </c>
      <c r="H38" s="86">
        <v>4.2</v>
      </c>
      <c r="I38" s="86">
        <v>4</v>
      </c>
      <c r="J38" s="86">
        <v>5.8</v>
      </c>
      <c r="K38" s="86">
        <v>6.3</v>
      </c>
      <c r="L38" s="86">
        <v>4.0999999999999996</v>
      </c>
      <c r="M38" s="86">
        <v>7.9</v>
      </c>
      <c r="N38" s="86">
        <v>5.7</v>
      </c>
      <c r="O38" s="86">
        <v>6.3</v>
      </c>
      <c r="P38" s="86">
        <v>2.2000000000000002</v>
      </c>
      <c r="Q38" s="86">
        <v>7.9</v>
      </c>
      <c r="R38" s="86">
        <v>2.1</v>
      </c>
      <c r="S38" s="86">
        <v>5.6</v>
      </c>
      <c r="T38" s="86">
        <v>7.7</v>
      </c>
      <c r="U38" s="86">
        <v>7.3</v>
      </c>
      <c r="V38" s="31">
        <v>2.7</v>
      </c>
      <c r="W38" s="31">
        <v>9</v>
      </c>
      <c r="X38" s="31">
        <v>2.5</v>
      </c>
      <c r="Y38" s="31">
        <v>2.6</v>
      </c>
      <c r="Z38" s="31">
        <v>2.8</v>
      </c>
      <c r="AA38" s="31">
        <v>2.4</v>
      </c>
      <c r="AB38" s="31">
        <v>2.8</v>
      </c>
      <c r="AC38" s="31">
        <v>0</v>
      </c>
      <c r="AD38" s="31">
        <v>0</v>
      </c>
      <c r="AE38" s="31">
        <v>0</v>
      </c>
      <c r="AF38" s="31">
        <v>0</v>
      </c>
      <c r="AG38" s="31">
        <v>0</v>
      </c>
      <c r="AH38" s="31"/>
      <c r="AI38" s="63">
        <v>0</v>
      </c>
      <c r="AJ38" s="63">
        <v>0</v>
      </c>
      <c r="AK38" s="63">
        <v>0</v>
      </c>
      <c r="AL38" s="63">
        <v>0</v>
      </c>
      <c r="AM38" s="63">
        <v>0</v>
      </c>
      <c r="AN38" s="63">
        <v>0</v>
      </c>
      <c r="AO38" s="63">
        <v>0</v>
      </c>
      <c r="AP38" s="63">
        <v>0</v>
      </c>
      <c r="AQ38" s="63">
        <v>0</v>
      </c>
      <c r="AR38" s="63">
        <v>0</v>
      </c>
      <c r="AS38" s="63">
        <v>0</v>
      </c>
      <c r="AT38" s="63">
        <v>0</v>
      </c>
      <c r="AU38" s="63">
        <v>0</v>
      </c>
      <c r="AV38" s="63">
        <v>0</v>
      </c>
      <c r="AW38" s="63"/>
      <c r="AX38" s="63"/>
      <c r="AY38" s="63"/>
      <c r="AZ38" s="31">
        <f t="shared" si="1"/>
        <v>2.7</v>
      </c>
      <c r="BA38" s="85"/>
      <c r="BB38" s="85"/>
      <c r="BC38" s="85"/>
      <c r="BD38" s="85"/>
      <c r="BF38" s="14" t="s">
        <v>742</v>
      </c>
      <c r="BG38" s="12" t="str">
        <f t="shared" si="0"/>
        <v>D</v>
      </c>
    </row>
    <row r="39" spans="1:59" x14ac:dyDescent="0.25">
      <c r="A39" s="32">
        <v>32</v>
      </c>
      <c r="B39" s="33" t="s">
        <v>744</v>
      </c>
      <c r="C39" s="38" t="s">
        <v>745</v>
      </c>
      <c r="D39" s="152" t="s">
        <v>36</v>
      </c>
      <c r="E39" s="34" t="s">
        <v>746</v>
      </c>
      <c r="F39" s="86">
        <v>7.3</v>
      </c>
      <c r="G39" s="86">
        <v>6.6</v>
      </c>
      <c r="H39" s="86">
        <v>3</v>
      </c>
      <c r="I39" s="86">
        <v>3.9</v>
      </c>
      <c r="J39" s="86">
        <v>4.8</v>
      </c>
      <c r="K39" s="86">
        <v>6.3</v>
      </c>
      <c r="L39" s="86">
        <v>5.3</v>
      </c>
      <c r="M39" s="86">
        <v>5.8</v>
      </c>
      <c r="N39" s="86">
        <v>5.2</v>
      </c>
      <c r="O39" s="86">
        <v>4.0999999999999996</v>
      </c>
      <c r="P39" s="91">
        <v>3</v>
      </c>
      <c r="Q39" s="86">
        <v>0</v>
      </c>
      <c r="R39" s="86">
        <v>0</v>
      </c>
      <c r="S39" s="86">
        <v>0</v>
      </c>
      <c r="T39" s="86">
        <v>0</v>
      </c>
      <c r="U39" s="86">
        <v>0</v>
      </c>
      <c r="V39" s="31">
        <v>0</v>
      </c>
      <c r="W39" s="31">
        <v>0</v>
      </c>
      <c r="X39" s="31">
        <v>0</v>
      </c>
      <c r="Y39" s="31">
        <v>0</v>
      </c>
      <c r="Z39" s="31">
        <v>0</v>
      </c>
      <c r="AA39" s="31">
        <v>0</v>
      </c>
      <c r="AB39" s="31">
        <v>2.8</v>
      </c>
      <c r="AC39" s="31">
        <v>0</v>
      </c>
      <c r="AD39" s="31">
        <v>0</v>
      </c>
      <c r="AE39" s="31">
        <v>0</v>
      </c>
      <c r="AF39" s="31">
        <v>0</v>
      </c>
      <c r="AG39" s="31">
        <v>0</v>
      </c>
      <c r="AH39" s="31"/>
      <c r="AI39" s="63">
        <v>0</v>
      </c>
      <c r="AJ39" s="63">
        <v>0</v>
      </c>
      <c r="AK39" s="63">
        <v>0</v>
      </c>
      <c r="AL39" s="63">
        <v>0</v>
      </c>
      <c r="AM39" s="63">
        <v>0</v>
      </c>
      <c r="AN39" s="63">
        <v>0</v>
      </c>
      <c r="AO39" s="63">
        <v>0</v>
      </c>
      <c r="AP39" s="63">
        <v>0</v>
      </c>
      <c r="AQ39" s="63">
        <v>0</v>
      </c>
      <c r="AR39" s="63">
        <v>0</v>
      </c>
      <c r="AS39" s="63">
        <v>0</v>
      </c>
      <c r="AT39" s="63">
        <v>0</v>
      </c>
      <c r="AU39" s="63">
        <v>0</v>
      </c>
      <c r="AV39" s="63">
        <v>0</v>
      </c>
      <c r="AW39" s="63"/>
      <c r="AX39" s="63"/>
      <c r="AY39" s="63"/>
      <c r="AZ39" s="31">
        <f t="shared" si="1"/>
        <v>1.3</v>
      </c>
      <c r="BA39" s="85"/>
      <c r="BB39" s="85"/>
      <c r="BC39" s="85"/>
      <c r="BD39" s="85"/>
      <c r="BF39" s="14" t="s">
        <v>744</v>
      </c>
      <c r="BG39" s="12" t="str">
        <f t="shared" si="0"/>
        <v>D</v>
      </c>
    </row>
    <row r="40" spans="1:59" x14ac:dyDescent="0.25">
      <c r="A40" s="32">
        <v>33</v>
      </c>
      <c r="B40" s="33" t="s">
        <v>747</v>
      </c>
      <c r="C40" s="38" t="s">
        <v>748</v>
      </c>
      <c r="D40" s="152" t="s">
        <v>38</v>
      </c>
      <c r="E40" s="34" t="s">
        <v>564</v>
      </c>
      <c r="F40" s="86">
        <v>7.5</v>
      </c>
      <c r="G40" s="86">
        <v>4.3</v>
      </c>
      <c r="H40" s="86">
        <v>4.7</v>
      </c>
      <c r="I40" s="86">
        <v>4.2</v>
      </c>
      <c r="J40" s="86">
        <v>6.6</v>
      </c>
      <c r="K40" s="86">
        <v>4.0999999999999996</v>
      </c>
      <c r="L40" s="86">
        <v>5.6</v>
      </c>
      <c r="M40" s="87">
        <v>8</v>
      </c>
      <c r="N40" s="86">
        <v>5.6</v>
      </c>
      <c r="O40" s="86">
        <v>5</v>
      </c>
      <c r="P40" s="87">
        <v>5.7</v>
      </c>
      <c r="Q40" s="86">
        <v>5.3</v>
      </c>
      <c r="R40" s="87">
        <v>5.6</v>
      </c>
      <c r="S40" s="86">
        <v>6</v>
      </c>
      <c r="T40" s="87">
        <v>5.3</v>
      </c>
      <c r="U40" s="86">
        <v>7.1</v>
      </c>
      <c r="V40" s="31">
        <v>5.9</v>
      </c>
      <c r="W40" s="31">
        <v>9</v>
      </c>
      <c r="X40" s="31">
        <v>5.9</v>
      </c>
      <c r="Y40" s="37">
        <v>8</v>
      </c>
      <c r="Z40" s="37">
        <v>7</v>
      </c>
      <c r="AA40" s="31">
        <v>6.2</v>
      </c>
      <c r="AB40" s="31">
        <v>7.7</v>
      </c>
      <c r="AC40" s="31">
        <v>9.5</v>
      </c>
      <c r="AD40" s="31">
        <v>5.8</v>
      </c>
      <c r="AE40" s="31">
        <v>5.9</v>
      </c>
      <c r="AF40" s="31">
        <v>5.0999999999999996</v>
      </c>
      <c r="AG40" s="31">
        <v>8.6</v>
      </c>
      <c r="AH40" s="31"/>
      <c r="AI40" s="63">
        <v>4.4000000000000004</v>
      </c>
      <c r="AJ40" s="63">
        <v>8.1999999999999993</v>
      </c>
      <c r="AK40" s="37">
        <v>4.2</v>
      </c>
      <c r="AL40" s="63">
        <v>8.3000000000000007</v>
      </c>
      <c r="AM40" s="63">
        <v>4.4000000000000004</v>
      </c>
      <c r="AN40" s="63">
        <v>9.6</v>
      </c>
      <c r="AO40" s="63">
        <v>9</v>
      </c>
      <c r="AP40" s="63">
        <v>7.7</v>
      </c>
      <c r="AQ40" s="63">
        <v>7.6</v>
      </c>
      <c r="AR40" s="63">
        <v>8</v>
      </c>
      <c r="AS40" s="63">
        <v>5.4</v>
      </c>
      <c r="AT40" s="63">
        <v>9</v>
      </c>
      <c r="AU40" s="63">
        <v>8.5</v>
      </c>
      <c r="AV40" s="37">
        <v>7.3</v>
      </c>
      <c r="AW40" s="63">
        <v>8.5</v>
      </c>
      <c r="AX40" s="63">
        <v>8.6</v>
      </c>
      <c r="AY40" s="63"/>
      <c r="AZ40" s="31">
        <f t="shared" si="1"/>
        <v>6.6</v>
      </c>
      <c r="BA40" s="85" t="s">
        <v>1464</v>
      </c>
      <c r="BB40" s="85"/>
      <c r="BC40" s="85"/>
      <c r="BD40" s="85"/>
      <c r="BF40" s="14" t="s">
        <v>747</v>
      </c>
      <c r="BG40" s="12" t="str">
        <f t="shared" ref="BG40:BG66" si="2">IF(B40=BF40,"D","SSSSS")</f>
        <v>D</v>
      </c>
    </row>
    <row r="41" spans="1:59" x14ac:dyDescent="0.25">
      <c r="A41" s="32">
        <v>34</v>
      </c>
      <c r="B41" s="33" t="s">
        <v>749</v>
      </c>
      <c r="C41" s="38" t="s">
        <v>13</v>
      </c>
      <c r="D41" s="152" t="s">
        <v>39</v>
      </c>
      <c r="E41" s="34" t="s">
        <v>750</v>
      </c>
      <c r="F41" s="86">
        <v>7.2</v>
      </c>
      <c r="G41" s="86">
        <v>5.8</v>
      </c>
      <c r="H41" s="86">
        <v>4.4000000000000004</v>
      </c>
      <c r="I41" s="86">
        <v>4</v>
      </c>
      <c r="J41" s="86">
        <v>6.5</v>
      </c>
      <c r="K41" s="86">
        <v>8</v>
      </c>
      <c r="L41" s="86">
        <v>5.0999999999999996</v>
      </c>
      <c r="M41" s="86">
        <v>4.8</v>
      </c>
      <c r="N41" s="86">
        <v>5.6</v>
      </c>
      <c r="O41" s="86">
        <v>6.4</v>
      </c>
      <c r="P41" s="87">
        <v>4.2</v>
      </c>
      <c r="Q41" s="86">
        <v>7.3</v>
      </c>
      <c r="R41" s="87">
        <v>6.5</v>
      </c>
      <c r="S41" s="86">
        <v>6.7</v>
      </c>
      <c r="T41" s="86">
        <v>5.9</v>
      </c>
      <c r="U41" s="86">
        <v>6.6</v>
      </c>
      <c r="V41" s="31">
        <v>8.3000000000000007</v>
      </c>
      <c r="W41" s="31">
        <v>8.8000000000000007</v>
      </c>
      <c r="X41" s="31">
        <v>6.9</v>
      </c>
      <c r="Y41" s="31">
        <v>6.7</v>
      </c>
      <c r="Z41" s="31">
        <v>8</v>
      </c>
      <c r="AA41" s="31">
        <v>7.5</v>
      </c>
      <c r="AB41" s="31">
        <v>9.1</v>
      </c>
      <c r="AC41" s="31">
        <v>8.3000000000000007</v>
      </c>
      <c r="AD41" s="31">
        <v>7.5</v>
      </c>
      <c r="AE41" s="31">
        <v>6.4</v>
      </c>
      <c r="AF41" s="31">
        <v>8.5</v>
      </c>
      <c r="AG41" s="31">
        <v>9.3000000000000007</v>
      </c>
      <c r="AH41" s="31"/>
      <c r="AI41" s="63">
        <v>8.6999999999999993</v>
      </c>
      <c r="AJ41" s="63">
        <v>8.1999999999999993</v>
      </c>
      <c r="AK41" s="63">
        <v>8.6999999999999993</v>
      </c>
      <c r="AL41" s="63">
        <v>6.7</v>
      </c>
      <c r="AM41" s="63">
        <v>7.9</v>
      </c>
      <c r="AN41" s="63">
        <v>9.1</v>
      </c>
      <c r="AO41" s="63">
        <v>9</v>
      </c>
      <c r="AP41" s="63">
        <v>4.4000000000000004</v>
      </c>
      <c r="AQ41" s="63">
        <v>8.5</v>
      </c>
      <c r="AR41" s="63">
        <v>8</v>
      </c>
      <c r="AS41" s="63">
        <v>6.1</v>
      </c>
      <c r="AT41" s="63">
        <v>9.5</v>
      </c>
      <c r="AU41" s="63">
        <v>8.5</v>
      </c>
      <c r="AV41" s="63">
        <v>6.3</v>
      </c>
      <c r="AW41" s="63">
        <v>8.6999999999999993</v>
      </c>
      <c r="AX41" s="63">
        <v>8.1</v>
      </c>
      <c r="AY41" s="63"/>
      <c r="AZ41" s="31">
        <f t="shared" si="1"/>
        <v>7.1</v>
      </c>
      <c r="BA41" s="85" t="s">
        <v>1464</v>
      </c>
      <c r="BB41" s="85"/>
      <c r="BC41" s="85"/>
      <c r="BD41" s="85"/>
      <c r="BF41" s="14" t="s">
        <v>749</v>
      </c>
      <c r="BG41" s="12" t="str">
        <f t="shared" si="2"/>
        <v>D</v>
      </c>
    </row>
    <row r="42" spans="1:59" x14ac:dyDescent="0.25">
      <c r="A42" s="32">
        <v>35</v>
      </c>
      <c r="B42" s="33" t="s">
        <v>751</v>
      </c>
      <c r="C42" s="38" t="s">
        <v>26</v>
      </c>
      <c r="D42" s="152" t="s">
        <v>39</v>
      </c>
      <c r="E42" s="34" t="s">
        <v>752</v>
      </c>
      <c r="F42" s="86">
        <v>8.1</v>
      </c>
      <c r="G42" s="86">
        <v>5.8</v>
      </c>
      <c r="H42" s="86">
        <v>6.1</v>
      </c>
      <c r="I42" s="86">
        <v>4.7</v>
      </c>
      <c r="J42" s="86">
        <v>5.8</v>
      </c>
      <c r="K42" s="87">
        <v>7.9</v>
      </c>
      <c r="L42" s="86">
        <v>6.8</v>
      </c>
      <c r="M42" s="86">
        <v>6</v>
      </c>
      <c r="N42" s="86">
        <v>5.2</v>
      </c>
      <c r="O42" s="86">
        <v>6.5</v>
      </c>
      <c r="P42" s="87">
        <v>4.2</v>
      </c>
      <c r="Q42" s="86">
        <v>7.6</v>
      </c>
      <c r="R42" s="87">
        <v>4.5999999999999996</v>
      </c>
      <c r="S42" s="86">
        <v>7.9</v>
      </c>
      <c r="T42" s="86">
        <v>6</v>
      </c>
      <c r="U42" s="86">
        <v>8.3000000000000007</v>
      </c>
      <c r="V42" s="31">
        <v>8</v>
      </c>
      <c r="W42" s="31">
        <v>8.5</v>
      </c>
      <c r="X42" s="31">
        <v>5.5</v>
      </c>
      <c r="Y42" s="31">
        <v>6.9</v>
      </c>
      <c r="Z42" s="31">
        <v>8</v>
      </c>
      <c r="AA42" s="31">
        <v>7.7</v>
      </c>
      <c r="AB42" s="31">
        <v>8.6999999999999993</v>
      </c>
      <c r="AC42" s="31">
        <v>9.9</v>
      </c>
      <c r="AD42" s="31">
        <v>7.4</v>
      </c>
      <c r="AE42" s="31">
        <v>7.6</v>
      </c>
      <c r="AF42" s="31">
        <v>7.3</v>
      </c>
      <c r="AG42" s="31">
        <v>9.3000000000000007</v>
      </c>
      <c r="AH42" s="31"/>
      <c r="AI42" s="63">
        <v>8.3000000000000007</v>
      </c>
      <c r="AJ42" s="63">
        <v>8.4</v>
      </c>
      <c r="AK42" s="63">
        <v>6.3</v>
      </c>
      <c r="AL42" s="63">
        <v>5.5</v>
      </c>
      <c r="AM42" s="63">
        <v>7.7</v>
      </c>
      <c r="AN42" s="63">
        <v>9.1</v>
      </c>
      <c r="AO42" s="63">
        <v>9</v>
      </c>
      <c r="AP42" s="63">
        <v>5.8</v>
      </c>
      <c r="AQ42" s="63">
        <v>8.5</v>
      </c>
      <c r="AR42" s="63">
        <v>7.5</v>
      </c>
      <c r="AS42" s="63">
        <v>7.5</v>
      </c>
      <c r="AT42" s="63">
        <v>9.5</v>
      </c>
      <c r="AU42" s="63">
        <v>8</v>
      </c>
      <c r="AV42" s="63">
        <v>6.8</v>
      </c>
      <c r="AW42" s="63">
        <v>8.6</v>
      </c>
      <c r="AX42" s="63">
        <v>8.4</v>
      </c>
      <c r="AY42" s="63"/>
      <c r="AZ42" s="31">
        <f t="shared" si="1"/>
        <v>7.2</v>
      </c>
      <c r="BA42" s="85" t="s">
        <v>1464</v>
      </c>
      <c r="BB42" s="85"/>
      <c r="BC42" s="85"/>
      <c r="BD42" s="85"/>
      <c r="BF42" s="14" t="s">
        <v>751</v>
      </c>
      <c r="BG42" s="12" t="str">
        <f t="shared" si="2"/>
        <v>D</v>
      </c>
    </row>
    <row r="43" spans="1:59" x14ac:dyDescent="0.25">
      <c r="A43" s="32">
        <v>36</v>
      </c>
      <c r="B43" s="33" t="s">
        <v>753</v>
      </c>
      <c r="C43" s="38" t="s">
        <v>754</v>
      </c>
      <c r="D43" s="152" t="s">
        <v>364</v>
      </c>
      <c r="E43" s="34" t="s">
        <v>755</v>
      </c>
      <c r="F43" s="86">
        <v>8</v>
      </c>
      <c r="G43" s="86">
        <v>5.0999999999999996</v>
      </c>
      <c r="H43" s="86">
        <v>5.3</v>
      </c>
      <c r="I43" s="87">
        <v>7.1</v>
      </c>
      <c r="J43" s="86">
        <v>5.5</v>
      </c>
      <c r="K43" s="86">
        <v>5.9</v>
      </c>
      <c r="L43" s="86">
        <v>4.8</v>
      </c>
      <c r="M43" s="86">
        <v>4.5</v>
      </c>
      <c r="N43" s="87">
        <v>6.8</v>
      </c>
      <c r="O43" s="86">
        <v>4.7</v>
      </c>
      <c r="P43" s="86">
        <v>4.5999999999999996</v>
      </c>
      <c r="Q43" s="86">
        <v>4.9000000000000004</v>
      </c>
      <c r="R43" s="87">
        <v>5.8</v>
      </c>
      <c r="S43" s="86">
        <v>6.4</v>
      </c>
      <c r="T43" s="86">
        <v>5.9</v>
      </c>
      <c r="U43" s="86">
        <v>7.8</v>
      </c>
      <c r="V43" s="31">
        <v>8</v>
      </c>
      <c r="W43" s="31">
        <v>8.8000000000000007</v>
      </c>
      <c r="X43" s="31">
        <v>5.3</v>
      </c>
      <c r="Y43" s="31">
        <v>5.9</v>
      </c>
      <c r="Z43" s="31">
        <v>7.6</v>
      </c>
      <c r="AA43" s="31">
        <v>4.7</v>
      </c>
      <c r="AB43" s="31">
        <v>8.4</v>
      </c>
      <c r="AC43" s="31">
        <v>9</v>
      </c>
      <c r="AD43" s="31">
        <v>9.1</v>
      </c>
      <c r="AE43" s="31">
        <v>7.7</v>
      </c>
      <c r="AF43" s="31">
        <v>7.2</v>
      </c>
      <c r="AG43" s="31">
        <v>9</v>
      </c>
      <c r="AH43" s="31"/>
      <c r="AI43" s="63">
        <v>7.3</v>
      </c>
      <c r="AJ43" s="63">
        <v>8.9</v>
      </c>
      <c r="AK43" s="63">
        <v>7.3</v>
      </c>
      <c r="AL43" s="63">
        <v>5.2</v>
      </c>
      <c r="AM43" s="37">
        <v>8.4</v>
      </c>
      <c r="AN43" s="63">
        <v>9.3000000000000007</v>
      </c>
      <c r="AO43" s="63">
        <v>9</v>
      </c>
      <c r="AP43" s="63">
        <v>8.6999999999999993</v>
      </c>
      <c r="AQ43" s="63">
        <v>8.1999999999999993</v>
      </c>
      <c r="AR43" s="63">
        <v>8</v>
      </c>
      <c r="AS43" s="63">
        <v>7.8</v>
      </c>
      <c r="AT43" s="63">
        <v>9</v>
      </c>
      <c r="AU43" s="63">
        <v>8</v>
      </c>
      <c r="AV43" s="63">
        <v>6.1</v>
      </c>
      <c r="AW43" s="63">
        <v>8.3000000000000007</v>
      </c>
      <c r="AX43" s="63">
        <v>8.3000000000000007</v>
      </c>
      <c r="AY43" s="63"/>
      <c r="AZ43" s="31">
        <f t="shared" si="1"/>
        <v>6.9</v>
      </c>
      <c r="BA43" s="85" t="s">
        <v>1464</v>
      </c>
      <c r="BB43" s="85"/>
      <c r="BC43" s="85"/>
      <c r="BD43" s="85"/>
      <c r="BF43" s="14" t="s">
        <v>753</v>
      </c>
      <c r="BG43" s="12" t="str">
        <f t="shared" si="2"/>
        <v>D</v>
      </c>
    </row>
    <row r="44" spans="1:59" x14ac:dyDescent="0.25">
      <c r="A44" s="32">
        <v>37</v>
      </c>
      <c r="B44" s="33" t="s">
        <v>756</v>
      </c>
      <c r="C44" s="38" t="s">
        <v>457</v>
      </c>
      <c r="D44" s="152" t="s">
        <v>757</v>
      </c>
      <c r="E44" s="34" t="s">
        <v>294</v>
      </c>
      <c r="F44" s="86">
        <v>8.6999999999999993</v>
      </c>
      <c r="G44" s="86">
        <v>5.5</v>
      </c>
      <c r="H44" s="86">
        <v>8.9</v>
      </c>
      <c r="I44" s="86">
        <v>7.3</v>
      </c>
      <c r="J44" s="86">
        <v>7</v>
      </c>
      <c r="K44" s="86">
        <v>8</v>
      </c>
      <c r="L44" s="86">
        <v>8.8000000000000007</v>
      </c>
      <c r="M44" s="86">
        <v>9</v>
      </c>
      <c r="N44" s="86">
        <v>6.3</v>
      </c>
      <c r="O44" s="86">
        <v>8.1999999999999993</v>
      </c>
      <c r="P44" s="86">
        <v>8.4</v>
      </c>
      <c r="Q44" s="86">
        <v>9.4</v>
      </c>
      <c r="R44" s="87">
        <v>7.1</v>
      </c>
      <c r="S44" s="86">
        <v>8.6</v>
      </c>
      <c r="T44" s="86">
        <v>7.1</v>
      </c>
      <c r="U44" s="86">
        <v>9.1</v>
      </c>
      <c r="V44" s="31">
        <v>8.4</v>
      </c>
      <c r="W44" s="31">
        <v>9</v>
      </c>
      <c r="X44" s="31">
        <v>9.6999999999999993</v>
      </c>
      <c r="Y44" s="31">
        <v>9.8000000000000007</v>
      </c>
      <c r="Z44" s="31">
        <v>10</v>
      </c>
      <c r="AA44" s="31">
        <v>8.6999999999999993</v>
      </c>
      <c r="AB44" s="31">
        <v>9.6999999999999993</v>
      </c>
      <c r="AC44" s="31">
        <v>9.8000000000000007</v>
      </c>
      <c r="AD44" s="31">
        <v>9.9</v>
      </c>
      <c r="AE44" s="31">
        <v>9.1999999999999993</v>
      </c>
      <c r="AF44" s="31">
        <v>9</v>
      </c>
      <c r="AG44" s="31">
        <v>9.3000000000000007</v>
      </c>
      <c r="AH44" s="31"/>
      <c r="AI44" s="37">
        <v>9.1</v>
      </c>
      <c r="AJ44" s="63">
        <v>9</v>
      </c>
      <c r="AK44" s="63">
        <v>9.1</v>
      </c>
      <c r="AL44" s="63">
        <v>8.4</v>
      </c>
      <c r="AM44" s="63">
        <v>8.6999999999999993</v>
      </c>
      <c r="AN44" s="63">
        <v>9.6</v>
      </c>
      <c r="AO44" s="63">
        <v>9.8000000000000007</v>
      </c>
      <c r="AP44" s="63">
        <v>9.9</v>
      </c>
      <c r="AQ44" s="63">
        <v>8.6999999999999993</v>
      </c>
      <c r="AR44" s="63">
        <v>8.5</v>
      </c>
      <c r="AS44" s="63">
        <v>8.5</v>
      </c>
      <c r="AT44" s="63">
        <v>9</v>
      </c>
      <c r="AU44" s="63">
        <v>8.5</v>
      </c>
      <c r="AV44" s="63">
        <v>8.3000000000000007</v>
      </c>
      <c r="AW44" s="63">
        <v>9</v>
      </c>
      <c r="AX44" s="63">
        <v>9.1</v>
      </c>
      <c r="AY44" s="63"/>
      <c r="AZ44" s="31">
        <f t="shared" si="1"/>
        <v>8.6999999999999993</v>
      </c>
      <c r="BA44" s="85" t="s">
        <v>1464</v>
      </c>
      <c r="BB44" s="85"/>
      <c r="BC44" s="85"/>
      <c r="BD44" s="85"/>
      <c r="BF44" s="14" t="s">
        <v>756</v>
      </c>
      <c r="BG44" s="12" t="str">
        <f t="shared" si="2"/>
        <v>D</v>
      </c>
    </row>
    <row r="45" spans="1:59" x14ac:dyDescent="0.25">
      <c r="A45" s="32">
        <v>38</v>
      </c>
      <c r="B45" s="33" t="s">
        <v>758</v>
      </c>
      <c r="C45" s="38" t="s">
        <v>307</v>
      </c>
      <c r="D45" s="152" t="s">
        <v>40</v>
      </c>
      <c r="E45" s="34" t="s">
        <v>431</v>
      </c>
      <c r="F45" s="86">
        <v>7.1</v>
      </c>
      <c r="G45" s="86">
        <v>6.4</v>
      </c>
      <c r="H45" s="86">
        <v>5</v>
      </c>
      <c r="I45" s="86">
        <v>5.2</v>
      </c>
      <c r="J45" s="86">
        <v>6</v>
      </c>
      <c r="K45" s="86">
        <v>8</v>
      </c>
      <c r="L45" s="86">
        <v>6.5</v>
      </c>
      <c r="M45" s="86">
        <v>7.5</v>
      </c>
      <c r="N45" s="86">
        <v>4.9000000000000004</v>
      </c>
      <c r="O45" s="86">
        <v>6.4</v>
      </c>
      <c r="P45" s="86">
        <v>5.6</v>
      </c>
      <c r="Q45" s="86">
        <v>9.1</v>
      </c>
      <c r="R45" s="87">
        <v>5.4</v>
      </c>
      <c r="S45" s="86">
        <v>7.2</v>
      </c>
      <c r="T45" s="86">
        <v>6.5</v>
      </c>
      <c r="U45" s="86">
        <v>8.1</v>
      </c>
      <c r="V45" s="31">
        <v>8.4</v>
      </c>
      <c r="W45" s="31">
        <v>8.8000000000000007</v>
      </c>
      <c r="X45" s="31">
        <v>4.8</v>
      </c>
      <c r="Y45" s="31">
        <v>6.1</v>
      </c>
      <c r="Z45" s="31">
        <v>8.6999999999999993</v>
      </c>
      <c r="AA45" s="31">
        <v>8</v>
      </c>
      <c r="AB45" s="31">
        <v>9.1</v>
      </c>
      <c r="AC45" s="31">
        <v>9.3000000000000007</v>
      </c>
      <c r="AD45" s="31">
        <v>7.9</v>
      </c>
      <c r="AE45" s="31">
        <v>7.9</v>
      </c>
      <c r="AF45" s="31">
        <v>8.3000000000000007</v>
      </c>
      <c r="AG45" s="31">
        <v>9.3000000000000007</v>
      </c>
      <c r="AH45" s="31"/>
      <c r="AI45" s="63">
        <v>6.9</v>
      </c>
      <c r="AJ45" s="63">
        <v>8.1999999999999993</v>
      </c>
      <c r="AK45" s="63">
        <v>8</v>
      </c>
      <c r="AL45" s="63">
        <v>5.3</v>
      </c>
      <c r="AM45" s="63">
        <v>4.7</v>
      </c>
      <c r="AN45" s="63">
        <v>9.3000000000000007</v>
      </c>
      <c r="AO45" s="63">
        <v>9</v>
      </c>
      <c r="AP45" s="63">
        <v>6.1</v>
      </c>
      <c r="AQ45" s="63">
        <v>8.6999999999999993</v>
      </c>
      <c r="AR45" s="63">
        <v>8.5</v>
      </c>
      <c r="AS45" s="63">
        <v>6.1</v>
      </c>
      <c r="AT45" s="63">
        <v>9.5</v>
      </c>
      <c r="AU45" s="63">
        <v>8</v>
      </c>
      <c r="AV45" s="63">
        <v>6.3</v>
      </c>
      <c r="AW45" s="63">
        <v>8.5</v>
      </c>
      <c r="AX45" s="63">
        <v>7.9</v>
      </c>
      <c r="AY45" s="63"/>
      <c r="AZ45" s="31">
        <f t="shared" si="1"/>
        <v>7.2</v>
      </c>
      <c r="BA45" s="85" t="s">
        <v>1464</v>
      </c>
      <c r="BB45" s="85"/>
      <c r="BC45" s="85"/>
      <c r="BD45" s="85"/>
      <c r="BF45" s="14" t="s">
        <v>758</v>
      </c>
      <c r="BG45" s="12" t="str">
        <f t="shared" si="2"/>
        <v>D</v>
      </c>
    </row>
    <row r="46" spans="1:59" x14ac:dyDescent="0.25">
      <c r="A46" s="32">
        <v>39</v>
      </c>
      <c r="B46" s="33" t="s">
        <v>759</v>
      </c>
      <c r="C46" s="38" t="s">
        <v>53</v>
      </c>
      <c r="D46" s="152" t="s">
        <v>621</v>
      </c>
      <c r="E46" s="34" t="s">
        <v>760</v>
      </c>
      <c r="F46" s="86">
        <v>8</v>
      </c>
      <c r="G46" s="86">
        <v>6</v>
      </c>
      <c r="H46" s="87">
        <v>5.4</v>
      </c>
      <c r="I46" s="86">
        <v>5</v>
      </c>
      <c r="J46" s="86">
        <v>6.1</v>
      </c>
      <c r="K46" s="86">
        <v>7.7</v>
      </c>
      <c r="L46" s="86">
        <v>6.1</v>
      </c>
      <c r="M46" s="86">
        <v>5.2</v>
      </c>
      <c r="N46" s="86">
        <v>5.3</v>
      </c>
      <c r="O46" s="86">
        <v>5.8</v>
      </c>
      <c r="P46" s="87">
        <v>6.2</v>
      </c>
      <c r="Q46" s="86">
        <v>7.3</v>
      </c>
      <c r="R46" s="87">
        <v>4.9000000000000004</v>
      </c>
      <c r="S46" s="86">
        <v>6.5</v>
      </c>
      <c r="T46" s="86">
        <v>6.4</v>
      </c>
      <c r="U46" s="86">
        <v>8.4</v>
      </c>
      <c r="V46" s="31">
        <v>7.6</v>
      </c>
      <c r="W46" s="31">
        <v>9</v>
      </c>
      <c r="X46" s="31">
        <v>6.1</v>
      </c>
      <c r="Y46" s="31">
        <v>7.2</v>
      </c>
      <c r="Z46" s="31">
        <v>7.7</v>
      </c>
      <c r="AA46" s="31">
        <v>7.5</v>
      </c>
      <c r="AB46" s="31">
        <v>8.4</v>
      </c>
      <c r="AC46" s="31">
        <v>9.3000000000000007</v>
      </c>
      <c r="AD46" s="31">
        <v>5.6</v>
      </c>
      <c r="AE46" s="31">
        <v>8.3000000000000007</v>
      </c>
      <c r="AF46" s="31">
        <v>7.6</v>
      </c>
      <c r="AG46" s="31">
        <v>8.6</v>
      </c>
      <c r="AH46" s="31"/>
      <c r="AI46" s="63">
        <v>9.4</v>
      </c>
      <c r="AJ46" s="63">
        <v>8.6999999999999993</v>
      </c>
      <c r="AK46" s="63">
        <v>7.7</v>
      </c>
      <c r="AL46" s="63">
        <v>5.8</v>
      </c>
      <c r="AM46" s="63">
        <v>6.8</v>
      </c>
      <c r="AN46" s="63">
        <v>9.3000000000000007</v>
      </c>
      <c r="AO46" s="63">
        <v>9</v>
      </c>
      <c r="AP46" s="63">
        <v>5.8</v>
      </c>
      <c r="AQ46" s="63">
        <v>8.5</v>
      </c>
      <c r="AR46" s="63">
        <v>8.8000000000000007</v>
      </c>
      <c r="AS46" s="63">
        <v>7.1</v>
      </c>
      <c r="AT46" s="63">
        <v>9.5</v>
      </c>
      <c r="AU46" s="63">
        <v>8</v>
      </c>
      <c r="AV46" s="63">
        <v>7.5</v>
      </c>
      <c r="AW46" s="63">
        <v>8.5</v>
      </c>
      <c r="AX46" s="63">
        <v>7.8</v>
      </c>
      <c r="AY46" s="63"/>
      <c r="AZ46" s="31">
        <f t="shared" si="1"/>
        <v>7.2</v>
      </c>
      <c r="BA46" s="85" t="s">
        <v>1464</v>
      </c>
      <c r="BB46" s="85"/>
      <c r="BC46" s="85"/>
      <c r="BD46" s="85"/>
      <c r="BF46" s="14" t="s">
        <v>759</v>
      </c>
      <c r="BG46" s="12" t="str">
        <f t="shared" si="2"/>
        <v>D</v>
      </c>
    </row>
    <row r="47" spans="1:59" x14ac:dyDescent="0.25">
      <c r="A47" s="32">
        <v>40</v>
      </c>
      <c r="B47" s="33" t="s">
        <v>761</v>
      </c>
      <c r="C47" s="38" t="s">
        <v>646</v>
      </c>
      <c r="D47" s="152" t="s">
        <v>371</v>
      </c>
      <c r="E47" s="34" t="s">
        <v>762</v>
      </c>
      <c r="F47" s="86">
        <v>7.2</v>
      </c>
      <c r="G47" s="86">
        <v>6.6</v>
      </c>
      <c r="H47" s="86">
        <v>5.5</v>
      </c>
      <c r="I47" s="86">
        <v>5.2</v>
      </c>
      <c r="J47" s="86">
        <v>6.7</v>
      </c>
      <c r="K47" s="86">
        <v>7</v>
      </c>
      <c r="L47" s="86">
        <v>5.8</v>
      </c>
      <c r="M47" s="86">
        <v>5.3</v>
      </c>
      <c r="N47" s="86">
        <v>5.4</v>
      </c>
      <c r="O47" s="86">
        <v>5.5</v>
      </c>
      <c r="P47" s="86">
        <v>4.5999999999999996</v>
      </c>
      <c r="Q47" s="86">
        <v>5.6</v>
      </c>
      <c r="R47" s="87">
        <v>8.5</v>
      </c>
      <c r="S47" s="86">
        <v>7.3</v>
      </c>
      <c r="T47" s="86">
        <v>6.5</v>
      </c>
      <c r="U47" s="86">
        <v>8.9</v>
      </c>
      <c r="V47" s="31">
        <v>8</v>
      </c>
      <c r="W47" s="31">
        <v>9</v>
      </c>
      <c r="X47" s="31">
        <v>6</v>
      </c>
      <c r="Y47" s="37">
        <v>8.4</v>
      </c>
      <c r="Z47" s="31">
        <v>8.4</v>
      </c>
      <c r="AA47" s="31">
        <v>8.1999999999999993</v>
      </c>
      <c r="AB47" s="31">
        <v>9.1</v>
      </c>
      <c r="AC47" s="31">
        <v>9.5</v>
      </c>
      <c r="AD47" s="31">
        <v>7.9</v>
      </c>
      <c r="AE47" s="31">
        <v>7.9</v>
      </c>
      <c r="AF47" s="31">
        <v>8.3000000000000007</v>
      </c>
      <c r="AG47" s="31">
        <v>9.3000000000000007</v>
      </c>
      <c r="AH47" s="31"/>
      <c r="AI47" s="63">
        <v>8.3000000000000007</v>
      </c>
      <c r="AJ47" s="63">
        <v>7.6</v>
      </c>
      <c r="AK47" s="63">
        <v>6.9</v>
      </c>
      <c r="AL47" s="63">
        <v>5.3</v>
      </c>
      <c r="AM47" s="63">
        <v>5.8</v>
      </c>
      <c r="AN47" s="63">
        <v>9.3000000000000007</v>
      </c>
      <c r="AO47" s="63">
        <v>9</v>
      </c>
      <c r="AP47" s="63">
        <v>8.4</v>
      </c>
      <c r="AQ47" s="63">
        <v>7.7</v>
      </c>
      <c r="AR47" s="63">
        <v>8.5</v>
      </c>
      <c r="AS47" s="63">
        <v>6.3</v>
      </c>
      <c r="AT47" s="63">
        <v>9</v>
      </c>
      <c r="AU47" s="63">
        <v>8.5</v>
      </c>
      <c r="AV47" s="63">
        <v>7.2</v>
      </c>
      <c r="AW47" s="63">
        <v>8.8000000000000007</v>
      </c>
      <c r="AX47" s="63">
        <v>9.1999999999999993</v>
      </c>
      <c r="AY47" s="63"/>
      <c r="AZ47" s="31">
        <f t="shared" si="1"/>
        <v>7.3</v>
      </c>
      <c r="BA47" s="85" t="s">
        <v>1464</v>
      </c>
      <c r="BB47" s="85"/>
      <c r="BC47" s="85"/>
      <c r="BD47" s="85"/>
      <c r="BF47" s="14" t="s">
        <v>761</v>
      </c>
      <c r="BG47" s="12" t="str">
        <f t="shared" si="2"/>
        <v>D</v>
      </c>
    </row>
    <row r="48" spans="1:59" x14ac:dyDescent="0.25">
      <c r="A48" s="32">
        <v>41</v>
      </c>
      <c r="B48" s="33" t="s">
        <v>763</v>
      </c>
      <c r="C48" s="38" t="s">
        <v>764</v>
      </c>
      <c r="D48" s="152" t="s">
        <v>371</v>
      </c>
      <c r="E48" s="34" t="s">
        <v>765</v>
      </c>
      <c r="F48" s="86">
        <v>2.7</v>
      </c>
      <c r="G48" s="86">
        <v>5.8</v>
      </c>
      <c r="H48" s="86">
        <v>8.1999999999999993</v>
      </c>
      <c r="I48" s="86">
        <v>9</v>
      </c>
      <c r="J48" s="86">
        <v>6.4</v>
      </c>
      <c r="K48" s="86">
        <v>6.7</v>
      </c>
      <c r="L48" s="86">
        <v>8.6999999999999993</v>
      </c>
      <c r="M48" s="86">
        <v>5.6</v>
      </c>
      <c r="N48" s="86">
        <v>6.3</v>
      </c>
      <c r="O48" s="86">
        <v>5.8</v>
      </c>
      <c r="P48" s="86">
        <v>8.3000000000000007</v>
      </c>
      <c r="Q48" s="86">
        <v>0</v>
      </c>
      <c r="R48" s="86">
        <v>0</v>
      </c>
      <c r="S48" s="86">
        <v>0</v>
      </c>
      <c r="T48" s="86">
        <v>0</v>
      </c>
      <c r="U48" s="86">
        <v>0</v>
      </c>
      <c r="V48" s="31">
        <v>0</v>
      </c>
      <c r="W48" s="31">
        <v>0</v>
      </c>
      <c r="X48" s="31">
        <v>0</v>
      </c>
      <c r="Y48" s="31">
        <v>0</v>
      </c>
      <c r="Z48" s="31">
        <v>0</v>
      </c>
      <c r="AA48" s="31">
        <v>0</v>
      </c>
      <c r="AB48" s="31">
        <v>2.8</v>
      </c>
      <c r="AC48" s="31">
        <v>0</v>
      </c>
      <c r="AD48" s="31">
        <v>0</v>
      </c>
      <c r="AE48" s="31">
        <v>0</v>
      </c>
      <c r="AF48" s="31">
        <v>0</v>
      </c>
      <c r="AG48" s="31">
        <v>0</v>
      </c>
      <c r="AH48" s="31"/>
      <c r="AI48" s="63">
        <v>0</v>
      </c>
      <c r="AJ48" s="63">
        <v>0</v>
      </c>
      <c r="AK48" s="63">
        <v>0</v>
      </c>
      <c r="AL48" s="63">
        <v>0</v>
      </c>
      <c r="AM48" s="63">
        <v>0</v>
      </c>
      <c r="AN48" s="63">
        <v>0</v>
      </c>
      <c r="AO48" s="63">
        <v>0</v>
      </c>
      <c r="AP48" s="63">
        <v>0</v>
      </c>
      <c r="AQ48" s="63">
        <v>0</v>
      </c>
      <c r="AR48" s="63">
        <v>0</v>
      </c>
      <c r="AS48" s="63">
        <v>0</v>
      </c>
      <c r="AT48" s="63">
        <v>0</v>
      </c>
      <c r="AU48" s="63">
        <v>0</v>
      </c>
      <c r="AV48" s="63">
        <v>0</v>
      </c>
      <c r="AW48" s="63"/>
      <c r="AX48" s="63"/>
      <c r="AY48" s="63"/>
      <c r="AZ48" s="31">
        <f t="shared" si="1"/>
        <v>1.7</v>
      </c>
      <c r="BA48" s="85"/>
      <c r="BB48" s="85"/>
      <c r="BC48" s="85"/>
      <c r="BD48" s="85"/>
      <c r="BF48" s="14" t="s">
        <v>763</v>
      </c>
      <c r="BG48" s="12" t="str">
        <f t="shared" si="2"/>
        <v>D</v>
      </c>
    </row>
    <row r="49" spans="1:59" x14ac:dyDescent="0.25">
      <c r="A49" s="32">
        <v>42</v>
      </c>
      <c r="B49" s="33" t="s">
        <v>766</v>
      </c>
      <c r="C49" s="38" t="s">
        <v>767</v>
      </c>
      <c r="D49" s="152" t="s">
        <v>768</v>
      </c>
      <c r="E49" s="34" t="s">
        <v>769</v>
      </c>
      <c r="F49" s="86">
        <v>7.3</v>
      </c>
      <c r="G49" s="86">
        <v>4.5999999999999996</v>
      </c>
      <c r="H49" s="86">
        <v>4.7</v>
      </c>
      <c r="I49" s="86">
        <v>4.7</v>
      </c>
      <c r="J49" s="86">
        <v>6.3</v>
      </c>
      <c r="K49" s="86">
        <v>4.0999999999999996</v>
      </c>
      <c r="L49" s="86">
        <v>5.4</v>
      </c>
      <c r="M49" s="86">
        <v>6.1</v>
      </c>
      <c r="N49" s="86">
        <v>5.6</v>
      </c>
      <c r="O49" s="86">
        <v>6</v>
      </c>
      <c r="P49" s="87">
        <v>4.3</v>
      </c>
      <c r="Q49" s="86">
        <v>4.3</v>
      </c>
      <c r="R49" s="87">
        <v>4</v>
      </c>
      <c r="S49" s="86">
        <v>7.2</v>
      </c>
      <c r="T49" s="86">
        <v>5.7</v>
      </c>
      <c r="U49" s="86">
        <v>8.9</v>
      </c>
      <c r="V49" s="31">
        <v>7</v>
      </c>
      <c r="W49" s="31">
        <v>10</v>
      </c>
      <c r="X49" s="31">
        <v>5.9</v>
      </c>
      <c r="Y49" s="31">
        <v>4.3</v>
      </c>
      <c r="Z49" s="31">
        <v>7.6</v>
      </c>
      <c r="AA49" s="31">
        <v>5.8</v>
      </c>
      <c r="AB49" s="31">
        <v>7.7</v>
      </c>
      <c r="AC49" s="31">
        <v>8.9</v>
      </c>
      <c r="AD49" s="31">
        <v>8</v>
      </c>
      <c r="AE49" s="31">
        <v>6.1</v>
      </c>
      <c r="AF49" s="31">
        <v>7</v>
      </c>
      <c r="AG49" s="31">
        <v>8.6</v>
      </c>
      <c r="AH49" s="31"/>
      <c r="AI49" s="63">
        <v>7</v>
      </c>
      <c r="AJ49" s="63">
        <v>7.6</v>
      </c>
      <c r="AK49" s="63">
        <v>6.3</v>
      </c>
      <c r="AL49" s="63">
        <v>4.8</v>
      </c>
      <c r="AM49" s="63">
        <v>4</v>
      </c>
      <c r="AN49" s="63">
        <v>9.4</v>
      </c>
      <c r="AO49" s="63">
        <v>9.5</v>
      </c>
      <c r="AP49" s="37">
        <v>6.7</v>
      </c>
      <c r="AQ49" s="63">
        <v>7.7</v>
      </c>
      <c r="AR49" s="63">
        <v>9</v>
      </c>
      <c r="AS49" s="63">
        <v>5.7</v>
      </c>
      <c r="AT49" s="63">
        <v>10</v>
      </c>
      <c r="AU49" s="63">
        <v>9</v>
      </c>
      <c r="AV49" s="63">
        <v>6.4</v>
      </c>
      <c r="AW49" s="63">
        <v>9.5</v>
      </c>
      <c r="AX49" s="63">
        <v>9</v>
      </c>
      <c r="AY49" s="63"/>
      <c r="AZ49" s="31">
        <f t="shared" si="1"/>
        <v>6.5</v>
      </c>
      <c r="BA49" s="85" t="s">
        <v>1464</v>
      </c>
      <c r="BB49" s="85"/>
      <c r="BC49" s="85"/>
      <c r="BD49" s="85"/>
      <c r="BF49" s="14" t="s">
        <v>766</v>
      </c>
      <c r="BG49" s="12" t="str">
        <f t="shared" si="2"/>
        <v>D</v>
      </c>
    </row>
    <row r="50" spans="1:59" x14ac:dyDescent="0.25">
      <c r="A50" s="32">
        <v>43</v>
      </c>
      <c r="B50" s="33" t="s">
        <v>770</v>
      </c>
      <c r="C50" s="38" t="s">
        <v>771</v>
      </c>
      <c r="D50" s="152" t="s">
        <v>201</v>
      </c>
      <c r="E50" s="34" t="s">
        <v>772</v>
      </c>
      <c r="F50" s="86">
        <v>8.6999999999999993</v>
      </c>
      <c r="G50" s="86">
        <v>5.8</v>
      </c>
      <c r="H50" s="86">
        <v>6.5</v>
      </c>
      <c r="I50" s="86">
        <v>6.5</v>
      </c>
      <c r="J50" s="86">
        <v>5.8</v>
      </c>
      <c r="K50" s="86">
        <v>7.5</v>
      </c>
      <c r="L50" s="86">
        <v>7.7</v>
      </c>
      <c r="M50" s="86">
        <v>6</v>
      </c>
      <c r="N50" s="86">
        <v>7</v>
      </c>
      <c r="O50" s="86">
        <v>6.2</v>
      </c>
      <c r="P50" s="86">
        <v>5.2</v>
      </c>
      <c r="Q50" s="86">
        <v>0</v>
      </c>
      <c r="R50" s="86">
        <v>0</v>
      </c>
      <c r="S50" s="86">
        <v>0</v>
      </c>
      <c r="T50" s="86">
        <v>0</v>
      </c>
      <c r="U50" s="86">
        <v>0</v>
      </c>
      <c r="V50" s="31">
        <v>0</v>
      </c>
      <c r="W50" s="31">
        <v>0</v>
      </c>
      <c r="X50" s="31">
        <v>0</v>
      </c>
      <c r="Y50" s="31">
        <v>0</v>
      </c>
      <c r="Z50" s="31">
        <v>0</v>
      </c>
      <c r="AA50" s="31">
        <v>0</v>
      </c>
      <c r="AB50" s="31">
        <v>2.8</v>
      </c>
      <c r="AC50" s="31">
        <v>0</v>
      </c>
      <c r="AD50" s="31">
        <v>0</v>
      </c>
      <c r="AE50" s="31">
        <v>0</v>
      </c>
      <c r="AF50" s="31">
        <v>0</v>
      </c>
      <c r="AG50" s="31">
        <v>0</v>
      </c>
      <c r="AH50" s="31"/>
      <c r="AI50" s="63">
        <v>0</v>
      </c>
      <c r="AJ50" s="63">
        <v>0</v>
      </c>
      <c r="AK50" s="63">
        <v>0</v>
      </c>
      <c r="AL50" s="63">
        <v>0</v>
      </c>
      <c r="AM50" s="63">
        <v>0</v>
      </c>
      <c r="AN50" s="63">
        <v>0</v>
      </c>
      <c r="AO50" s="63">
        <v>0</v>
      </c>
      <c r="AP50" s="63">
        <v>0</v>
      </c>
      <c r="AQ50" s="63">
        <v>0</v>
      </c>
      <c r="AR50" s="63">
        <v>0</v>
      </c>
      <c r="AS50" s="63">
        <v>0</v>
      </c>
      <c r="AT50" s="63">
        <v>0</v>
      </c>
      <c r="AU50" s="63">
        <v>0</v>
      </c>
      <c r="AV50" s="63">
        <v>0</v>
      </c>
      <c r="AW50" s="63"/>
      <c r="AX50" s="63"/>
      <c r="AY50" s="63"/>
      <c r="AZ50" s="31">
        <f t="shared" si="1"/>
        <v>1.6</v>
      </c>
      <c r="BA50" s="85"/>
      <c r="BB50" s="85"/>
      <c r="BC50" s="85"/>
      <c r="BD50" s="85"/>
      <c r="BF50" s="14" t="s">
        <v>770</v>
      </c>
      <c r="BG50" s="12" t="str">
        <f t="shared" si="2"/>
        <v>D</v>
      </c>
    </row>
    <row r="51" spans="1:59" x14ac:dyDescent="0.25">
      <c r="A51" s="32">
        <v>44</v>
      </c>
      <c r="B51" s="33" t="s">
        <v>773</v>
      </c>
      <c r="C51" s="38" t="s">
        <v>8</v>
      </c>
      <c r="D51" s="152" t="s">
        <v>638</v>
      </c>
      <c r="E51" s="34" t="s">
        <v>774</v>
      </c>
      <c r="F51" s="86">
        <v>6.7</v>
      </c>
      <c r="G51" s="86">
        <v>6</v>
      </c>
      <c r="H51" s="87">
        <v>6.9</v>
      </c>
      <c r="I51" s="87">
        <v>4.9000000000000004</v>
      </c>
      <c r="J51" s="87">
        <v>7.2</v>
      </c>
      <c r="K51" s="86">
        <v>7</v>
      </c>
      <c r="L51" s="86">
        <v>8.4</v>
      </c>
      <c r="M51" s="86">
        <v>7.2</v>
      </c>
      <c r="N51" s="86">
        <v>4.7</v>
      </c>
      <c r="O51" s="86">
        <v>6.2</v>
      </c>
      <c r="P51" s="87">
        <v>6.7</v>
      </c>
      <c r="Q51" s="86">
        <v>6.1</v>
      </c>
      <c r="R51" s="87">
        <v>6.1</v>
      </c>
      <c r="S51" s="86">
        <v>5.8</v>
      </c>
      <c r="T51" s="86">
        <v>6.7</v>
      </c>
      <c r="U51" s="86">
        <v>9.1</v>
      </c>
      <c r="V51" s="31">
        <v>7.5</v>
      </c>
      <c r="W51" s="31">
        <v>8.8000000000000007</v>
      </c>
      <c r="X51" s="31">
        <v>4.5999999999999996</v>
      </c>
      <c r="Y51" s="31">
        <v>4.7</v>
      </c>
      <c r="Z51" s="31">
        <v>7.3</v>
      </c>
      <c r="AA51" s="31">
        <v>5.9</v>
      </c>
      <c r="AB51" s="31">
        <v>8.4</v>
      </c>
      <c r="AC51" s="31">
        <v>9.4</v>
      </c>
      <c r="AD51" s="31">
        <v>8.8000000000000007</v>
      </c>
      <c r="AE51" s="31">
        <v>8.1999999999999993</v>
      </c>
      <c r="AF51" s="31">
        <v>8</v>
      </c>
      <c r="AG51" s="31">
        <v>9.3000000000000007</v>
      </c>
      <c r="AH51" s="31"/>
      <c r="AI51" s="63">
        <v>0</v>
      </c>
      <c r="AJ51" s="63">
        <v>0</v>
      </c>
      <c r="AK51" s="63">
        <v>0</v>
      </c>
      <c r="AL51" s="63">
        <v>0</v>
      </c>
      <c r="AM51" s="63">
        <v>0</v>
      </c>
      <c r="AN51" s="63">
        <v>0</v>
      </c>
      <c r="AO51" s="63">
        <v>0</v>
      </c>
      <c r="AP51" s="63">
        <v>0</v>
      </c>
      <c r="AQ51" s="63">
        <v>0</v>
      </c>
      <c r="AR51" s="63">
        <v>0</v>
      </c>
      <c r="AS51" s="63">
        <v>0</v>
      </c>
      <c r="AT51" s="63">
        <v>0</v>
      </c>
      <c r="AU51" s="63">
        <v>0</v>
      </c>
      <c r="AV51" s="63">
        <v>0</v>
      </c>
      <c r="AW51" s="63">
        <v>0</v>
      </c>
      <c r="AX51" s="63">
        <v>0</v>
      </c>
      <c r="AY51" s="63"/>
      <c r="AZ51" s="31">
        <f t="shared" si="1"/>
        <v>5</v>
      </c>
      <c r="BA51" s="85" t="s">
        <v>1464</v>
      </c>
      <c r="BB51" s="85"/>
      <c r="BC51" s="85"/>
      <c r="BD51" s="85"/>
      <c r="BF51" s="14" t="s">
        <v>773</v>
      </c>
      <c r="BG51" s="12" t="str">
        <f t="shared" si="2"/>
        <v>D</v>
      </c>
    </row>
    <row r="52" spans="1:59" x14ac:dyDescent="0.25">
      <c r="A52" s="32">
        <v>45</v>
      </c>
      <c r="B52" s="33" t="s">
        <v>775</v>
      </c>
      <c r="C52" s="38" t="s">
        <v>776</v>
      </c>
      <c r="D52" s="152" t="s">
        <v>638</v>
      </c>
      <c r="E52" s="34" t="s">
        <v>777</v>
      </c>
      <c r="F52" s="86">
        <v>4.5999999999999996</v>
      </c>
      <c r="G52" s="116">
        <v>6.1</v>
      </c>
      <c r="H52" s="86">
        <v>6</v>
      </c>
      <c r="I52" s="86">
        <v>6.5</v>
      </c>
      <c r="J52" s="86">
        <v>7.9</v>
      </c>
      <c r="K52" s="86">
        <v>7.5</v>
      </c>
      <c r="L52" s="86">
        <v>7.1</v>
      </c>
      <c r="M52" s="86">
        <v>6.1</v>
      </c>
      <c r="N52" s="86">
        <v>7.2</v>
      </c>
      <c r="O52" s="86">
        <v>8.4</v>
      </c>
      <c r="P52" s="86">
        <v>4.9000000000000004</v>
      </c>
      <c r="Q52" s="86">
        <v>9.1</v>
      </c>
      <c r="R52" s="86">
        <v>5.9</v>
      </c>
      <c r="S52" s="86">
        <v>6.9</v>
      </c>
      <c r="T52" s="86">
        <v>6.9</v>
      </c>
      <c r="U52" s="86">
        <v>7.7</v>
      </c>
      <c r="V52" s="31">
        <v>7.2</v>
      </c>
      <c r="W52" s="31">
        <v>9</v>
      </c>
      <c r="X52" s="31">
        <v>6.1</v>
      </c>
      <c r="Y52" s="31">
        <v>8.6999999999999993</v>
      </c>
      <c r="Z52" s="31">
        <v>8.6999999999999993</v>
      </c>
      <c r="AA52" s="31">
        <v>8</v>
      </c>
      <c r="AB52" s="31">
        <v>8.4</v>
      </c>
      <c r="AC52" s="31">
        <v>8.6</v>
      </c>
      <c r="AD52" s="31">
        <v>4.3</v>
      </c>
      <c r="AE52" s="31">
        <v>7.7</v>
      </c>
      <c r="AF52" s="31">
        <v>7.6</v>
      </c>
      <c r="AG52" s="31">
        <v>9.3000000000000007</v>
      </c>
      <c r="AH52" s="31"/>
      <c r="AI52" s="63">
        <v>5.6</v>
      </c>
      <c r="AJ52" s="63">
        <v>7.4</v>
      </c>
      <c r="AK52" s="63">
        <v>5.9</v>
      </c>
      <c r="AL52" s="63">
        <v>6.3</v>
      </c>
      <c r="AM52" s="63">
        <v>6.8</v>
      </c>
      <c r="AN52" s="63">
        <v>9.5</v>
      </c>
      <c r="AO52" s="63">
        <v>9</v>
      </c>
      <c r="AP52" s="37">
        <v>5.0999999999999996</v>
      </c>
      <c r="AQ52" s="63">
        <v>7.9</v>
      </c>
      <c r="AR52" s="63">
        <v>7.5</v>
      </c>
      <c r="AS52" s="63">
        <v>6.9</v>
      </c>
      <c r="AT52" s="63">
        <v>8.5</v>
      </c>
      <c r="AU52" s="63">
        <v>9</v>
      </c>
      <c r="AV52" s="63">
        <v>6.4</v>
      </c>
      <c r="AW52" s="63"/>
      <c r="AX52" s="63"/>
      <c r="AY52" s="63">
        <v>8.5</v>
      </c>
      <c r="AZ52" s="31">
        <f t="shared" si="1"/>
        <v>7.2</v>
      </c>
      <c r="BA52" s="85" t="s">
        <v>1465</v>
      </c>
      <c r="BB52" s="85"/>
      <c r="BC52" s="85"/>
      <c r="BD52" s="85"/>
      <c r="BF52" s="14" t="s">
        <v>775</v>
      </c>
      <c r="BG52" s="12" t="str">
        <f t="shared" si="2"/>
        <v>D</v>
      </c>
    </row>
    <row r="53" spans="1:59" x14ac:dyDescent="0.25">
      <c r="A53" s="32">
        <v>46</v>
      </c>
      <c r="B53" s="33" t="s">
        <v>778</v>
      </c>
      <c r="C53" s="38" t="s">
        <v>26</v>
      </c>
      <c r="D53" s="152" t="s">
        <v>638</v>
      </c>
      <c r="E53" s="34" t="s">
        <v>281</v>
      </c>
      <c r="F53" s="86">
        <v>7.9</v>
      </c>
      <c r="G53" s="86">
        <v>6.4</v>
      </c>
      <c r="H53" s="86">
        <v>5.0999999999999996</v>
      </c>
      <c r="I53" s="86">
        <v>5.4</v>
      </c>
      <c r="J53" s="86">
        <v>5.6</v>
      </c>
      <c r="K53" s="86">
        <v>8.4</v>
      </c>
      <c r="L53" s="86">
        <v>6</v>
      </c>
      <c r="M53" s="86">
        <v>7.9</v>
      </c>
      <c r="N53" s="86">
        <v>7.4</v>
      </c>
      <c r="O53" s="86">
        <v>6.1</v>
      </c>
      <c r="P53" s="86">
        <v>4.3</v>
      </c>
      <c r="Q53" s="86">
        <v>8.5</v>
      </c>
      <c r="R53" s="87">
        <v>5.9</v>
      </c>
      <c r="S53" s="86">
        <v>5.6</v>
      </c>
      <c r="T53" s="86">
        <v>6.7</v>
      </c>
      <c r="U53" s="86">
        <v>8.1</v>
      </c>
      <c r="V53" s="31">
        <v>7.9</v>
      </c>
      <c r="W53" s="31">
        <v>8.8000000000000007</v>
      </c>
      <c r="X53" s="31">
        <v>5.9</v>
      </c>
      <c r="Y53" s="31">
        <v>7.6</v>
      </c>
      <c r="Z53" s="31">
        <v>8.4</v>
      </c>
      <c r="AA53" s="31">
        <v>8.9</v>
      </c>
      <c r="AB53" s="31">
        <v>9.1</v>
      </c>
      <c r="AC53" s="31">
        <v>8.6999999999999993</v>
      </c>
      <c r="AD53" s="31">
        <v>7</v>
      </c>
      <c r="AE53" s="31">
        <v>7.9</v>
      </c>
      <c r="AF53" s="31">
        <v>8.4</v>
      </c>
      <c r="AG53" s="31">
        <v>9</v>
      </c>
      <c r="AH53" s="31"/>
      <c r="AI53" s="63">
        <v>8.6999999999999993</v>
      </c>
      <c r="AJ53" s="63">
        <v>8.3000000000000007</v>
      </c>
      <c r="AK53" s="63">
        <v>7.3</v>
      </c>
      <c r="AL53" s="63">
        <v>6.6</v>
      </c>
      <c r="AM53" s="63">
        <v>6.9</v>
      </c>
      <c r="AN53" s="63">
        <v>9.6</v>
      </c>
      <c r="AO53" s="63">
        <v>9</v>
      </c>
      <c r="AP53" s="63">
        <v>7.3</v>
      </c>
      <c r="AQ53" s="63">
        <v>8.1</v>
      </c>
      <c r="AR53" s="63">
        <v>8</v>
      </c>
      <c r="AS53" s="63">
        <v>6.1</v>
      </c>
      <c r="AT53" s="63">
        <v>9.5</v>
      </c>
      <c r="AU53" s="63">
        <v>9</v>
      </c>
      <c r="AV53" s="63">
        <v>6.6</v>
      </c>
      <c r="AW53" s="63">
        <v>8.5</v>
      </c>
      <c r="AX53" s="63">
        <v>9.3000000000000007</v>
      </c>
      <c r="AY53" s="63"/>
      <c r="AZ53" s="31">
        <f t="shared" si="1"/>
        <v>7.4</v>
      </c>
      <c r="BA53" s="85" t="s">
        <v>1464</v>
      </c>
      <c r="BB53" s="85"/>
      <c r="BC53" s="85"/>
      <c r="BD53" s="85"/>
      <c r="BF53" s="14" t="s">
        <v>778</v>
      </c>
      <c r="BG53" s="12" t="str">
        <f t="shared" si="2"/>
        <v>D</v>
      </c>
    </row>
    <row r="54" spans="1:59" x14ac:dyDescent="0.25">
      <c r="A54" s="32">
        <v>47</v>
      </c>
      <c r="B54" s="35" t="s">
        <v>779</v>
      </c>
      <c r="C54" s="42" t="s">
        <v>93</v>
      </c>
      <c r="D54" s="162" t="s">
        <v>780</v>
      </c>
      <c r="E54" s="36" t="s">
        <v>91</v>
      </c>
      <c r="F54" s="86">
        <v>4.7</v>
      </c>
      <c r="G54" s="87">
        <v>8.1</v>
      </c>
      <c r="H54" s="86">
        <v>5.3</v>
      </c>
      <c r="I54" s="86">
        <v>6.1</v>
      </c>
      <c r="J54" s="86">
        <v>4.8</v>
      </c>
      <c r="K54" s="86">
        <v>4.8</v>
      </c>
      <c r="L54" s="86">
        <v>7</v>
      </c>
      <c r="M54" s="87">
        <v>8.1999999999999993</v>
      </c>
      <c r="N54" s="87">
        <v>4.5999999999999996</v>
      </c>
      <c r="O54" s="87">
        <v>7.9</v>
      </c>
      <c r="P54" s="87">
        <v>6.3</v>
      </c>
      <c r="Q54" s="87">
        <v>8.1999999999999993</v>
      </c>
      <c r="R54" s="87">
        <v>6.6</v>
      </c>
      <c r="S54" s="86">
        <v>5.2</v>
      </c>
      <c r="T54" s="86">
        <v>5.6</v>
      </c>
      <c r="U54" s="86">
        <v>7.9</v>
      </c>
      <c r="V54" s="31">
        <v>8.1999999999999993</v>
      </c>
      <c r="W54" s="31">
        <v>9</v>
      </c>
      <c r="X54" s="31">
        <v>5.4</v>
      </c>
      <c r="Y54" s="31">
        <v>5.9</v>
      </c>
      <c r="Z54" s="31">
        <v>8</v>
      </c>
      <c r="AA54" s="31">
        <v>6.4</v>
      </c>
      <c r="AB54" s="31">
        <v>9.1</v>
      </c>
      <c r="AC54" s="31">
        <v>9.5</v>
      </c>
      <c r="AD54" s="31">
        <v>7</v>
      </c>
      <c r="AE54" s="31">
        <v>8.1999999999999993</v>
      </c>
      <c r="AF54" s="31">
        <v>8.6999999999999993</v>
      </c>
      <c r="AG54" s="31">
        <v>9.3000000000000007</v>
      </c>
      <c r="AH54" s="31"/>
      <c r="AI54" s="63">
        <v>8.6999999999999993</v>
      </c>
      <c r="AJ54" s="63">
        <v>9</v>
      </c>
      <c r="AK54" s="63">
        <v>8.3000000000000007</v>
      </c>
      <c r="AL54" s="63">
        <v>5.3</v>
      </c>
      <c r="AM54" s="63">
        <v>7.3</v>
      </c>
      <c r="AN54" s="63">
        <v>9.1999999999999993</v>
      </c>
      <c r="AO54" s="63">
        <v>9.5</v>
      </c>
      <c r="AP54" s="63">
        <v>5.4</v>
      </c>
      <c r="AQ54" s="63">
        <v>7.8</v>
      </c>
      <c r="AR54" s="63">
        <v>8</v>
      </c>
      <c r="AS54" s="63">
        <v>7.8</v>
      </c>
      <c r="AT54" s="63">
        <v>9</v>
      </c>
      <c r="AU54" s="63">
        <v>8.5</v>
      </c>
      <c r="AV54" s="63">
        <v>6.8</v>
      </c>
      <c r="AW54" s="63">
        <v>8.5</v>
      </c>
      <c r="AX54" s="63">
        <v>8.5</v>
      </c>
      <c r="AY54" s="63"/>
      <c r="AZ54" s="31">
        <f t="shared" si="1"/>
        <v>7.3</v>
      </c>
      <c r="BA54" s="85" t="s">
        <v>1464</v>
      </c>
      <c r="BB54" s="85"/>
      <c r="BC54" s="85"/>
      <c r="BD54" s="85"/>
      <c r="BF54" s="14" t="s">
        <v>779</v>
      </c>
      <c r="BG54" s="12" t="str">
        <f t="shared" si="2"/>
        <v>D</v>
      </c>
    </row>
    <row r="55" spans="1:59" x14ac:dyDescent="0.25">
      <c r="A55" s="32">
        <v>48</v>
      </c>
      <c r="B55" s="33" t="s">
        <v>781</v>
      </c>
      <c r="C55" s="38" t="s">
        <v>782</v>
      </c>
      <c r="D55" s="152" t="s">
        <v>15</v>
      </c>
      <c r="E55" s="34" t="s">
        <v>783</v>
      </c>
      <c r="F55" s="86">
        <v>8.1999999999999993</v>
      </c>
      <c r="G55" s="86">
        <v>6.4</v>
      </c>
      <c r="H55" s="86">
        <v>8.6</v>
      </c>
      <c r="I55" s="86">
        <v>6.6</v>
      </c>
      <c r="J55" s="86">
        <v>8.1</v>
      </c>
      <c r="K55" s="86">
        <v>7.7</v>
      </c>
      <c r="L55" s="86">
        <v>7.7</v>
      </c>
      <c r="M55" s="86">
        <v>6.1</v>
      </c>
      <c r="N55" s="86">
        <v>8.9</v>
      </c>
      <c r="O55" s="86">
        <v>7.1</v>
      </c>
      <c r="P55" s="86">
        <v>5.0999999999999996</v>
      </c>
      <c r="Q55" s="86">
        <v>0</v>
      </c>
      <c r="R55" s="86">
        <v>0</v>
      </c>
      <c r="S55" s="86">
        <v>0</v>
      </c>
      <c r="T55" s="86">
        <v>0</v>
      </c>
      <c r="U55" s="86">
        <v>0</v>
      </c>
      <c r="V55" s="31">
        <v>0</v>
      </c>
      <c r="W55" s="31">
        <v>0</v>
      </c>
      <c r="X55" s="31">
        <v>0</v>
      </c>
      <c r="Y55" s="31">
        <v>0</v>
      </c>
      <c r="Z55" s="31">
        <v>0</v>
      </c>
      <c r="AA55" s="31">
        <v>0</v>
      </c>
      <c r="AB55" s="31">
        <v>2.8</v>
      </c>
      <c r="AC55" s="31">
        <v>0</v>
      </c>
      <c r="AD55" s="31">
        <v>0</v>
      </c>
      <c r="AE55" s="31">
        <v>0</v>
      </c>
      <c r="AF55" s="31">
        <v>0</v>
      </c>
      <c r="AG55" s="31">
        <v>0</v>
      </c>
      <c r="AH55" s="31"/>
      <c r="AI55" s="63">
        <v>0</v>
      </c>
      <c r="AJ55" s="63">
        <v>0</v>
      </c>
      <c r="AK55" s="63">
        <v>0</v>
      </c>
      <c r="AL55" s="63">
        <v>0</v>
      </c>
      <c r="AM55" s="63">
        <v>0</v>
      </c>
      <c r="AN55" s="63">
        <v>0</v>
      </c>
      <c r="AO55" s="63">
        <v>0</v>
      </c>
      <c r="AP55" s="63">
        <v>0</v>
      </c>
      <c r="AQ55" s="63">
        <v>0</v>
      </c>
      <c r="AR55" s="63">
        <v>0</v>
      </c>
      <c r="AS55" s="63">
        <v>0</v>
      </c>
      <c r="AT55" s="63">
        <v>0</v>
      </c>
      <c r="AU55" s="63">
        <v>0</v>
      </c>
      <c r="AV55" s="63">
        <v>0</v>
      </c>
      <c r="AW55" s="63"/>
      <c r="AX55" s="63"/>
      <c r="AY55" s="63"/>
      <c r="AZ55" s="31">
        <f t="shared" si="1"/>
        <v>1.8</v>
      </c>
      <c r="BA55" s="85"/>
      <c r="BB55" s="85"/>
      <c r="BC55" s="85"/>
      <c r="BD55" s="85"/>
      <c r="BF55" s="14" t="s">
        <v>781</v>
      </c>
      <c r="BG55" s="12" t="str">
        <f t="shared" si="2"/>
        <v>D</v>
      </c>
    </row>
    <row r="56" spans="1:59" x14ac:dyDescent="0.25">
      <c r="A56" s="32">
        <v>49</v>
      </c>
      <c r="B56" s="33" t="s">
        <v>784</v>
      </c>
      <c r="C56" s="38" t="s">
        <v>785</v>
      </c>
      <c r="D56" s="152" t="s">
        <v>377</v>
      </c>
      <c r="E56" s="34" t="s">
        <v>786</v>
      </c>
      <c r="F56" s="86">
        <v>5.2</v>
      </c>
      <c r="G56" s="86">
        <v>4.5</v>
      </c>
      <c r="H56" s="87">
        <v>6.8</v>
      </c>
      <c r="I56" s="86">
        <v>4.0999999999999996</v>
      </c>
      <c r="J56" s="86">
        <v>5.7</v>
      </c>
      <c r="K56" s="86">
        <v>2.7</v>
      </c>
      <c r="L56" s="86">
        <v>0.6</v>
      </c>
      <c r="M56" s="86">
        <v>2</v>
      </c>
      <c r="N56" s="86">
        <v>0.5</v>
      </c>
      <c r="O56" s="86">
        <v>3.2</v>
      </c>
      <c r="P56" s="86">
        <v>0.2</v>
      </c>
      <c r="Q56" s="86">
        <v>3.2</v>
      </c>
      <c r="R56" s="87">
        <v>5.6</v>
      </c>
      <c r="S56" s="86">
        <v>2.4</v>
      </c>
      <c r="T56" s="86">
        <v>2.5</v>
      </c>
      <c r="U56" s="86">
        <v>2.4</v>
      </c>
      <c r="V56" s="31">
        <v>7.5</v>
      </c>
      <c r="W56" s="31">
        <v>8.8000000000000007</v>
      </c>
      <c r="X56" s="31">
        <v>6</v>
      </c>
      <c r="Y56" s="31">
        <v>6.9</v>
      </c>
      <c r="Z56" s="31">
        <v>7.7</v>
      </c>
      <c r="AA56" s="31">
        <v>5.4</v>
      </c>
      <c r="AB56" s="31">
        <v>2.8</v>
      </c>
      <c r="AC56" s="31">
        <v>2.7</v>
      </c>
      <c r="AD56" s="31">
        <v>2.8</v>
      </c>
      <c r="AE56" s="31">
        <v>2.6</v>
      </c>
      <c r="AF56" s="31">
        <v>2.4</v>
      </c>
      <c r="AG56" s="31">
        <v>0</v>
      </c>
      <c r="AH56" s="31"/>
      <c r="AI56" s="63">
        <v>0</v>
      </c>
      <c r="AJ56" s="63">
        <v>0</v>
      </c>
      <c r="AK56" s="63">
        <v>0</v>
      </c>
      <c r="AL56" s="63">
        <v>0</v>
      </c>
      <c r="AM56" s="63">
        <v>0</v>
      </c>
      <c r="AN56" s="63">
        <v>0</v>
      </c>
      <c r="AO56" s="63">
        <v>0</v>
      </c>
      <c r="AP56" s="63">
        <v>0</v>
      </c>
      <c r="AQ56" s="63">
        <v>0</v>
      </c>
      <c r="AR56" s="63">
        <v>0</v>
      </c>
      <c r="AS56" s="63">
        <v>0</v>
      </c>
      <c r="AT56" s="63">
        <v>0</v>
      </c>
      <c r="AU56" s="63">
        <v>0</v>
      </c>
      <c r="AV56" s="63">
        <v>0</v>
      </c>
      <c r="AW56" s="63"/>
      <c r="AX56" s="63"/>
      <c r="AY56" s="63"/>
      <c r="AZ56" s="31">
        <f t="shared" si="1"/>
        <v>2.6</v>
      </c>
      <c r="BA56" s="85"/>
      <c r="BB56" s="85"/>
      <c r="BC56" s="85"/>
      <c r="BD56" s="85"/>
      <c r="BF56" s="14" t="s">
        <v>784</v>
      </c>
      <c r="BG56" s="12" t="str">
        <f t="shared" si="2"/>
        <v>D</v>
      </c>
    </row>
    <row r="57" spans="1:59" x14ac:dyDescent="0.25">
      <c r="A57" s="32">
        <v>50</v>
      </c>
      <c r="B57" s="33" t="s">
        <v>787</v>
      </c>
      <c r="C57" s="38" t="s">
        <v>788</v>
      </c>
      <c r="D57" s="163" t="s">
        <v>41</v>
      </c>
      <c r="E57" s="34" t="s">
        <v>335</v>
      </c>
      <c r="F57" s="86">
        <v>8</v>
      </c>
      <c r="G57" s="86">
        <v>5.4</v>
      </c>
      <c r="H57" s="86">
        <v>6.6</v>
      </c>
      <c r="I57" s="86">
        <v>5.7</v>
      </c>
      <c r="J57" s="86">
        <v>6</v>
      </c>
      <c r="K57" s="86">
        <v>7.9</v>
      </c>
      <c r="L57" s="86">
        <v>8</v>
      </c>
      <c r="M57" s="86">
        <v>7.5</v>
      </c>
      <c r="N57" s="86">
        <v>5.7</v>
      </c>
      <c r="O57" s="86">
        <v>7</v>
      </c>
      <c r="P57" s="87">
        <v>7.3</v>
      </c>
      <c r="Q57" s="86">
        <v>6.8</v>
      </c>
      <c r="R57" s="86">
        <v>4</v>
      </c>
      <c r="S57" s="86">
        <v>6.7</v>
      </c>
      <c r="T57" s="86">
        <v>5.2</v>
      </c>
      <c r="U57" s="86">
        <v>8</v>
      </c>
      <c r="V57" s="31">
        <v>8.1</v>
      </c>
      <c r="W57" s="31">
        <v>7.5</v>
      </c>
      <c r="X57" s="31">
        <v>7.9</v>
      </c>
      <c r="Y57" s="31">
        <v>9.6999999999999993</v>
      </c>
      <c r="Z57" s="31">
        <v>8.6999999999999993</v>
      </c>
      <c r="AA57" s="31">
        <v>5.7</v>
      </c>
      <c r="AB57" s="31">
        <v>9.1</v>
      </c>
      <c r="AC57" s="31">
        <v>9</v>
      </c>
      <c r="AD57" s="31">
        <v>8.1999999999999993</v>
      </c>
      <c r="AE57" s="31">
        <v>6.8</v>
      </c>
      <c r="AF57" s="31">
        <v>8.6999999999999993</v>
      </c>
      <c r="AG57" s="31">
        <v>9</v>
      </c>
      <c r="AH57" s="31"/>
      <c r="AI57" s="63">
        <v>8.6999999999999993</v>
      </c>
      <c r="AJ57" s="63">
        <v>8.3000000000000007</v>
      </c>
      <c r="AK57" s="63">
        <v>7.3</v>
      </c>
      <c r="AL57" s="63">
        <v>7.3</v>
      </c>
      <c r="AM57" s="63">
        <v>7.2</v>
      </c>
      <c r="AN57" s="63">
        <v>9.1999999999999993</v>
      </c>
      <c r="AO57" s="63">
        <v>9</v>
      </c>
      <c r="AP57" s="63">
        <v>8.9</v>
      </c>
      <c r="AQ57" s="63">
        <v>8.4</v>
      </c>
      <c r="AR57" s="63">
        <v>8</v>
      </c>
      <c r="AS57" s="63">
        <v>6.8</v>
      </c>
      <c r="AT57" s="63">
        <v>9</v>
      </c>
      <c r="AU57" s="63">
        <v>8</v>
      </c>
      <c r="AV57" s="63">
        <v>8.5</v>
      </c>
      <c r="AW57" s="63">
        <v>8.5</v>
      </c>
      <c r="AX57" s="63">
        <v>9.1</v>
      </c>
      <c r="AY57" s="63"/>
      <c r="AZ57" s="31">
        <f t="shared" si="1"/>
        <v>7.6</v>
      </c>
      <c r="BA57" s="85" t="s">
        <v>1464</v>
      </c>
      <c r="BB57" s="85"/>
      <c r="BC57" s="85"/>
      <c r="BD57" s="85"/>
      <c r="BF57" s="14" t="s">
        <v>787</v>
      </c>
      <c r="BG57" s="12" t="str">
        <f t="shared" si="2"/>
        <v>D</v>
      </c>
    </row>
    <row r="58" spans="1:59" x14ac:dyDescent="0.25">
      <c r="A58" s="32">
        <v>51</v>
      </c>
      <c r="B58" s="33" t="s">
        <v>789</v>
      </c>
      <c r="C58" s="38" t="s">
        <v>790</v>
      </c>
      <c r="D58" s="152" t="s">
        <v>384</v>
      </c>
      <c r="E58" s="34" t="s">
        <v>664</v>
      </c>
      <c r="F58" s="86">
        <v>5.3</v>
      </c>
      <c r="G58" s="87">
        <v>7.7</v>
      </c>
      <c r="H58" s="87">
        <v>8</v>
      </c>
      <c r="I58" s="86">
        <v>6.1</v>
      </c>
      <c r="J58" s="86">
        <v>6.9</v>
      </c>
      <c r="K58" s="86">
        <v>6.2</v>
      </c>
      <c r="L58" s="86">
        <v>6.8</v>
      </c>
      <c r="M58" s="86">
        <v>5.8</v>
      </c>
      <c r="N58" s="86">
        <v>5.4</v>
      </c>
      <c r="O58" s="86">
        <v>5</v>
      </c>
      <c r="P58" s="87">
        <v>4.8</v>
      </c>
      <c r="Q58" s="87">
        <v>5.0999999999999996</v>
      </c>
      <c r="R58" s="87">
        <v>6.8</v>
      </c>
      <c r="S58" s="86">
        <v>5.8</v>
      </c>
      <c r="T58" s="86">
        <v>5.4</v>
      </c>
      <c r="U58" s="86">
        <v>7.8</v>
      </c>
      <c r="V58" s="31">
        <v>7.5</v>
      </c>
      <c r="W58" s="31">
        <v>9</v>
      </c>
      <c r="X58" s="31">
        <v>5.0999999999999996</v>
      </c>
      <c r="Y58" s="31">
        <v>4.7</v>
      </c>
      <c r="Z58" s="31">
        <v>8.6</v>
      </c>
      <c r="AA58" s="31">
        <v>5.2</v>
      </c>
      <c r="AB58" s="31">
        <v>8.4</v>
      </c>
      <c r="AC58" s="31">
        <v>7.8</v>
      </c>
      <c r="AD58" s="31">
        <v>4.8</v>
      </c>
      <c r="AE58" s="31">
        <v>7.5</v>
      </c>
      <c r="AF58" s="31">
        <v>6.9</v>
      </c>
      <c r="AG58" s="31">
        <v>8.6</v>
      </c>
      <c r="AH58" s="31"/>
      <c r="AI58" s="63">
        <v>8.6999999999999993</v>
      </c>
      <c r="AJ58" s="63">
        <v>8.3000000000000007</v>
      </c>
      <c r="AK58" s="63">
        <v>5.9</v>
      </c>
      <c r="AL58" s="63">
        <v>4.3</v>
      </c>
      <c r="AM58" s="63">
        <v>5.5</v>
      </c>
      <c r="AN58" s="63">
        <v>9.1999999999999993</v>
      </c>
      <c r="AO58" s="63">
        <v>9</v>
      </c>
      <c r="AP58" s="63">
        <v>5.4</v>
      </c>
      <c r="AQ58" s="63">
        <v>7.4</v>
      </c>
      <c r="AR58" s="63">
        <v>8</v>
      </c>
      <c r="AS58" s="63">
        <v>6.4</v>
      </c>
      <c r="AT58" s="63">
        <v>9</v>
      </c>
      <c r="AU58" s="63">
        <v>8.5</v>
      </c>
      <c r="AV58" s="63">
        <v>6.6</v>
      </c>
      <c r="AW58" s="63">
        <v>8.5</v>
      </c>
      <c r="AX58" s="63">
        <v>8.8000000000000007</v>
      </c>
      <c r="AY58" s="63"/>
      <c r="AZ58" s="31">
        <f t="shared" si="1"/>
        <v>6.7</v>
      </c>
      <c r="BA58" s="85" t="s">
        <v>1464</v>
      </c>
      <c r="BB58" s="85"/>
      <c r="BC58" s="85"/>
      <c r="BD58" s="85"/>
      <c r="BF58" s="14" t="s">
        <v>789</v>
      </c>
      <c r="BG58" s="12" t="str">
        <f t="shared" si="2"/>
        <v>D</v>
      </c>
    </row>
    <row r="59" spans="1:59" x14ac:dyDescent="0.25">
      <c r="A59" s="32">
        <v>52</v>
      </c>
      <c r="B59" s="33" t="s">
        <v>791</v>
      </c>
      <c r="C59" s="38" t="s">
        <v>792</v>
      </c>
      <c r="D59" s="152" t="s">
        <v>384</v>
      </c>
      <c r="E59" s="34" t="s">
        <v>622</v>
      </c>
      <c r="F59" s="86">
        <v>8</v>
      </c>
      <c r="G59" s="86">
        <v>7</v>
      </c>
      <c r="H59" s="87">
        <v>5.4</v>
      </c>
      <c r="I59" s="87">
        <v>4.9000000000000004</v>
      </c>
      <c r="J59" s="86">
        <v>5.3</v>
      </c>
      <c r="K59" s="86">
        <v>8.3000000000000007</v>
      </c>
      <c r="L59" s="86">
        <v>5.8</v>
      </c>
      <c r="M59" s="86">
        <v>6.7</v>
      </c>
      <c r="N59" s="86">
        <v>6.8</v>
      </c>
      <c r="O59" s="86">
        <v>5.5</v>
      </c>
      <c r="P59" s="86">
        <v>4.3</v>
      </c>
      <c r="Q59" s="86">
        <v>6.7</v>
      </c>
      <c r="R59" s="86">
        <v>4.2</v>
      </c>
      <c r="S59" s="86">
        <v>8.1</v>
      </c>
      <c r="T59" s="86">
        <v>7.5</v>
      </c>
      <c r="U59" s="86">
        <v>7.2</v>
      </c>
      <c r="V59" s="31">
        <v>7.6</v>
      </c>
      <c r="W59" s="31">
        <v>9</v>
      </c>
      <c r="X59" s="31">
        <v>5.6</v>
      </c>
      <c r="Y59" s="31">
        <v>8</v>
      </c>
      <c r="Z59" s="31">
        <v>7.8</v>
      </c>
      <c r="AA59" s="31">
        <v>7</v>
      </c>
      <c r="AB59" s="31">
        <v>9.3000000000000007</v>
      </c>
      <c r="AC59" s="31">
        <v>8.5</v>
      </c>
      <c r="AD59" s="31">
        <v>5.6</v>
      </c>
      <c r="AE59" s="31">
        <v>7.8</v>
      </c>
      <c r="AF59" s="31">
        <v>6.3</v>
      </c>
      <c r="AG59" s="31">
        <v>9.3000000000000007</v>
      </c>
      <c r="AH59" s="31"/>
      <c r="AI59" s="63">
        <v>6.5</v>
      </c>
      <c r="AJ59" s="63">
        <v>8.4</v>
      </c>
      <c r="AK59" s="63">
        <v>8</v>
      </c>
      <c r="AL59" s="63">
        <v>6</v>
      </c>
      <c r="AM59" s="63">
        <v>8</v>
      </c>
      <c r="AN59" s="63">
        <v>9.3000000000000007</v>
      </c>
      <c r="AO59" s="63">
        <v>9</v>
      </c>
      <c r="AP59" s="63">
        <v>4.8</v>
      </c>
      <c r="AQ59" s="63">
        <v>9</v>
      </c>
      <c r="AR59" s="63">
        <v>7.5</v>
      </c>
      <c r="AS59" s="63">
        <v>7.1</v>
      </c>
      <c r="AT59" s="63">
        <v>9</v>
      </c>
      <c r="AU59" s="63">
        <v>8.5</v>
      </c>
      <c r="AV59" s="63">
        <v>5.0999999999999996</v>
      </c>
      <c r="AW59" s="63">
        <v>8.6999999999999993</v>
      </c>
      <c r="AX59" s="63">
        <v>9.1</v>
      </c>
      <c r="AY59" s="63"/>
      <c r="AZ59" s="31">
        <f t="shared" si="1"/>
        <v>7.1</v>
      </c>
      <c r="BA59" s="85" t="s">
        <v>1464</v>
      </c>
      <c r="BB59" s="85"/>
      <c r="BC59" s="85"/>
      <c r="BD59" s="85"/>
      <c r="BF59" s="14" t="s">
        <v>791</v>
      </c>
      <c r="BG59" s="12" t="str">
        <f t="shared" si="2"/>
        <v>D</v>
      </c>
    </row>
    <row r="60" spans="1:59" x14ac:dyDescent="0.25">
      <c r="A60" s="32">
        <v>53</v>
      </c>
      <c r="B60" s="33" t="s">
        <v>793</v>
      </c>
      <c r="C60" s="38" t="s">
        <v>794</v>
      </c>
      <c r="D60" s="152" t="s">
        <v>392</v>
      </c>
      <c r="E60" s="34" t="s">
        <v>795</v>
      </c>
      <c r="F60" s="86">
        <v>7.6</v>
      </c>
      <c r="G60" s="86">
        <v>5.8</v>
      </c>
      <c r="H60" s="86">
        <v>6.8</v>
      </c>
      <c r="I60" s="86">
        <v>6.8</v>
      </c>
      <c r="J60" s="86">
        <v>6.5</v>
      </c>
      <c r="K60" s="86">
        <v>8.6999999999999993</v>
      </c>
      <c r="L60" s="86">
        <v>8</v>
      </c>
      <c r="M60" s="86">
        <v>6.6</v>
      </c>
      <c r="N60" s="86">
        <v>9.4</v>
      </c>
      <c r="O60" s="86">
        <v>6.4</v>
      </c>
      <c r="P60" s="86">
        <v>7.1</v>
      </c>
      <c r="Q60" s="86">
        <v>9.1</v>
      </c>
      <c r="R60" s="86">
        <v>5</v>
      </c>
      <c r="S60" s="86">
        <v>6.4</v>
      </c>
      <c r="T60" s="86">
        <v>8.4</v>
      </c>
      <c r="U60" s="86">
        <v>9</v>
      </c>
      <c r="V60" s="31">
        <v>8.3000000000000007</v>
      </c>
      <c r="W60" s="31">
        <v>9</v>
      </c>
      <c r="X60" s="31">
        <v>7.9</v>
      </c>
      <c r="Y60" s="31">
        <v>7</v>
      </c>
      <c r="Z60" s="31">
        <v>9.9</v>
      </c>
      <c r="AA60" s="31">
        <v>5.4</v>
      </c>
      <c r="AB60" s="31">
        <v>9.6999999999999993</v>
      </c>
      <c r="AC60" s="31">
        <v>8.9</v>
      </c>
      <c r="AD60" s="31">
        <v>9.3000000000000007</v>
      </c>
      <c r="AE60" s="31">
        <v>7.9</v>
      </c>
      <c r="AF60" s="31">
        <v>8.6999999999999993</v>
      </c>
      <c r="AG60" s="31">
        <v>9.3000000000000007</v>
      </c>
      <c r="AH60" s="31"/>
      <c r="AI60" s="63">
        <v>9</v>
      </c>
      <c r="AJ60" s="63">
        <v>9</v>
      </c>
      <c r="AK60" s="63">
        <v>7.3</v>
      </c>
      <c r="AL60" s="63">
        <v>7.9</v>
      </c>
      <c r="AM60" s="63">
        <v>8.3000000000000007</v>
      </c>
      <c r="AN60" s="63">
        <v>9</v>
      </c>
      <c r="AO60" s="63">
        <v>9.5</v>
      </c>
      <c r="AP60" s="63">
        <v>9.1999999999999993</v>
      </c>
      <c r="AQ60" s="63">
        <v>9.4</v>
      </c>
      <c r="AR60" s="63">
        <v>8</v>
      </c>
      <c r="AS60" s="63">
        <v>7.3</v>
      </c>
      <c r="AT60" s="63">
        <v>9.5</v>
      </c>
      <c r="AU60" s="63">
        <v>9</v>
      </c>
      <c r="AV60" s="63">
        <v>7.5</v>
      </c>
      <c r="AW60" s="63">
        <v>8.5</v>
      </c>
      <c r="AX60" s="63">
        <v>9</v>
      </c>
      <c r="AY60" s="63"/>
      <c r="AZ60" s="31">
        <f t="shared" si="1"/>
        <v>8</v>
      </c>
      <c r="BA60" s="85" t="s">
        <v>1464</v>
      </c>
      <c r="BB60" s="85"/>
      <c r="BC60" s="85"/>
      <c r="BD60" s="85"/>
      <c r="BF60" s="14" t="s">
        <v>793</v>
      </c>
      <c r="BG60" s="12" t="str">
        <f t="shared" si="2"/>
        <v>D</v>
      </c>
    </row>
    <row r="61" spans="1:59" x14ac:dyDescent="0.25">
      <c r="A61" s="32">
        <v>54</v>
      </c>
      <c r="B61" s="33" t="s">
        <v>796</v>
      </c>
      <c r="C61" s="38" t="s">
        <v>8</v>
      </c>
      <c r="D61" s="152" t="s">
        <v>392</v>
      </c>
      <c r="E61" s="34" t="s">
        <v>797</v>
      </c>
      <c r="F61" s="86">
        <v>6.9</v>
      </c>
      <c r="G61" s="86">
        <v>5.8</v>
      </c>
      <c r="H61" s="87">
        <v>5.2</v>
      </c>
      <c r="I61" s="87">
        <v>4.7</v>
      </c>
      <c r="J61" s="86">
        <v>4.5999999999999996</v>
      </c>
      <c r="K61" s="86">
        <v>7.3</v>
      </c>
      <c r="L61" s="86">
        <v>6.8</v>
      </c>
      <c r="M61" s="116">
        <v>7.6</v>
      </c>
      <c r="N61" s="86">
        <v>6.4</v>
      </c>
      <c r="O61" s="86">
        <v>6.1</v>
      </c>
      <c r="P61" s="87">
        <v>4.5999999999999996</v>
      </c>
      <c r="Q61" s="86">
        <v>7</v>
      </c>
      <c r="R61" s="87">
        <v>6.1</v>
      </c>
      <c r="S61" s="86">
        <v>7.2</v>
      </c>
      <c r="T61" s="86">
        <v>4.9000000000000004</v>
      </c>
      <c r="U61" s="86">
        <v>7.1</v>
      </c>
      <c r="V61" s="31">
        <v>8</v>
      </c>
      <c r="W61" s="31">
        <v>8.8000000000000007</v>
      </c>
      <c r="X61" s="31">
        <v>4.2</v>
      </c>
      <c r="Y61" s="31">
        <v>6.1</v>
      </c>
      <c r="Z61" s="31">
        <v>7</v>
      </c>
      <c r="AA61" s="37">
        <v>8.1999999999999993</v>
      </c>
      <c r="AB61" s="31">
        <v>8.4</v>
      </c>
      <c r="AC61" s="31">
        <v>8.1999999999999993</v>
      </c>
      <c r="AD61" s="31">
        <v>5.2</v>
      </c>
      <c r="AE61" s="31">
        <v>7.2</v>
      </c>
      <c r="AF61" s="31">
        <v>6.5</v>
      </c>
      <c r="AG61" s="31">
        <v>8.6</v>
      </c>
      <c r="AH61" s="31"/>
      <c r="AI61" s="63">
        <v>4.5999999999999996</v>
      </c>
      <c r="AJ61" s="63">
        <v>8.3000000000000007</v>
      </c>
      <c r="AK61" s="63">
        <v>6.6</v>
      </c>
      <c r="AL61" s="37">
        <v>7.7</v>
      </c>
      <c r="AM61" s="63">
        <v>4</v>
      </c>
      <c r="AN61" s="63">
        <v>9.1999999999999993</v>
      </c>
      <c r="AO61" s="63">
        <v>8.9</v>
      </c>
      <c r="AP61" s="37">
        <v>5.9</v>
      </c>
      <c r="AQ61" s="63">
        <v>7.9</v>
      </c>
      <c r="AR61" s="63">
        <v>9</v>
      </c>
      <c r="AS61" s="63">
        <v>8</v>
      </c>
      <c r="AT61" s="63">
        <v>9</v>
      </c>
      <c r="AU61" s="63">
        <v>9</v>
      </c>
      <c r="AV61" s="63">
        <v>6.2</v>
      </c>
      <c r="AW61" s="63">
        <v>8</v>
      </c>
      <c r="AX61" s="63">
        <v>9.4</v>
      </c>
      <c r="AY61" s="63"/>
      <c r="AZ61" s="31">
        <f t="shared" si="1"/>
        <v>6.8</v>
      </c>
      <c r="BA61" s="85" t="s">
        <v>1464</v>
      </c>
      <c r="BB61" s="85"/>
      <c r="BC61" s="85"/>
      <c r="BD61" s="85"/>
      <c r="BF61" s="14" t="s">
        <v>796</v>
      </c>
      <c r="BG61" s="12" t="str">
        <f t="shared" si="2"/>
        <v>D</v>
      </c>
    </row>
    <row r="62" spans="1:59" x14ac:dyDescent="0.25">
      <c r="A62" s="32">
        <v>55</v>
      </c>
      <c r="B62" s="33" t="s">
        <v>798</v>
      </c>
      <c r="C62" s="38" t="s">
        <v>799</v>
      </c>
      <c r="D62" s="152" t="s">
        <v>663</v>
      </c>
      <c r="E62" s="34" t="s">
        <v>734</v>
      </c>
      <c r="F62" s="86">
        <v>5.7</v>
      </c>
      <c r="G62" s="86">
        <v>5.5</v>
      </c>
      <c r="H62" s="86">
        <v>8.3000000000000007</v>
      </c>
      <c r="I62" s="86">
        <v>6.8</v>
      </c>
      <c r="J62" s="86">
        <v>5.8</v>
      </c>
      <c r="K62" s="86">
        <v>6.6</v>
      </c>
      <c r="L62" s="86">
        <v>5.8</v>
      </c>
      <c r="M62" s="86">
        <v>5</v>
      </c>
      <c r="N62" s="86">
        <v>6.1</v>
      </c>
      <c r="O62" s="86">
        <v>4.7</v>
      </c>
      <c r="P62" s="86">
        <v>6.9</v>
      </c>
      <c r="Q62" s="86">
        <v>7.3</v>
      </c>
      <c r="R62" s="87">
        <v>8.4</v>
      </c>
      <c r="S62" s="86">
        <v>7</v>
      </c>
      <c r="T62" s="86">
        <v>6.9</v>
      </c>
      <c r="U62" s="86">
        <v>8.9</v>
      </c>
      <c r="V62" s="31">
        <v>7.2</v>
      </c>
      <c r="W62" s="31">
        <v>9</v>
      </c>
      <c r="X62" s="31">
        <v>5.8</v>
      </c>
      <c r="Y62" s="31">
        <v>6.7</v>
      </c>
      <c r="Z62" s="31">
        <v>6.9</v>
      </c>
      <c r="AA62" s="31">
        <v>5.9</v>
      </c>
      <c r="AB62" s="31">
        <v>7.3</v>
      </c>
      <c r="AC62" s="31">
        <v>8.3000000000000007</v>
      </c>
      <c r="AD62" s="31">
        <v>6.9</v>
      </c>
      <c r="AE62" s="31">
        <v>7.9</v>
      </c>
      <c r="AF62" s="31">
        <v>6.9</v>
      </c>
      <c r="AG62" s="31">
        <v>8.6</v>
      </c>
      <c r="AH62" s="31"/>
      <c r="AI62" s="63">
        <v>5.5</v>
      </c>
      <c r="AJ62" s="63">
        <v>8.3000000000000007</v>
      </c>
      <c r="AK62" s="63">
        <v>5.6</v>
      </c>
      <c r="AL62" s="63">
        <v>4.7</v>
      </c>
      <c r="AM62" s="63">
        <v>4.0999999999999996</v>
      </c>
      <c r="AN62" s="63">
        <v>9.4</v>
      </c>
      <c r="AO62" s="63">
        <v>8.6</v>
      </c>
      <c r="AP62" s="63">
        <v>4.5</v>
      </c>
      <c r="AQ62" s="63">
        <v>8.6999999999999993</v>
      </c>
      <c r="AR62" s="63">
        <v>9</v>
      </c>
      <c r="AS62" s="63">
        <v>6.2</v>
      </c>
      <c r="AT62" s="63">
        <v>10</v>
      </c>
      <c r="AU62" s="63">
        <v>9</v>
      </c>
      <c r="AV62" s="63">
        <v>6.4</v>
      </c>
      <c r="AW62" s="63">
        <v>9.1999999999999993</v>
      </c>
      <c r="AX62" s="63">
        <v>8.8000000000000007</v>
      </c>
      <c r="AY62" s="63"/>
      <c r="AZ62" s="31">
        <f t="shared" si="1"/>
        <v>6.9</v>
      </c>
      <c r="BA62" s="85" t="s">
        <v>1464</v>
      </c>
      <c r="BB62" s="85"/>
      <c r="BC62" s="85"/>
      <c r="BD62" s="85"/>
      <c r="BE62" s="4">
        <f>COUNTIF(AZ8:AZ66,"&gt;=9")</f>
        <v>0</v>
      </c>
      <c r="BF62" s="14" t="s">
        <v>798</v>
      </c>
      <c r="BG62" s="12" t="str">
        <f t="shared" si="2"/>
        <v>D</v>
      </c>
    </row>
    <row r="63" spans="1:59" x14ac:dyDescent="0.25">
      <c r="A63" s="32">
        <v>56</v>
      </c>
      <c r="B63" s="33" t="s">
        <v>800</v>
      </c>
      <c r="C63" s="38" t="s">
        <v>801</v>
      </c>
      <c r="D63" s="152" t="s">
        <v>802</v>
      </c>
      <c r="E63" s="34" t="s">
        <v>455</v>
      </c>
      <c r="F63" s="86">
        <v>7</v>
      </c>
      <c r="G63" s="86">
        <v>5.0999999999999996</v>
      </c>
      <c r="H63" s="86">
        <v>5.4</v>
      </c>
      <c r="I63" s="86">
        <v>5.3</v>
      </c>
      <c r="J63" s="86">
        <v>6</v>
      </c>
      <c r="K63" s="86">
        <v>5.5</v>
      </c>
      <c r="L63" s="86">
        <v>2.6</v>
      </c>
      <c r="M63" s="86">
        <v>6.2</v>
      </c>
      <c r="N63" s="86">
        <v>6.1</v>
      </c>
      <c r="O63" s="86">
        <v>4.4000000000000004</v>
      </c>
      <c r="P63" s="86">
        <v>2.7</v>
      </c>
      <c r="Q63" s="86">
        <v>4.4000000000000004</v>
      </c>
      <c r="R63" s="86">
        <v>1.9</v>
      </c>
      <c r="S63" s="86">
        <v>5.9</v>
      </c>
      <c r="T63" s="87">
        <v>4.2</v>
      </c>
      <c r="U63" s="86">
        <v>7.4</v>
      </c>
      <c r="V63" s="31">
        <v>8.3000000000000007</v>
      </c>
      <c r="W63" s="31">
        <v>8.5</v>
      </c>
      <c r="X63" s="31">
        <v>4.4000000000000004</v>
      </c>
      <c r="Y63" s="31">
        <v>6.8</v>
      </c>
      <c r="Z63" s="31">
        <v>8.3000000000000007</v>
      </c>
      <c r="AA63" s="31">
        <v>7.3</v>
      </c>
      <c r="AB63" s="31">
        <v>8.4</v>
      </c>
      <c r="AC63" s="31">
        <v>8.1</v>
      </c>
      <c r="AD63" s="31">
        <v>5.3</v>
      </c>
      <c r="AE63" s="31">
        <v>7.3</v>
      </c>
      <c r="AF63" s="31">
        <v>5.9</v>
      </c>
      <c r="AG63" s="31">
        <v>9.3000000000000007</v>
      </c>
      <c r="AH63" s="31"/>
      <c r="AI63" s="63">
        <v>8.6999999999999993</v>
      </c>
      <c r="AJ63" s="63">
        <v>8.3000000000000007</v>
      </c>
      <c r="AK63" s="63">
        <v>5.2</v>
      </c>
      <c r="AL63" s="63">
        <v>6.8</v>
      </c>
      <c r="AM63" s="63">
        <v>6.1</v>
      </c>
      <c r="AN63" s="63">
        <v>9.1999999999999993</v>
      </c>
      <c r="AO63" s="63">
        <v>8.5</v>
      </c>
      <c r="AP63" s="63">
        <v>5.3</v>
      </c>
      <c r="AQ63" s="63">
        <v>8.1</v>
      </c>
      <c r="AR63" s="63">
        <v>9</v>
      </c>
      <c r="AS63" s="63">
        <v>6.2</v>
      </c>
      <c r="AT63" s="63">
        <v>9</v>
      </c>
      <c r="AU63" s="63">
        <v>8</v>
      </c>
      <c r="AV63" s="63">
        <v>6.2</v>
      </c>
      <c r="AW63" s="63">
        <v>8.6</v>
      </c>
      <c r="AX63" s="63">
        <v>0</v>
      </c>
      <c r="AY63" s="63"/>
      <c r="AZ63" s="31">
        <f t="shared" si="1"/>
        <v>6.4</v>
      </c>
      <c r="BA63" s="85" t="s">
        <v>1464</v>
      </c>
      <c r="BB63" s="85"/>
      <c r="BC63" s="85"/>
      <c r="BD63" s="85"/>
      <c r="BE63" s="13">
        <f>COUNTIF(AZ8:AZ66,"&gt;=8")-BE62</f>
        <v>9</v>
      </c>
      <c r="BF63" s="14" t="s">
        <v>800</v>
      </c>
      <c r="BG63" s="12" t="str">
        <f t="shared" si="2"/>
        <v>D</v>
      </c>
    </row>
    <row r="64" spans="1:59" x14ac:dyDescent="0.25">
      <c r="A64" s="57">
        <v>57</v>
      </c>
      <c r="B64" s="57" t="s">
        <v>803</v>
      </c>
      <c r="C64" s="59" t="s">
        <v>804</v>
      </c>
      <c r="D64" s="165" t="s">
        <v>805</v>
      </c>
      <c r="E64" s="58" t="s">
        <v>806</v>
      </c>
      <c r="F64" s="86">
        <v>7.4</v>
      </c>
      <c r="G64" s="86">
        <v>6.1</v>
      </c>
      <c r="H64" s="86">
        <v>6.5</v>
      </c>
      <c r="I64" s="86">
        <v>6.5</v>
      </c>
      <c r="J64" s="86">
        <v>7.4</v>
      </c>
      <c r="K64" s="86">
        <v>2.7</v>
      </c>
      <c r="L64" s="86">
        <v>2.9</v>
      </c>
      <c r="M64" s="86">
        <v>3.2</v>
      </c>
      <c r="N64" s="86">
        <v>2.2000000000000002</v>
      </c>
      <c r="O64" s="86">
        <v>3.4</v>
      </c>
      <c r="P64" s="86">
        <v>1.4</v>
      </c>
      <c r="Q64" s="86">
        <v>0</v>
      </c>
      <c r="R64" s="86">
        <v>0</v>
      </c>
      <c r="S64" s="86">
        <v>0</v>
      </c>
      <c r="T64" s="86">
        <v>0</v>
      </c>
      <c r="U64" s="86">
        <v>0</v>
      </c>
      <c r="V64" s="31">
        <v>0</v>
      </c>
      <c r="W64" s="31">
        <v>0</v>
      </c>
      <c r="X64" s="31">
        <v>0</v>
      </c>
      <c r="Y64" s="31">
        <v>0</v>
      </c>
      <c r="Z64" s="31">
        <v>0</v>
      </c>
      <c r="AA64" s="31">
        <v>0</v>
      </c>
      <c r="AB64" s="31">
        <v>2.8</v>
      </c>
      <c r="AC64" s="31">
        <v>0</v>
      </c>
      <c r="AD64" s="31">
        <v>0</v>
      </c>
      <c r="AE64" s="31">
        <v>0</v>
      </c>
      <c r="AF64" s="31">
        <v>0</v>
      </c>
      <c r="AG64" s="31">
        <v>0</v>
      </c>
      <c r="AH64" s="31"/>
      <c r="AI64" s="63">
        <v>0</v>
      </c>
      <c r="AJ64" s="63">
        <v>0</v>
      </c>
      <c r="AK64" s="63">
        <v>0</v>
      </c>
      <c r="AL64" s="63">
        <v>0</v>
      </c>
      <c r="AM64" s="63">
        <v>0</v>
      </c>
      <c r="AN64" s="63">
        <v>0</v>
      </c>
      <c r="AO64" s="63">
        <v>0</v>
      </c>
      <c r="AP64" s="63">
        <v>0</v>
      </c>
      <c r="AQ64" s="63">
        <v>0</v>
      </c>
      <c r="AR64" s="63">
        <v>0</v>
      </c>
      <c r="AS64" s="63">
        <v>0</v>
      </c>
      <c r="AT64" s="63">
        <v>0</v>
      </c>
      <c r="AU64" s="63">
        <v>0</v>
      </c>
      <c r="AV64" s="63">
        <v>0</v>
      </c>
      <c r="AW64" s="63"/>
      <c r="AX64" s="63"/>
      <c r="AY64" s="63"/>
      <c r="AZ64" s="31">
        <f t="shared" si="1"/>
        <v>1.1000000000000001</v>
      </c>
      <c r="BA64" s="85"/>
      <c r="BB64" s="85"/>
      <c r="BC64" s="85"/>
      <c r="BD64" s="85"/>
      <c r="BE64" s="13">
        <f>COUNTIF(AZ8:AZ66,"&gt;=7")-BE63-BE62</f>
        <v>25</v>
      </c>
      <c r="BF64" s="14" t="s">
        <v>803</v>
      </c>
      <c r="BG64" s="12" t="str">
        <f t="shared" si="2"/>
        <v>D</v>
      </c>
    </row>
    <row r="65" spans="1:59" x14ac:dyDescent="0.25">
      <c r="A65" s="57">
        <v>58</v>
      </c>
      <c r="B65" s="57" t="s">
        <v>807</v>
      </c>
      <c r="C65" s="59" t="s">
        <v>808</v>
      </c>
      <c r="D65" s="165" t="s">
        <v>410</v>
      </c>
      <c r="E65" s="58" t="s">
        <v>809</v>
      </c>
      <c r="F65" s="86">
        <v>8.4</v>
      </c>
      <c r="G65" s="86">
        <v>6.1</v>
      </c>
      <c r="H65" s="86">
        <v>5.8</v>
      </c>
      <c r="I65" s="86">
        <v>6.8</v>
      </c>
      <c r="J65" s="86">
        <v>8.1999999999999993</v>
      </c>
      <c r="K65" s="86">
        <v>8</v>
      </c>
      <c r="L65" s="86">
        <v>9.3000000000000007</v>
      </c>
      <c r="M65" s="86">
        <v>8.5</v>
      </c>
      <c r="N65" s="86">
        <v>7</v>
      </c>
      <c r="O65" s="86">
        <v>8.1999999999999993</v>
      </c>
      <c r="P65" s="86">
        <v>6.9</v>
      </c>
      <c r="Q65" s="86">
        <v>9.4</v>
      </c>
      <c r="R65" s="87">
        <v>7</v>
      </c>
      <c r="S65" s="86">
        <v>8.6999999999999993</v>
      </c>
      <c r="T65" s="86">
        <v>6.4</v>
      </c>
      <c r="U65" s="86">
        <v>8.6999999999999993</v>
      </c>
      <c r="V65" s="31">
        <v>8.6</v>
      </c>
      <c r="W65" s="31">
        <v>7.5</v>
      </c>
      <c r="X65" s="31">
        <v>9.1</v>
      </c>
      <c r="Y65" s="31">
        <v>9.3000000000000007</v>
      </c>
      <c r="Z65" s="31">
        <v>9.6999999999999993</v>
      </c>
      <c r="AA65" s="31">
        <v>7</v>
      </c>
      <c r="AB65" s="31">
        <v>9.4</v>
      </c>
      <c r="AC65" s="31">
        <v>9.5</v>
      </c>
      <c r="AD65" s="31">
        <v>9.8000000000000007</v>
      </c>
      <c r="AE65" s="31">
        <v>8.8000000000000007</v>
      </c>
      <c r="AF65" s="31">
        <v>9</v>
      </c>
      <c r="AG65" s="31">
        <v>9.3000000000000007</v>
      </c>
      <c r="AH65" s="31">
        <v>8.6999999999999993</v>
      </c>
      <c r="AI65" s="63">
        <v>7.9</v>
      </c>
      <c r="AJ65" s="63">
        <v>8.4</v>
      </c>
      <c r="AK65" s="63">
        <v>8.4</v>
      </c>
      <c r="AL65" s="63">
        <v>8.5</v>
      </c>
      <c r="AM65" s="63">
        <v>8.6999999999999993</v>
      </c>
      <c r="AN65" s="63">
        <v>9.5</v>
      </c>
      <c r="AO65" s="63">
        <v>8.8000000000000007</v>
      </c>
      <c r="AP65" s="63">
        <v>8.6999999999999993</v>
      </c>
      <c r="AQ65" s="63"/>
      <c r="AR65" s="63">
        <v>9</v>
      </c>
      <c r="AS65" s="63">
        <v>7.1</v>
      </c>
      <c r="AT65" s="63">
        <v>9.5</v>
      </c>
      <c r="AU65" s="63">
        <v>8.5</v>
      </c>
      <c r="AV65" s="63">
        <v>8</v>
      </c>
      <c r="AW65" s="63"/>
      <c r="AX65" s="63"/>
      <c r="AY65" s="63">
        <v>9.5</v>
      </c>
      <c r="AZ65" s="31">
        <f t="shared" si="1"/>
        <v>8.4</v>
      </c>
      <c r="BA65" s="85" t="s">
        <v>1465</v>
      </c>
      <c r="BB65" s="85"/>
      <c r="BC65" s="85"/>
      <c r="BD65" s="85"/>
      <c r="BE65" s="13">
        <f>COUNTIF(AZ8:AZ66,"&gt;=5.5")-BE64-BE63-BE62</f>
        <v>16</v>
      </c>
      <c r="BF65" s="14" t="s">
        <v>807</v>
      </c>
      <c r="BG65" s="12" t="str">
        <f t="shared" si="2"/>
        <v>D</v>
      </c>
    </row>
    <row r="66" spans="1:59" x14ac:dyDescent="0.25">
      <c r="A66" s="57">
        <v>59</v>
      </c>
      <c r="B66" s="57" t="s">
        <v>810</v>
      </c>
      <c r="C66" s="59" t="s">
        <v>785</v>
      </c>
      <c r="D66" s="165" t="s">
        <v>811</v>
      </c>
      <c r="E66" s="58" t="s">
        <v>287</v>
      </c>
      <c r="F66" s="86">
        <v>7.5</v>
      </c>
      <c r="G66" s="86">
        <v>5.5</v>
      </c>
      <c r="H66" s="86">
        <v>7.2</v>
      </c>
      <c r="I66" s="86">
        <v>6.6</v>
      </c>
      <c r="J66" s="86">
        <v>7.6</v>
      </c>
      <c r="K66" s="86">
        <v>8</v>
      </c>
      <c r="L66" s="86">
        <v>8.8000000000000007</v>
      </c>
      <c r="M66" s="86">
        <v>8.5</v>
      </c>
      <c r="N66" s="86">
        <v>6</v>
      </c>
      <c r="O66" s="86">
        <v>7.3</v>
      </c>
      <c r="P66" s="86">
        <v>8</v>
      </c>
      <c r="Q66" s="86">
        <v>7.3</v>
      </c>
      <c r="R66" s="86">
        <v>5</v>
      </c>
      <c r="S66" s="86">
        <v>7.2</v>
      </c>
      <c r="T66" s="86">
        <v>7.5</v>
      </c>
      <c r="U66" s="86">
        <v>8.3000000000000007</v>
      </c>
      <c r="V66" s="31">
        <v>8.3000000000000007</v>
      </c>
      <c r="W66" s="31">
        <v>9</v>
      </c>
      <c r="X66" s="31">
        <v>7</v>
      </c>
      <c r="Y66" s="31">
        <v>8.6999999999999993</v>
      </c>
      <c r="Z66" s="31">
        <v>9.4</v>
      </c>
      <c r="AA66" s="31">
        <v>7.7</v>
      </c>
      <c r="AB66" s="31">
        <v>9.3000000000000007</v>
      </c>
      <c r="AC66" s="31">
        <v>8.9</v>
      </c>
      <c r="AD66" s="31">
        <v>9.4</v>
      </c>
      <c r="AE66" s="31">
        <v>7.6</v>
      </c>
      <c r="AF66" s="31">
        <v>8.6</v>
      </c>
      <c r="AG66" s="31">
        <v>9.3000000000000007</v>
      </c>
      <c r="AH66" s="31"/>
      <c r="AI66" s="63">
        <v>8.6999999999999993</v>
      </c>
      <c r="AJ66" s="63">
        <v>8.1999999999999993</v>
      </c>
      <c r="AK66" s="63">
        <v>7.7</v>
      </c>
      <c r="AL66" s="63">
        <v>6.8</v>
      </c>
      <c r="AM66" s="63">
        <v>7.9</v>
      </c>
      <c r="AN66" s="63">
        <v>9.5</v>
      </c>
      <c r="AO66" s="63">
        <v>8.5</v>
      </c>
      <c r="AP66" s="63">
        <v>8.1</v>
      </c>
      <c r="AQ66" s="63">
        <v>8.4</v>
      </c>
      <c r="AR66" s="63">
        <v>8</v>
      </c>
      <c r="AS66" s="63">
        <v>7.1</v>
      </c>
      <c r="AT66" s="63">
        <v>8.5</v>
      </c>
      <c r="AU66" s="63">
        <v>9</v>
      </c>
      <c r="AV66" s="63">
        <v>7.3</v>
      </c>
      <c r="AW66" s="63"/>
      <c r="AX66" s="63"/>
      <c r="AY66" s="63">
        <v>8.9</v>
      </c>
      <c r="AZ66" s="31">
        <f t="shared" si="1"/>
        <v>7.9</v>
      </c>
      <c r="BA66" s="85" t="s">
        <v>1465</v>
      </c>
      <c r="BB66" s="85"/>
      <c r="BC66" s="85"/>
      <c r="BD66" s="85"/>
      <c r="BE66" s="13">
        <f>COUNTIF(AZ8:AZ66,"&gt;=3.5")-BE65-BE64-BE63-BE62</f>
        <v>1</v>
      </c>
      <c r="BF66" s="14" t="s">
        <v>810</v>
      </c>
      <c r="BG66" s="12" t="str">
        <f t="shared" si="2"/>
        <v>D</v>
      </c>
    </row>
  </sheetData>
  <mergeCells count="6">
    <mergeCell ref="A6:A7"/>
    <mergeCell ref="B6:B7"/>
    <mergeCell ref="C6:D7"/>
    <mergeCell ref="E6:E7"/>
    <mergeCell ref="A1:C1"/>
    <mergeCell ref="D1:M1"/>
  </mergeCells>
  <conditionalFormatting sqref="F8:AY66">
    <cfRule type="cellIs" dxfId="3" priority="3" operator="lessThan">
      <formula>4</formula>
    </cfRule>
  </conditionalFormatting>
  <conditionalFormatting sqref="AP8:AY66">
    <cfRule type="cellIs" dxfId="2" priority="1" operator="lessThan">
      <formula>4</formula>
    </cfRule>
  </conditionalFormatting>
  <pageMargins left="0.7" right="0.7" top="0.75" bottom="0.75" header="0.3" footer="0.3"/>
  <pageSetup scale="60" orientation="landscape"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69"/>
  <sheetViews>
    <sheetView topLeftCell="A10" zoomScale="85" zoomScaleNormal="85" workbookViewId="0">
      <selection activeCell="A2" sqref="A2:XFD2"/>
    </sheetView>
  </sheetViews>
  <sheetFormatPr defaultColWidth="10" defaultRowHeight="15.75" x14ac:dyDescent="0.2"/>
  <cols>
    <col min="1" max="1" width="5" style="2" bestFit="1" customWidth="1"/>
    <col min="2" max="2" width="14.7109375" style="2" bestFit="1" customWidth="1"/>
    <col min="3" max="3" width="21.28515625" style="4" bestFit="1" customWidth="1"/>
    <col min="4" max="4" width="8.7109375" style="9" bestFit="1" customWidth="1"/>
    <col min="5" max="5" width="13"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7" width="3.7109375" style="4" bestFit="1" customWidth="1"/>
    <col min="28" max="28" width="3.5703125" style="4" bestFit="1" customWidth="1"/>
    <col min="29" max="29" width="4.5703125" style="4" bestFit="1" customWidth="1"/>
    <col min="30" max="33" width="3.5703125" style="4" bestFit="1" customWidth="1"/>
    <col min="34" max="34" width="3.5703125" style="4" customWidth="1"/>
    <col min="35" max="41" width="3.5703125" style="4" bestFit="1" customWidth="1"/>
    <col min="42" max="43" width="4.140625" style="4" bestFit="1" customWidth="1"/>
    <col min="44" max="44" width="4.7109375" style="4" bestFit="1" customWidth="1"/>
    <col min="45" max="45" width="4.140625" style="4" bestFit="1" customWidth="1"/>
    <col min="46" max="46" width="4.7109375" style="4" bestFit="1" customWidth="1"/>
    <col min="47" max="48" width="4.140625" style="4" bestFit="1" customWidth="1"/>
    <col min="49" max="51" width="4.140625" style="4" customWidth="1"/>
    <col min="52" max="52" width="4.42578125" style="4" bestFit="1" customWidth="1"/>
    <col min="53" max="53" width="14.42578125" style="4" bestFit="1" customWidth="1"/>
    <col min="54" max="16384" width="10" style="4"/>
  </cols>
  <sheetData>
    <row r="1" spans="1:61" s="10" customFormat="1" ht="35.25" customHeight="1" x14ac:dyDescent="0.2">
      <c r="A1" s="345" t="s">
        <v>1427</v>
      </c>
      <c r="B1" s="345"/>
      <c r="C1" s="345"/>
      <c r="D1" s="346" t="s">
        <v>19</v>
      </c>
      <c r="E1" s="346"/>
      <c r="F1" s="346"/>
      <c r="G1" s="346"/>
      <c r="H1" s="346"/>
      <c r="I1" s="346"/>
      <c r="J1" s="346"/>
      <c r="K1" s="346"/>
      <c r="L1" s="346"/>
      <c r="M1" s="346"/>
    </row>
    <row r="2" spans="1:61" s="8" customFormat="1" ht="14.25" x14ac:dyDescent="0.2">
      <c r="B2" s="115"/>
      <c r="C2" s="115"/>
      <c r="D2" s="115" t="s">
        <v>20</v>
      </c>
      <c r="E2" s="115"/>
      <c r="F2" s="115"/>
      <c r="G2" s="115"/>
      <c r="H2" s="115"/>
      <c r="I2" s="115"/>
      <c r="J2" s="115"/>
      <c r="K2" s="115"/>
      <c r="L2" s="115"/>
      <c r="M2" s="115"/>
    </row>
    <row r="3" spans="1:61" s="8" customFormat="1" ht="14.25" x14ac:dyDescent="0.2">
      <c r="B3" s="115"/>
      <c r="C3" s="115"/>
      <c r="D3" s="115" t="s">
        <v>500</v>
      </c>
      <c r="E3" s="115"/>
      <c r="F3" s="115"/>
      <c r="G3" s="115"/>
      <c r="H3" s="115"/>
      <c r="I3" s="115"/>
      <c r="J3" s="115"/>
      <c r="K3" s="115"/>
      <c r="L3" s="115"/>
      <c r="M3" s="115"/>
    </row>
    <row r="4" spans="1:61" s="8" customFormat="1" ht="14.25" x14ac:dyDescent="0.2">
      <c r="B4" s="115"/>
      <c r="C4" s="115"/>
      <c r="D4" s="115" t="s">
        <v>812</v>
      </c>
      <c r="E4" s="115"/>
      <c r="F4" s="115"/>
      <c r="G4" s="115"/>
      <c r="H4" s="115"/>
      <c r="I4" s="115"/>
      <c r="J4" s="115"/>
      <c r="K4" s="115"/>
      <c r="L4" s="115"/>
      <c r="M4" s="115"/>
    </row>
    <row r="5" spans="1:61"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1" s="121" customFormat="1" ht="273" customHeight="1" x14ac:dyDescent="0.2">
      <c r="A6" s="347" t="s">
        <v>0</v>
      </c>
      <c r="B6" s="347" t="s">
        <v>2</v>
      </c>
      <c r="C6" s="349" t="s">
        <v>1</v>
      </c>
      <c r="D6" s="350"/>
      <c r="E6" s="353"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7" t="s">
        <v>1393</v>
      </c>
      <c r="AI6" s="26" t="s">
        <v>1396</v>
      </c>
      <c r="AJ6" s="26" t="s">
        <v>1397</v>
      </c>
      <c r="AK6" s="26" t="s">
        <v>1398</v>
      </c>
      <c r="AL6" s="26" t="s">
        <v>1394</v>
      </c>
      <c r="AM6" s="26" t="s">
        <v>1408</v>
      </c>
      <c r="AN6" s="26" t="s">
        <v>1399</v>
      </c>
      <c r="AO6" s="26" t="s">
        <v>1400</v>
      </c>
      <c r="AP6" s="26" t="s">
        <v>1434</v>
      </c>
      <c r="AQ6" s="26" t="s">
        <v>1402</v>
      </c>
      <c r="AR6" s="26" t="s">
        <v>1435</v>
      </c>
      <c r="AS6" s="26" t="s">
        <v>1382</v>
      </c>
      <c r="AT6" s="26" t="s">
        <v>1445</v>
      </c>
      <c r="AU6" s="26" t="s">
        <v>1446</v>
      </c>
      <c r="AV6" s="26" t="s">
        <v>1403</v>
      </c>
      <c r="AW6" s="26" t="s">
        <v>1470</v>
      </c>
      <c r="AX6" s="26" t="s">
        <v>1461</v>
      </c>
      <c r="AY6" s="26" t="s">
        <v>1467</v>
      </c>
      <c r="AZ6" s="24" t="s">
        <v>3</v>
      </c>
      <c r="BA6" s="83"/>
      <c r="BB6" s="83"/>
      <c r="BC6" s="83"/>
    </row>
    <row r="7" spans="1:61" s="121" customFormat="1" x14ac:dyDescent="0.2">
      <c r="A7" s="348"/>
      <c r="B7" s="348"/>
      <c r="C7" s="351"/>
      <c r="D7" s="352"/>
      <c r="E7" s="354"/>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8">
        <v>3</v>
      </c>
      <c r="AM7" s="28">
        <v>3</v>
      </c>
      <c r="AN7" s="28">
        <v>2</v>
      </c>
      <c r="AO7" s="28">
        <v>2</v>
      </c>
      <c r="AP7" s="28">
        <v>2</v>
      </c>
      <c r="AQ7" s="28">
        <v>2</v>
      </c>
      <c r="AR7" s="28">
        <v>2</v>
      </c>
      <c r="AS7" s="28">
        <v>3</v>
      </c>
      <c r="AT7" s="28">
        <v>2</v>
      </c>
      <c r="AU7" s="28">
        <v>2</v>
      </c>
      <c r="AV7" s="28">
        <v>3</v>
      </c>
      <c r="AW7" s="28">
        <v>2</v>
      </c>
      <c r="AX7" s="28">
        <v>5</v>
      </c>
      <c r="AY7" s="28">
        <v>7</v>
      </c>
      <c r="AZ7" s="25">
        <f>SUM(F7:AV7)-2</f>
        <v>107</v>
      </c>
      <c r="BA7" s="84"/>
      <c r="BB7" s="84"/>
      <c r="BC7" s="84"/>
      <c r="BD7" s="9"/>
      <c r="BE7" s="9"/>
      <c r="BF7" s="9"/>
      <c r="BG7" s="9"/>
      <c r="BH7" s="9"/>
      <c r="BI7" s="9"/>
    </row>
    <row r="8" spans="1:61" s="1" customFormat="1" ht="16.5" x14ac:dyDescent="0.25">
      <c r="A8" s="43">
        <v>1</v>
      </c>
      <c r="B8" s="44" t="s">
        <v>813</v>
      </c>
      <c r="C8" s="46" t="s">
        <v>814</v>
      </c>
      <c r="D8" s="47" t="s">
        <v>22</v>
      </c>
      <c r="E8" s="50" t="s">
        <v>651</v>
      </c>
      <c r="F8" s="86">
        <v>8.3000000000000007</v>
      </c>
      <c r="G8" s="86">
        <v>4.9000000000000004</v>
      </c>
      <c r="H8" s="86">
        <v>6.1</v>
      </c>
      <c r="I8" s="86">
        <v>7.2</v>
      </c>
      <c r="J8" s="86">
        <v>5.6</v>
      </c>
      <c r="K8" s="86">
        <v>6.3</v>
      </c>
      <c r="L8" s="86">
        <v>2.9</v>
      </c>
      <c r="M8" s="86">
        <v>3.3</v>
      </c>
      <c r="N8" s="86">
        <v>2.2000000000000002</v>
      </c>
      <c r="O8" s="86">
        <v>3.4</v>
      </c>
      <c r="P8" s="86">
        <v>2.1</v>
      </c>
      <c r="Q8" s="86">
        <v>0</v>
      </c>
      <c r="R8" s="86">
        <v>0</v>
      </c>
      <c r="S8" s="86">
        <v>0</v>
      </c>
      <c r="T8" s="86">
        <v>0</v>
      </c>
      <c r="U8" s="86">
        <v>0</v>
      </c>
      <c r="V8" s="31">
        <v>0</v>
      </c>
      <c r="W8" s="31">
        <v>0</v>
      </c>
      <c r="X8" s="31">
        <v>0</v>
      </c>
      <c r="Y8" s="31">
        <v>0</v>
      </c>
      <c r="Z8" s="31">
        <v>0</v>
      </c>
      <c r="AA8" s="31">
        <v>0</v>
      </c>
      <c r="AB8" s="31">
        <v>2.8</v>
      </c>
      <c r="AC8" s="31">
        <v>0</v>
      </c>
      <c r="AD8" s="31">
        <v>0</v>
      </c>
      <c r="AE8" s="31">
        <v>0</v>
      </c>
      <c r="AF8" s="31">
        <v>0</v>
      </c>
      <c r="AG8" s="31">
        <v>3</v>
      </c>
      <c r="AH8" s="31"/>
      <c r="AI8" s="63">
        <v>0</v>
      </c>
      <c r="AJ8" s="63">
        <v>0</v>
      </c>
      <c r="AK8" s="63">
        <v>0</v>
      </c>
      <c r="AL8" s="63">
        <v>0</v>
      </c>
      <c r="AM8" s="63">
        <v>0</v>
      </c>
      <c r="AN8" s="63">
        <v>0</v>
      </c>
      <c r="AO8" s="63">
        <v>0</v>
      </c>
      <c r="AP8" s="63">
        <v>0</v>
      </c>
      <c r="AQ8" s="63">
        <v>0</v>
      </c>
      <c r="AR8" s="63">
        <v>0</v>
      </c>
      <c r="AS8" s="63">
        <v>0</v>
      </c>
      <c r="AT8" s="63">
        <v>0</v>
      </c>
      <c r="AU8" s="63">
        <v>0</v>
      </c>
      <c r="AV8" s="63">
        <v>0</v>
      </c>
      <c r="AW8" s="63"/>
      <c r="AX8" s="63"/>
      <c r="AY8" s="63"/>
      <c r="AZ8" s="31">
        <f>ROUND(SUMPRODUCT($F$7:$AV$7,F8:AV8)/$AZ$7,1)</f>
        <v>1.2</v>
      </c>
      <c r="BA8" s="85"/>
      <c r="BB8" s="85"/>
      <c r="BC8" s="85"/>
      <c r="BD8" s="4"/>
      <c r="BE8" s="15" t="s">
        <v>813</v>
      </c>
      <c r="BF8" s="12" t="str">
        <f t="shared" ref="BF8:BF39" si="0">IF(B8=BE8,"D","SSSSS")</f>
        <v>D</v>
      </c>
      <c r="BG8" s="4"/>
      <c r="BH8" s="4"/>
      <c r="BI8" s="4"/>
    </row>
    <row r="9" spans="1:61" ht="16.5" x14ac:dyDescent="0.25">
      <c r="A9" s="43">
        <v>2</v>
      </c>
      <c r="B9" s="45" t="s">
        <v>815</v>
      </c>
      <c r="C9" s="46" t="s">
        <v>816</v>
      </c>
      <c r="D9" s="47" t="s">
        <v>817</v>
      </c>
      <c r="E9" s="50" t="s">
        <v>818</v>
      </c>
      <c r="F9" s="87">
        <v>8.6</v>
      </c>
      <c r="G9" s="87">
        <v>5.0999999999999996</v>
      </c>
      <c r="H9" s="86">
        <v>4.2</v>
      </c>
      <c r="I9" s="86">
        <v>4.2</v>
      </c>
      <c r="J9" s="86">
        <v>5</v>
      </c>
      <c r="K9" s="86">
        <v>7.3</v>
      </c>
      <c r="L9" s="86">
        <v>7</v>
      </c>
      <c r="M9" s="86">
        <v>6.8</v>
      </c>
      <c r="N9" s="86">
        <v>6.1</v>
      </c>
      <c r="O9" s="86">
        <v>4.7</v>
      </c>
      <c r="P9" s="87">
        <v>5.6</v>
      </c>
      <c r="Q9" s="86">
        <v>8.5</v>
      </c>
      <c r="R9" s="86">
        <v>5</v>
      </c>
      <c r="S9" s="86">
        <v>6.6</v>
      </c>
      <c r="T9" s="86">
        <v>8</v>
      </c>
      <c r="U9" s="86">
        <v>6.4</v>
      </c>
      <c r="V9" s="31">
        <v>8</v>
      </c>
      <c r="W9" s="31">
        <v>8.5</v>
      </c>
      <c r="X9" s="31">
        <v>7.1</v>
      </c>
      <c r="Y9" s="31">
        <v>8.3000000000000007</v>
      </c>
      <c r="Z9" s="31">
        <v>8</v>
      </c>
      <c r="AA9" s="31">
        <v>6.8</v>
      </c>
      <c r="AB9" s="31">
        <v>8.4</v>
      </c>
      <c r="AC9" s="31">
        <v>8.6999999999999993</v>
      </c>
      <c r="AD9" s="31">
        <v>8.4</v>
      </c>
      <c r="AE9" s="31">
        <v>6.1</v>
      </c>
      <c r="AF9" s="31">
        <v>7.7</v>
      </c>
      <c r="AG9" s="31">
        <v>8.6</v>
      </c>
      <c r="AH9" s="31"/>
      <c r="AI9" s="63">
        <v>8.9</v>
      </c>
      <c r="AJ9" s="63">
        <v>8.4</v>
      </c>
      <c r="AK9" s="63">
        <v>8.1999999999999993</v>
      </c>
      <c r="AL9" s="63">
        <v>8</v>
      </c>
      <c r="AM9" s="63">
        <v>7.5</v>
      </c>
      <c r="AN9" s="63">
        <v>9.6</v>
      </c>
      <c r="AO9" s="63">
        <v>9</v>
      </c>
      <c r="AP9" s="63">
        <v>8.9</v>
      </c>
      <c r="AQ9" s="63">
        <v>7.5</v>
      </c>
      <c r="AR9" s="63">
        <v>9</v>
      </c>
      <c r="AS9" s="63">
        <v>6.4</v>
      </c>
      <c r="AT9" s="63">
        <v>9.5</v>
      </c>
      <c r="AU9" s="63">
        <v>8.5</v>
      </c>
      <c r="AV9" s="63">
        <v>6.6</v>
      </c>
      <c r="AW9" s="63">
        <v>8.8000000000000007</v>
      </c>
      <c r="AX9" s="63">
        <v>8.3000000000000007</v>
      </c>
      <c r="AY9" s="63"/>
      <c r="AZ9" s="31">
        <f t="shared" ref="AZ9:AZ69" si="1">ROUND(SUMPRODUCT($F$7:$AV$7,F9:AV9)/$AZ$7,1)</f>
        <v>7.3</v>
      </c>
      <c r="BA9" s="85" t="s">
        <v>1464</v>
      </c>
      <c r="BB9" s="85"/>
      <c r="BC9" s="85"/>
      <c r="BE9" s="14" t="s">
        <v>815</v>
      </c>
      <c r="BF9" s="12" t="str">
        <f t="shared" si="0"/>
        <v>D</v>
      </c>
    </row>
    <row r="10" spans="1:61" ht="16.5" x14ac:dyDescent="0.25">
      <c r="A10" s="43">
        <v>3</v>
      </c>
      <c r="B10" s="44" t="s">
        <v>819</v>
      </c>
      <c r="C10" s="46" t="s">
        <v>820</v>
      </c>
      <c r="D10" s="47" t="s">
        <v>821</v>
      </c>
      <c r="E10" s="50" t="s">
        <v>822</v>
      </c>
      <c r="F10" s="87">
        <v>8.6999999999999993</v>
      </c>
      <c r="G10" s="86">
        <v>4.5</v>
      </c>
      <c r="H10" s="86">
        <v>4.9000000000000004</v>
      </c>
      <c r="I10" s="87">
        <v>7.5</v>
      </c>
      <c r="J10" s="86">
        <v>5.2</v>
      </c>
      <c r="K10" s="86">
        <v>7.1</v>
      </c>
      <c r="L10" s="86">
        <v>4.7</v>
      </c>
      <c r="M10" s="86">
        <v>5</v>
      </c>
      <c r="N10" s="86">
        <v>8.6</v>
      </c>
      <c r="O10" s="86">
        <v>4.5</v>
      </c>
      <c r="P10" s="87">
        <v>5.3</v>
      </c>
      <c r="Q10" s="86">
        <v>4.9000000000000004</v>
      </c>
      <c r="R10" s="86">
        <v>4</v>
      </c>
      <c r="S10" s="86">
        <v>6.6</v>
      </c>
      <c r="T10" s="86">
        <v>7.3</v>
      </c>
      <c r="U10" s="87">
        <v>6</v>
      </c>
      <c r="V10" s="31">
        <v>6.1</v>
      </c>
      <c r="W10" s="31">
        <v>8.5</v>
      </c>
      <c r="X10" s="31">
        <v>5.4</v>
      </c>
      <c r="Y10" s="31">
        <v>7.6</v>
      </c>
      <c r="Z10" s="31">
        <v>8.5</v>
      </c>
      <c r="AA10" s="31">
        <v>6.2</v>
      </c>
      <c r="AB10" s="31">
        <v>8.4</v>
      </c>
      <c r="AC10" s="31">
        <v>7.5</v>
      </c>
      <c r="AD10" s="31">
        <v>8.4</v>
      </c>
      <c r="AE10" s="31">
        <v>8.4</v>
      </c>
      <c r="AF10" s="31">
        <v>8.4</v>
      </c>
      <c r="AG10" s="31">
        <v>8.6</v>
      </c>
      <c r="AH10" s="31"/>
      <c r="AI10" s="63">
        <v>4.2</v>
      </c>
      <c r="AJ10" s="63">
        <v>8.6999999999999993</v>
      </c>
      <c r="AK10" s="63">
        <v>7</v>
      </c>
      <c r="AL10" s="63">
        <v>7</v>
      </c>
      <c r="AM10" s="63">
        <v>4.2</v>
      </c>
      <c r="AN10" s="63">
        <v>9.5</v>
      </c>
      <c r="AO10" s="63">
        <v>9</v>
      </c>
      <c r="AP10" s="63">
        <v>8.6999999999999993</v>
      </c>
      <c r="AQ10" s="63">
        <v>7.1</v>
      </c>
      <c r="AR10" s="63">
        <v>8.5</v>
      </c>
      <c r="AS10" s="63">
        <v>6.5</v>
      </c>
      <c r="AT10" s="63">
        <v>9</v>
      </c>
      <c r="AU10" s="63">
        <v>8</v>
      </c>
      <c r="AV10" s="63">
        <v>7.4</v>
      </c>
      <c r="AW10" s="63">
        <v>8</v>
      </c>
      <c r="AX10" s="63">
        <v>8.4</v>
      </c>
      <c r="AY10" s="63"/>
      <c r="AZ10" s="31">
        <f t="shared" si="1"/>
        <v>6.8</v>
      </c>
      <c r="BA10" s="85" t="s">
        <v>1464</v>
      </c>
      <c r="BB10" s="85"/>
      <c r="BC10" s="85"/>
      <c r="BE10" s="14" t="s">
        <v>819</v>
      </c>
      <c r="BF10" s="12" t="str">
        <f t="shared" si="0"/>
        <v>D</v>
      </c>
    </row>
    <row r="11" spans="1:61" ht="16.5" x14ac:dyDescent="0.25">
      <c r="A11" s="43">
        <v>4</v>
      </c>
      <c r="B11" s="45" t="s">
        <v>823</v>
      </c>
      <c r="C11" s="48" t="s">
        <v>125</v>
      </c>
      <c r="D11" s="49" t="s">
        <v>824</v>
      </c>
      <c r="E11" s="51" t="s">
        <v>374</v>
      </c>
      <c r="F11" s="86">
        <v>8.5</v>
      </c>
      <c r="G11" s="86">
        <v>8.4</v>
      </c>
      <c r="H11" s="86">
        <v>7.8</v>
      </c>
      <c r="I11" s="86">
        <v>7.1</v>
      </c>
      <c r="J11" s="86">
        <v>6.2</v>
      </c>
      <c r="K11" s="86">
        <v>9.1</v>
      </c>
      <c r="L11" s="86">
        <v>8.9</v>
      </c>
      <c r="M11" s="86">
        <v>8.8000000000000007</v>
      </c>
      <c r="N11" s="86">
        <v>6.8</v>
      </c>
      <c r="O11" s="86">
        <v>7.6</v>
      </c>
      <c r="P11" s="86">
        <v>8.6999999999999993</v>
      </c>
      <c r="Q11" s="86">
        <v>9.1</v>
      </c>
      <c r="R11" s="86">
        <v>7.8</v>
      </c>
      <c r="S11" s="86">
        <v>7.2</v>
      </c>
      <c r="T11" s="86">
        <v>7.9</v>
      </c>
      <c r="U11" s="86">
        <v>8.6999999999999993</v>
      </c>
      <c r="V11" s="31">
        <v>8.9</v>
      </c>
      <c r="W11" s="31">
        <v>9</v>
      </c>
      <c r="X11" s="31">
        <v>8</v>
      </c>
      <c r="Y11" s="31">
        <v>9.4</v>
      </c>
      <c r="Z11" s="31">
        <v>9</v>
      </c>
      <c r="AA11" s="31">
        <v>7.5</v>
      </c>
      <c r="AB11" s="31">
        <v>9.9</v>
      </c>
      <c r="AC11" s="31">
        <v>9.1</v>
      </c>
      <c r="AD11" s="31">
        <v>9.8000000000000007</v>
      </c>
      <c r="AE11" s="31">
        <v>7.5</v>
      </c>
      <c r="AF11" s="31">
        <v>8.4</v>
      </c>
      <c r="AG11" s="31">
        <v>9.3000000000000007</v>
      </c>
      <c r="AH11" s="31"/>
      <c r="AI11" s="63">
        <v>9.6</v>
      </c>
      <c r="AJ11" s="63">
        <v>8.4</v>
      </c>
      <c r="AK11" s="63">
        <v>8</v>
      </c>
      <c r="AL11" s="63">
        <v>8.8000000000000007</v>
      </c>
      <c r="AM11" s="63">
        <v>7.2</v>
      </c>
      <c r="AN11" s="63">
        <v>9.9</v>
      </c>
      <c r="AO11" s="63">
        <v>9.1999999999999993</v>
      </c>
      <c r="AP11" s="63">
        <v>9</v>
      </c>
      <c r="AQ11" s="63">
        <v>7.9</v>
      </c>
      <c r="AR11" s="63">
        <v>9</v>
      </c>
      <c r="AS11" s="63">
        <v>7.1</v>
      </c>
      <c r="AT11" s="63">
        <v>9.5</v>
      </c>
      <c r="AU11" s="63">
        <v>9</v>
      </c>
      <c r="AV11" s="63">
        <v>7.5</v>
      </c>
      <c r="AW11" s="63"/>
      <c r="AX11" s="63"/>
      <c r="AY11" s="63">
        <v>9.3000000000000007</v>
      </c>
      <c r="AZ11" s="31">
        <f t="shared" si="1"/>
        <v>8.4</v>
      </c>
      <c r="BA11" s="85" t="s">
        <v>1465</v>
      </c>
      <c r="BB11" s="85"/>
      <c r="BC11" s="85"/>
      <c r="BE11" s="14" t="s">
        <v>823</v>
      </c>
      <c r="BF11" s="12" t="str">
        <f t="shared" si="0"/>
        <v>D</v>
      </c>
    </row>
    <row r="12" spans="1:61" ht="16.5" x14ac:dyDescent="0.25">
      <c r="A12" s="43">
        <v>5</v>
      </c>
      <c r="B12" s="44" t="s">
        <v>825</v>
      </c>
      <c r="C12" s="46" t="s">
        <v>826</v>
      </c>
      <c r="D12" s="47" t="s">
        <v>827</v>
      </c>
      <c r="E12" s="50" t="s">
        <v>828</v>
      </c>
      <c r="F12" s="86">
        <v>9.1</v>
      </c>
      <c r="G12" s="86">
        <v>7.7</v>
      </c>
      <c r="H12" s="86">
        <v>9.6999999999999993</v>
      </c>
      <c r="I12" s="86">
        <v>7.3</v>
      </c>
      <c r="J12" s="86">
        <v>6.8</v>
      </c>
      <c r="K12" s="86">
        <v>7.6</v>
      </c>
      <c r="L12" s="86">
        <v>8.1999999999999993</v>
      </c>
      <c r="M12" s="86">
        <v>7.6</v>
      </c>
      <c r="N12" s="86">
        <v>9.1</v>
      </c>
      <c r="O12" s="86">
        <v>6.6</v>
      </c>
      <c r="P12" s="86">
        <v>7</v>
      </c>
      <c r="Q12" s="86">
        <v>9.1</v>
      </c>
      <c r="R12" s="86">
        <v>6.6</v>
      </c>
      <c r="S12" s="86">
        <v>8.8000000000000007</v>
      </c>
      <c r="T12" s="86">
        <v>8</v>
      </c>
      <c r="U12" s="86">
        <v>10</v>
      </c>
      <c r="V12" s="31">
        <v>8</v>
      </c>
      <c r="W12" s="31">
        <v>9</v>
      </c>
      <c r="X12" s="31">
        <v>7.3</v>
      </c>
      <c r="Y12" s="31">
        <v>9.1</v>
      </c>
      <c r="Z12" s="31">
        <v>9.1999999999999993</v>
      </c>
      <c r="AA12" s="31">
        <v>8</v>
      </c>
      <c r="AB12" s="31">
        <v>9</v>
      </c>
      <c r="AC12" s="31">
        <v>9.4</v>
      </c>
      <c r="AD12" s="31">
        <v>9.4</v>
      </c>
      <c r="AE12" s="31">
        <v>8.6</v>
      </c>
      <c r="AF12" s="31">
        <v>8.6999999999999993</v>
      </c>
      <c r="AG12" s="31">
        <v>9</v>
      </c>
      <c r="AH12" s="31"/>
      <c r="AI12" s="63">
        <v>9.6</v>
      </c>
      <c r="AJ12" s="63">
        <v>8.4</v>
      </c>
      <c r="AK12" s="63">
        <v>7.3</v>
      </c>
      <c r="AL12" s="63">
        <v>8.6</v>
      </c>
      <c r="AM12" s="63">
        <v>8.6999999999999993</v>
      </c>
      <c r="AN12" s="63">
        <v>8.9</v>
      </c>
      <c r="AO12" s="63">
        <v>9.5</v>
      </c>
      <c r="AP12" s="63">
        <v>9.1999999999999993</v>
      </c>
      <c r="AQ12" s="63">
        <v>9</v>
      </c>
      <c r="AR12" s="63">
        <v>9.5</v>
      </c>
      <c r="AS12" s="63">
        <v>7.5</v>
      </c>
      <c r="AT12" s="63">
        <v>9.5</v>
      </c>
      <c r="AU12" s="63">
        <v>9</v>
      </c>
      <c r="AV12" s="63">
        <v>8.4</v>
      </c>
      <c r="AW12" s="63"/>
      <c r="AX12" s="63"/>
      <c r="AY12" s="63">
        <v>9</v>
      </c>
      <c r="AZ12" s="31">
        <f t="shared" si="1"/>
        <v>8.5</v>
      </c>
      <c r="BA12" s="85" t="s">
        <v>1465</v>
      </c>
      <c r="BB12" s="85"/>
      <c r="BC12" s="85"/>
      <c r="BE12" s="14" t="s">
        <v>825</v>
      </c>
      <c r="BF12" s="12" t="str">
        <f t="shared" si="0"/>
        <v>D</v>
      </c>
    </row>
    <row r="13" spans="1:61" ht="16.5" x14ac:dyDescent="0.25">
      <c r="A13" s="43">
        <v>6</v>
      </c>
      <c r="B13" s="44" t="s">
        <v>829</v>
      </c>
      <c r="C13" s="46" t="s">
        <v>830</v>
      </c>
      <c r="D13" s="47" t="s">
        <v>831</v>
      </c>
      <c r="E13" s="50" t="s">
        <v>832</v>
      </c>
      <c r="F13" s="86">
        <v>4.5</v>
      </c>
      <c r="G13" s="86">
        <v>5.8</v>
      </c>
      <c r="H13" s="86">
        <v>5.4</v>
      </c>
      <c r="I13" s="86">
        <v>6.5</v>
      </c>
      <c r="J13" s="86">
        <v>4.5999999999999996</v>
      </c>
      <c r="K13" s="86">
        <v>5.8</v>
      </c>
      <c r="L13" s="86">
        <v>5.9</v>
      </c>
      <c r="M13" s="86">
        <v>6</v>
      </c>
      <c r="N13" s="86">
        <v>7.9</v>
      </c>
      <c r="O13" s="86">
        <v>5.8</v>
      </c>
      <c r="P13" s="86">
        <v>4.3</v>
      </c>
      <c r="Q13" s="86">
        <v>8.1999999999999993</v>
      </c>
      <c r="R13" s="86">
        <v>5.4</v>
      </c>
      <c r="S13" s="86">
        <v>7.5</v>
      </c>
      <c r="T13" s="86">
        <v>7.1</v>
      </c>
      <c r="U13" s="86">
        <v>5.6</v>
      </c>
      <c r="V13" s="31">
        <v>8.3000000000000007</v>
      </c>
      <c r="W13" s="31">
        <v>8.5</v>
      </c>
      <c r="X13" s="31">
        <v>7.5</v>
      </c>
      <c r="Y13" s="31">
        <v>8.3000000000000007</v>
      </c>
      <c r="Z13" s="31">
        <v>8</v>
      </c>
      <c r="AA13" s="31">
        <v>6.7</v>
      </c>
      <c r="AB13" s="31">
        <v>8.6999999999999993</v>
      </c>
      <c r="AC13" s="31">
        <v>9.4</v>
      </c>
      <c r="AD13" s="31">
        <v>6.8</v>
      </c>
      <c r="AE13" s="31">
        <v>6.2</v>
      </c>
      <c r="AF13" s="31">
        <v>8.3000000000000007</v>
      </c>
      <c r="AG13" s="31">
        <v>9.6999999999999993</v>
      </c>
      <c r="AH13" s="31"/>
      <c r="AI13" s="63">
        <v>8</v>
      </c>
      <c r="AJ13" s="63">
        <v>8.1</v>
      </c>
      <c r="AK13" s="63">
        <v>8</v>
      </c>
      <c r="AL13" s="63">
        <v>6.8</v>
      </c>
      <c r="AM13" s="63">
        <v>5.4</v>
      </c>
      <c r="AN13" s="63">
        <v>8.9</v>
      </c>
      <c r="AO13" s="63">
        <v>9.5</v>
      </c>
      <c r="AP13" s="63">
        <v>8</v>
      </c>
      <c r="AQ13" s="63">
        <v>7.8</v>
      </c>
      <c r="AR13" s="63">
        <v>8</v>
      </c>
      <c r="AS13" s="63">
        <v>7.1</v>
      </c>
      <c r="AT13" s="63">
        <v>9</v>
      </c>
      <c r="AU13" s="63">
        <v>8.5</v>
      </c>
      <c r="AV13" s="63">
        <v>7.3</v>
      </c>
      <c r="AW13" s="63">
        <v>8.9</v>
      </c>
      <c r="AX13" s="63">
        <v>9</v>
      </c>
      <c r="AY13" s="63"/>
      <c r="AZ13" s="31">
        <f t="shared" si="1"/>
        <v>7.2</v>
      </c>
      <c r="BA13" s="85" t="s">
        <v>1464</v>
      </c>
      <c r="BB13" s="85"/>
      <c r="BC13" s="85"/>
      <c r="BE13" s="14" t="s">
        <v>829</v>
      </c>
      <c r="BF13" s="12" t="str">
        <f t="shared" si="0"/>
        <v>D</v>
      </c>
    </row>
    <row r="14" spans="1:61" ht="16.5" x14ac:dyDescent="0.25">
      <c r="A14" s="43">
        <v>7</v>
      </c>
      <c r="B14" s="44" t="s">
        <v>833</v>
      </c>
      <c r="C14" s="46" t="s">
        <v>402</v>
      </c>
      <c r="D14" s="47" t="s">
        <v>79</v>
      </c>
      <c r="E14" s="50" t="s">
        <v>834</v>
      </c>
      <c r="F14" s="86">
        <v>8.1999999999999993</v>
      </c>
      <c r="G14" s="86">
        <v>8.5</v>
      </c>
      <c r="H14" s="86">
        <v>8.9</v>
      </c>
      <c r="I14" s="86">
        <v>7.6</v>
      </c>
      <c r="J14" s="86">
        <v>7</v>
      </c>
      <c r="K14" s="86">
        <v>8.6999999999999993</v>
      </c>
      <c r="L14" s="86">
        <v>8.8000000000000007</v>
      </c>
      <c r="M14" s="86">
        <v>8.3000000000000007</v>
      </c>
      <c r="N14" s="86">
        <v>5.7</v>
      </c>
      <c r="O14" s="86">
        <v>6.8</v>
      </c>
      <c r="P14" s="86">
        <v>8</v>
      </c>
      <c r="Q14" s="86">
        <v>8.5</v>
      </c>
      <c r="R14" s="86">
        <v>6.8</v>
      </c>
      <c r="S14" s="86">
        <v>8.6</v>
      </c>
      <c r="T14" s="86">
        <v>7.7</v>
      </c>
      <c r="U14" s="86">
        <v>9.4</v>
      </c>
      <c r="V14" s="31">
        <v>8.6999999999999993</v>
      </c>
      <c r="W14" s="31">
        <v>10</v>
      </c>
      <c r="X14" s="31">
        <v>9.1999999999999993</v>
      </c>
      <c r="Y14" s="31">
        <v>9.9</v>
      </c>
      <c r="Z14" s="31">
        <v>9.4</v>
      </c>
      <c r="AA14" s="31">
        <v>7.7</v>
      </c>
      <c r="AB14" s="31">
        <v>9.1</v>
      </c>
      <c r="AC14" s="31">
        <v>9.6</v>
      </c>
      <c r="AD14" s="31">
        <v>9.3000000000000007</v>
      </c>
      <c r="AE14" s="31">
        <v>8.6999999999999993</v>
      </c>
      <c r="AF14" s="31">
        <v>8.6999999999999993</v>
      </c>
      <c r="AG14" s="31">
        <v>9.6999999999999993</v>
      </c>
      <c r="AH14" s="31"/>
      <c r="AI14" s="63">
        <v>9.4</v>
      </c>
      <c r="AJ14" s="63">
        <v>8.5</v>
      </c>
      <c r="AK14" s="63">
        <v>7.9</v>
      </c>
      <c r="AL14" s="63">
        <v>9.4</v>
      </c>
      <c r="AM14" s="63">
        <v>8.4</v>
      </c>
      <c r="AN14" s="63">
        <v>9.4</v>
      </c>
      <c r="AO14" s="63">
        <v>9.5</v>
      </c>
      <c r="AP14" s="63">
        <v>9</v>
      </c>
      <c r="AQ14" s="63">
        <v>8.5</v>
      </c>
      <c r="AR14" s="63">
        <v>8.5</v>
      </c>
      <c r="AS14" s="63">
        <v>7.3</v>
      </c>
      <c r="AT14" s="63">
        <v>10</v>
      </c>
      <c r="AU14" s="63">
        <v>8.8000000000000007</v>
      </c>
      <c r="AV14" s="63">
        <v>9</v>
      </c>
      <c r="AW14" s="63"/>
      <c r="AX14" s="63"/>
      <c r="AY14" s="63">
        <v>9.6</v>
      </c>
      <c r="AZ14" s="31">
        <f t="shared" si="1"/>
        <v>8.6</v>
      </c>
      <c r="BA14" s="85" t="s">
        <v>1465</v>
      </c>
      <c r="BB14" s="85"/>
      <c r="BC14" s="85"/>
      <c r="BE14" s="14" t="s">
        <v>833</v>
      </c>
      <c r="BF14" s="12" t="str">
        <f t="shared" si="0"/>
        <v>D</v>
      </c>
    </row>
    <row r="15" spans="1:61" ht="16.5" x14ac:dyDescent="0.25">
      <c r="A15" s="43">
        <v>8</v>
      </c>
      <c r="B15" s="44" t="s">
        <v>835</v>
      </c>
      <c r="C15" s="46" t="s">
        <v>836</v>
      </c>
      <c r="D15" s="47" t="s">
        <v>273</v>
      </c>
      <c r="E15" s="50" t="s">
        <v>760</v>
      </c>
      <c r="F15" s="87">
        <v>8.1999999999999993</v>
      </c>
      <c r="G15" s="86">
        <v>5.8</v>
      </c>
      <c r="H15" s="86">
        <v>4</v>
      </c>
      <c r="I15" s="86">
        <v>4</v>
      </c>
      <c r="J15" s="86">
        <v>5.3</v>
      </c>
      <c r="K15" s="86">
        <v>6.1</v>
      </c>
      <c r="L15" s="86">
        <v>5.0999999999999996</v>
      </c>
      <c r="M15" s="86">
        <v>6.2</v>
      </c>
      <c r="N15" s="86">
        <v>7.2</v>
      </c>
      <c r="O15" s="86">
        <v>6</v>
      </c>
      <c r="P15" s="87">
        <v>5.0999999999999996</v>
      </c>
      <c r="Q15" s="86">
        <v>6.4</v>
      </c>
      <c r="R15" s="86">
        <v>4</v>
      </c>
      <c r="S15" s="86">
        <v>6.1</v>
      </c>
      <c r="T15" s="86">
        <v>7</v>
      </c>
      <c r="U15" s="87">
        <v>5.4</v>
      </c>
      <c r="V15" s="31">
        <v>8</v>
      </c>
      <c r="W15" s="31">
        <v>9</v>
      </c>
      <c r="X15" s="31">
        <v>7</v>
      </c>
      <c r="Y15" s="31">
        <v>7.5</v>
      </c>
      <c r="Z15" s="31">
        <v>7.8</v>
      </c>
      <c r="AA15" s="31">
        <v>7.2</v>
      </c>
      <c r="AB15" s="31">
        <v>9.1</v>
      </c>
      <c r="AC15" s="31">
        <v>7</v>
      </c>
      <c r="AD15" s="31">
        <v>8.3000000000000007</v>
      </c>
      <c r="AE15" s="31">
        <v>4.8</v>
      </c>
      <c r="AF15" s="31">
        <v>8.4</v>
      </c>
      <c r="AG15" s="31">
        <v>9</v>
      </c>
      <c r="AH15" s="31"/>
      <c r="AI15" s="63">
        <v>8.5</v>
      </c>
      <c r="AJ15" s="63">
        <v>8.4</v>
      </c>
      <c r="AK15" s="63">
        <v>7.3</v>
      </c>
      <c r="AL15" s="63">
        <v>8.4</v>
      </c>
      <c r="AM15" s="63">
        <v>6.6</v>
      </c>
      <c r="AN15" s="63">
        <v>9.4</v>
      </c>
      <c r="AO15" s="63">
        <v>9</v>
      </c>
      <c r="AP15" s="63">
        <v>8.8000000000000007</v>
      </c>
      <c r="AQ15" s="63">
        <v>7.2</v>
      </c>
      <c r="AR15" s="63">
        <v>9.5</v>
      </c>
      <c r="AS15" s="63">
        <v>6.8</v>
      </c>
      <c r="AT15" s="63">
        <v>9</v>
      </c>
      <c r="AU15" s="63">
        <v>8.5</v>
      </c>
      <c r="AV15" s="119">
        <v>6.2</v>
      </c>
      <c r="AW15" s="119">
        <v>8.5</v>
      </c>
      <c r="AX15" s="119">
        <v>9.1</v>
      </c>
      <c r="AY15" s="119"/>
      <c r="AZ15" s="31">
        <f t="shared" si="1"/>
        <v>7</v>
      </c>
      <c r="BA15" s="85" t="s">
        <v>1464</v>
      </c>
      <c r="BB15" s="85"/>
      <c r="BC15" s="85"/>
      <c r="BE15" s="14" t="s">
        <v>835</v>
      </c>
      <c r="BF15" s="12" t="str">
        <f t="shared" si="0"/>
        <v>D</v>
      </c>
    </row>
    <row r="16" spans="1:61" ht="16.5" x14ac:dyDescent="0.25">
      <c r="A16" s="43">
        <v>9</v>
      </c>
      <c r="B16" s="44" t="s">
        <v>837</v>
      </c>
      <c r="C16" s="46" t="s">
        <v>838</v>
      </c>
      <c r="D16" s="47" t="s">
        <v>434</v>
      </c>
      <c r="E16" s="50" t="s">
        <v>839</v>
      </c>
      <c r="F16" s="86">
        <v>8.5</v>
      </c>
      <c r="G16" s="86">
        <v>6.1</v>
      </c>
      <c r="H16" s="86">
        <v>5.3</v>
      </c>
      <c r="I16" s="87">
        <v>4</v>
      </c>
      <c r="J16" s="86">
        <v>4.7</v>
      </c>
      <c r="K16" s="86">
        <v>9.1</v>
      </c>
      <c r="L16" s="86">
        <v>6.9</v>
      </c>
      <c r="M16" s="86">
        <v>8.1</v>
      </c>
      <c r="N16" s="86">
        <v>4.9000000000000004</v>
      </c>
      <c r="O16" s="86">
        <v>7.3</v>
      </c>
      <c r="P16" s="86">
        <v>4.0999999999999996</v>
      </c>
      <c r="Q16" s="86">
        <v>9.1</v>
      </c>
      <c r="R16" s="86">
        <v>5.4</v>
      </c>
      <c r="S16" s="86">
        <v>5.3</v>
      </c>
      <c r="T16" s="86">
        <v>6.8</v>
      </c>
      <c r="U16" s="86">
        <v>4.8</v>
      </c>
      <c r="V16" s="31">
        <v>8.4</v>
      </c>
      <c r="W16" s="31">
        <v>8.8000000000000007</v>
      </c>
      <c r="X16" s="31">
        <v>7.2</v>
      </c>
      <c r="Y16" s="31">
        <v>9.1999999999999993</v>
      </c>
      <c r="Z16" s="31">
        <v>8.8000000000000007</v>
      </c>
      <c r="AA16" s="31">
        <v>7.5</v>
      </c>
      <c r="AB16" s="31">
        <v>9.4</v>
      </c>
      <c r="AC16" s="31">
        <v>9.4</v>
      </c>
      <c r="AD16" s="31">
        <v>9</v>
      </c>
      <c r="AE16" s="31">
        <v>6.6</v>
      </c>
      <c r="AF16" s="31">
        <v>9.1</v>
      </c>
      <c r="AG16" s="31">
        <v>9.3000000000000007</v>
      </c>
      <c r="AH16" s="31"/>
      <c r="AI16" s="63">
        <v>8.9</v>
      </c>
      <c r="AJ16" s="63">
        <v>8.6999999999999993</v>
      </c>
      <c r="AK16" s="63">
        <v>7.9</v>
      </c>
      <c r="AL16" s="63">
        <v>6.1</v>
      </c>
      <c r="AM16" s="63">
        <v>7.3</v>
      </c>
      <c r="AN16" s="63">
        <v>8.9</v>
      </c>
      <c r="AO16" s="63">
        <v>9</v>
      </c>
      <c r="AP16" s="63">
        <v>9.5</v>
      </c>
      <c r="AQ16" s="63">
        <v>8.1</v>
      </c>
      <c r="AR16" s="63">
        <v>8</v>
      </c>
      <c r="AS16" s="63">
        <v>6.9</v>
      </c>
      <c r="AT16" s="63">
        <v>9.5</v>
      </c>
      <c r="AU16" s="63">
        <v>8</v>
      </c>
      <c r="AV16" s="63">
        <v>7.1</v>
      </c>
      <c r="AW16" s="63">
        <v>9.1999999999999993</v>
      </c>
      <c r="AX16" s="63">
        <v>8.9</v>
      </c>
      <c r="AY16" s="63"/>
      <c r="AZ16" s="31">
        <f t="shared" si="1"/>
        <v>7.5</v>
      </c>
      <c r="BA16" s="85" t="s">
        <v>1464</v>
      </c>
      <c r="BB16" s="85"/>
      <c r="BC16" s="85"/>
      <c r="BE16" s="14" t="s">
        <v>837</v>
      </c>
      <c r="BF16" s="12" t="str">
        <f t="shared" si="0"/>
        <v>D</v>
      </c>
    </row>
    <row r="17" spans="1:58" ht="16.5" x14ac:dyDescent="0.25">
      <c r="A17" s="43">
        <v>10</v>
      </c>
      <c r="B17" s="44" t="s">
        <v>840</v>
      </c>
      <c r="C17" s="46" t="s">
        <v>816</v>
      </c>
      <c r="D17" s="47" t="s">
        <v>434</v>
      </c>
      <c r="E17" s="50" t="s">
        <v>760</v>
      </c>
      <c r="F17" s="86">
        <v>4.7</v>
      </c>
      <c r="G17" s="86">
        <v>4.5</v>
      </c>
      <c r="H17" s="86">
        <v>6.2</v>
      </c>
      <c r="I17" s="86">
        <v>5.5</v>
      </c>
      <c r="J17" s="86">
        <v>5.9</v>
      </c>
      <c r="K17" s="86">
        <v>5.6</v>
      </c>
      <c r="L17" s="86">
        <v>5.3</v>
      </c>
      <c r="M17" s="86">
        <v>5.6</v>
      </c>
      <c r="N17" s="86">
        <v>9</v>
      </c>
      <c r="O17" s="86">
        <v>6.4</v>
      </c>
      <c r="P17" s="86">
        <v>5</v>
      </c>
      <c r="Q17" s="86">
        <v>8.8000000000000007</v>
      </c>
      <c r="R17" s="86">
        <v>4.9000000000000004</v>
      </c>
      <c r="S17" s="86">
        <v>6.3</v>
      </c>
      <c r="T17" s="86">
        <v>6.8</v>
      </c>
      <c r="U17" s="86">
        <v>4.7</v>
      </c>
      <c r="V17" s="31">
        <v>8.3000000000000007</v>
      </c>
      <c r="W17" s="31">
        <v>7.5</v>
      </c>
      <c r="X17" s="31">
        <v>7</v>
      </c>
      <c r="Y17" s="31">
        <v>8.6</v>
      </c>
      <c r="Z17" s="31">
        <v>8.1999999999999993</v>
      </c>
      <c r="AA17" s="31">
        <v>7.3</v>
      </c>
      <c r="AB17" s="31">
        <v>9.1</v>
      </c>
      <c r="AC17" s="31">
        <v>9.4</v>
      </c>
      <c r="AD17" s="31">
        <v>8</v>
      </c>
      <c r="AE17" s="31">
        <v>8.1999999999999993</v>
      </c>
      <c r="AF17" s="31">
        <v>8.6</v>
      </c>
      <c r="AG17" s="31">
        <v>9.3000000000000007</v>
      </c>
      <c r="AH17" s="31"/>
      <c r="AI17" s="63">
        <v>8.9</v>
      </c>
      <c r="AJ17" s="63">
        <v>8.1999999999999993</v>
      </c>
      <c r="AK17" s="63">
        <v>8.1999999999999993</v>
      </c>
      <c r="AL17" s="63">
        <v>8.1</v>
      </c>
      <c r="AM17" s="63">
        <v>6.2</v>
      </c>
      <c r="AN17" s="63">
        <v>9</v>
      </c>
      <c r="AO17" s="63">
        <v>9</v>
      </c>
      <c r="AP17" s="63">
        <v>8.8000000000000007</v>
      </c>
      <c r="AQ17" s="63">
        <v>7.8</v>
      </c>
      <c r="AR17" s="63">
        <v>10</v>
      </c>
      <c r="AS17" s="63">
        <v>6.8</v>
      </c>
      <c r="AT17" s="63">
        <v>9.5</v>
      </c>
      <c r="AU17" s="63">
        <v>9</v>
      </c>
      <c r="AV17" s="63">
        <v>7</v>
      </c>
      <c r="AW17" s="63">
        <v>8</v>
      </c>
      <c r="AX17" s="63">
        <v>8.4</v>
      </c>
      <c r="AY17" s="63"/>
      <c r="AZ17" s="31">
        <f t="shared" si="1"/>
        <v>7.4</v>
      </c>
      <c r="BA17" s="85" t="s">
        <v>1464</v>
      </c>
      <c r="BB17" s="85"/>
      <c r="BC17" s="85"/>
      <c r="BE17" s="14" t="s">
        <v>840</v>
      </c>
      <c r="BF17" s="12" t="str">
        <f t="shared" si="0"/>
        <v>D</v>
      </c>
    </row>
    <row r="18" spans="1:58" ht="16.5" x14ac:dyDescent="0.25">
      <c r="A18" s="43">
        <v>11</v>
      </c>
      <c r="B18" s="44" t="s">
        <v>841</v>
      </c>
      <c r="C18" s="46" t="s">
        <v>18</v>
      </c>
      <c r="D18" s="47" t="s">
        <v>540</v>
      </c>
      <c r="E18" s="50" t="s">
        <v>574</v>
      </c>
      <c r="F18" s="86">
        <v>4.9000000000000004</v>
      </c>
      <c r="G18" s="87">
        <v>4.8</v>
      </c>
      <c r="H18" s="86">
        <v>5.3</v>
      </c>
      <c r="I18" s="86">
        <v>6.5</v>
      </c>
      <c r="J18" s="86">
        <v>6.7</v>
      </c>
      <c r="K18" s="86">
        <v>7</v>
      </c>
      <c r="L18" s="86">
        <v>5.4</v>
      </c>
      <c r="M18" s="86">
        <v>6.9</v>
      </c>
      <c r="N18" s="86">
        <v>7.4</v>
      </c>
      <c r="O18" s="86">
        <v>6.5</v>
      </c>
      <c r="P18" s="87">
        <v>6.9</v>
      </c>
      <c r="Q18" s="87">
        <v>4.5</v>
      </c>
      <c r="R18" s="87">
        <v>5.8</v>
      </c>
      <c r="S18" s="86">
        <v>6.9</v>
      </c>
      <c r="T18" s="86">
        <v>6.8</v>
      </c>
      <c r="U18" s="87">
        <v>4.7</v>
      </c>
      <c r="V18" s="31">
        <v>7.5</v>
      </c>
      <c r="W18" s="31">
        <v>5</v>
      </c>
      <c r="X18" s="31">
        <v>6.4</v>
      </c>
      <c r="Y18" s="31">
        <v>7.5</v>
      </c>
      <c r="Z18" s="31">
        <v>7.5</v>
      </c>
      <c r="AA18" s="31">
        <v>7</v>
      </c>
      <c r="AB18" s="31">
        <v>8.4</v>
      </c>
      <c r="AC18" s="31">
        <v>9</v>
      </c>
      <c r="AD18" s="31">
        <v>7</v>
      </c>
      <c r="AE18" s="31">
        <v>6.9</v>
      </c>
      <c r="AF18" s="31">
        <v>8.4</v>
      </c>
      <c r="AG18" s="31">
        <v>9</v>
      </c>
      <c r="AH18" s="31"/>
      <c r="AI18" s="63">
        <v>7.8</v>
      </c>
      <c r="AJ18" s="63">
        <v>7.9</v>
      </c>
      <c r="AK18" s="63">
        <v>8.6999999999999993</v>
      </c>
      <c r="AL18" s="63">
        <v>9</v>
      </c>
      <c r="AM18" s="63">
        <v>6.2</v>
      </c>
      <c r="AN18" s="63">
        <v>9.4</v>
      </c>
      <c r="AO18" s="63">
        <v>9</v>
      </c>
      <c r="AP18" s="63">
        <v>8.5</v>
      </c>
      <c r="AQ18" s="63">
        <v>7.3</v>
      </c>
      <c r="AR18" s="63">
        <v>8.5</v>
      </c>
      <c r="AS18" s="63">
        <v>7.1</v>
      </c>
      <c r="AT18" s="63">
        <v>9</v>
      </c>
      <c r="AU18" s="63">
        <v>8</v>
      </c>
      <c r="AV18" s="63">
        <v>7.9</v>
      </c>
      <c r="AW18" s="63">
        <v>8</v>
      </c>
      <c r="AX18" s="63">
        <v>8.4</v>
      </c>
      <c r="AY18" s="63"/>
      <c r="AZ18" s="31">
        <f t="shared" si="1"/>
        <v>7.1</v>
      </c>
      <c r="BA18" s="85" t="s">
        <v>1464</v>
      </c>
      <c r="BB18" s="85"/>
      <c r="BC18" s="85"/>
      <c r="BE18" s="14" t="s">
        <v>841</v>
      </c>
      <c r="BF18" s="12" t="str">
        <f t="shared" si="0"/>
        <v>D</v>
      </c>
    </row>
    <row r="19" spans="1:58" ht="16.5" x14ac:dyDescent="0.25">
      <c r="A19" s="43">
        <v>12</v>
      </c>
      <c r="B19" s="44" t="s">
        <v>842</v>
      </c>
      <c r="C19" s="46" t="s">
        <v>8</v>
      </c>
      <c r="D19" s="47" t="s">
        <v>11</v>
      </c>
      <c r="E19" s="50" t="s">
        <v>679</v>
      </c>
      <c r="F19" s="86">
        <v>8.4</v>
      </c>
      <c r="G19" s="86">
        <v>6.9</v>
      </c>
      <c r="H19" s="87">
        <v>6.7</v>
      </c>
      <c r="I19" s="87">
        <v>4.9000000000000004</v>
      </c>
      <c r="J19" s="86">
        <v>6.2</v>
      </c>
      <c r="K19" s="86">
        <v>7.3</v>
      </c>
      <c r="L19" s="87">
        <v>6.4</v>
      </c>
      <c r="M19" s="86">
        <v>7</v>
      </c>
      <c r="N19" s="86">
        <v>7.5</v>
      </c>
      <c r="O19" s="86">
        <v>7</v>
      </c>
      <c r="P19" s="87">
        <v>5.2</v>
      </c>
      <c r="Q19" s="86">
        <v>9.1</v>
      </c>
      <c r="R19" s="86">
        <v>5.4</v>
      </c>
      <c r="S19" s="86">
        <v>7.5</v>
      </c>
      <c r="T19" s="86">
        <v>6.8</v>
      </c>
      <c r="U19" s="86">
        <v>7.7</v>
      </c>
      <c r="V19" s="31">
        <v>8.3000000000000007</v>
      </c>
      <c r="W19" s="31">
        <v>8.8000000000000007</v>
      </c>
      <c r="X19" s="31">
        <v>6.9</v>
      </c>
      <c r="Y19" s="31">
        <v>8.9</v>
      </c>
      <c r="Z19" s="31">
        <v>9</v>
      </c>
      <c r="AA19" s="31">
        <v>7.7</v>
      </c>
      <c r="AB19" s="31">
        <v>9.4</v>
      </c>
      <c r="AC19" s="31">
        <v>9.8000000000000007</v>
      </c>
      <c r="AD19" s="31">
        <v>8</v>
      </c>
      <c r="AE19" s="31">
        <v>9.1999999999999993</v>
      </c>
      <c r="AF19" s="31">
        <v>8.9</v>
      </c>
      <c r="AG19" s="31">
        <v>9</v>
      </c>
      <c r="AH19" s="31"/>
      <c r="AI19" s="63">
        <v>8.9</v>
      </c>
      <c r="AJ19" s="63">
        <v>8.4</v>
      </c>
      <c r="AK19" s="63">
        <v>8.6999999999999993</v>
      </c>
      <c r="AL19" s="63">
        <v>7.7</v>
      </c>
      <c r="AM19" s="63">
        <v>7.2</v>
      </c>
      <c r="AN19" s="63">
        <v>9.1999999999999993</v>
      </c>
      <c r="AO19" s="63">
        <v>9</v>
      </c>
      <c r="AP19" s="63">
        <v>9.1999999999999993</v>
      </c>
      <c r="AQ19" s="63">
        <v>8.4</v>
      </c>
      <c r="AR19" s="63">
        <v>8</v>
      </c>
      <c r="AS19" s="63">
        <v>7.5</v>
      </c>
      <c r="AT19" s="63">
        <v>9.5</v>
      </c>
      <c r="AU19" s="63">
        <v>9</v>
      </c>
      <c r="AV19" s="63">
        <v>7.8</v>
      </c>
      <c r="AW19" s="63">
        <v>8.5</v>
      </c>
      <c r="AX19" s="63">
        <v>8.8000000000000007</v>
      </c>
      <c r="AY19" s="63"/>
      <c r="AZ19" s="31">
        <f t="shared" si="1"/>
        <v>7.9</v>
      </c>
      <c r="BA19" s="85" t="s">
        <v>1464</v>
      </c>
      <c r="BB19" s="85"/>
      <c r="BC19" s="85"/>
      <c r="BE19" s="14" t="s">
        <v>842</v>
      </c>
      <c r="BF19" s="12" t="str">
        <f t="shared" si="0"/>
        <v>D</v>
      </c>
    </row>
    <row r="20" spans="1:58" ht="16.5" x14ac:dyDescent="0.25">
      <c r="A20" s="43">
        <v>13</v>
      </c>
      <c r="B20" s="44" t="s">
        <v>843</v>
      </c>
      <c r="C20" s="46" t="s">
        <v>707</v>
      </c>
      <c r="D20" s="47" t="s">
        <v>113</v>
      </c>
      <c r="E20" s="50" t="s">
        <v>431</v>
      </c>
      <c r="F20" s="86">
        <v>8.4</v>
      </c>
      <c r="G20" s="86">
        <v>8.6</v>
      </c>
      <c r="H20" s="86">
        <v>9.3000000000000007</v>
      </c>
      <c r="I20" s="86">
        <v>8.6</v>
      </c>
      <c r="J20" s="86">
        <v>6.7</v>
      </c>
      <c r="K20" s="86">
        <v>9.1</v>
      </c>
      <c r="L20" s="86">
        <v>9.4</v>
      </c>
      <c r="M20" s="86">
        <v>9</v>
      </c>
      <c r="N20" s="86">
        <v>8.6999999999999993</v>
      </c>
      <c r="O20" s="86">
        <v>8.5</v>
      </c>
      <c r="P20" s="86">
        <v>7.5</v>
      </c>
      <c r="Q20" s="86">
        <v>9.1</v>
      </c>
      <c r="R20" s="86">
        <v>7.3</v>
      </c>
      <c r="S20" s="86">
        <v>7.4</v>
      </c>
      <c r="T20" s="86">
        <v>8.1999999999999993</v>
      </c>
      <c r="U20" s="86">
        <v>9.6</v>
      </c>
      <c r="V20" s="31">
        <v>8.6999999999999993</v>
      </c>
      <c r="W20" s="31">
        <v>9</v>
      </c>
      <c r="X20" s="31">
        <v>7.9</v>
      </c>
      <c r="Y20" s="31">
        <v>9.6</v>
      </c>
      <c r="Z20" s="31">
        <v>9.1</v>
      </c>
      <c r="AA20" s="31">
        <v>8.4</v>
      </c>
      <c r="AB20" s="31">
        <v>9.1</v>
      </c>
      <c r="AC20" s="31">
        <v>9.4</v>
      </c>
      <c r="AD20" s="31">
        <v>9.6</v>
      </c>
      <c r="AE20" s="31">
        <v>8.5</v>
      </c>
      <c r="AF20" s="31">
        <v>8.6999999999999993</v>
      </c>
      <c r="AG20" s="31">
        <v>9.3000000000000007</v>
      </c>
      <c r="AH20" s="31"/>
      <c r="AI20" s="63">
        <v>8.9</v>
      </c>
      <c r="AJ20" s="63">
        <v>8.4</v>
      </c>
      <c r="AK20" s="63">
        <v>9.4</v>
      </c>
      <c r="AL20" s="63">
        <v>7.4</v>
      </c>
      <c r="AM20" s="63">
        <v>6.2</v>
      </c>
      <c r="AN20" s="63">
        <v>9.5</v>
      </c>
      <c r="AO20" s="63">
        <v>9</v>
      </c>
      <c r="AP20" s="63">
        <v>9</v>
      </c>
      <c r="AQ20" s="63">
        <v>7.4</v>
      </c>
      <c r="AR20" s="63">
        <v>8.5</v>
      </c>
      <c r="AS20" s="63">
        <v>8.1</v>
      </c>
      <c r="AT20" s="63">
        <v>9.5</v>
      </c>
      <c r="AU20" s="63">
        <v>8.5</v>
      </c>
      <c r="AV20" s="63">
        <v>7.1</v>
      </c>
      <c r="AW20" s="63"/>
      <c r="AX20" s="63"/>
      <c r="AY20" s="63">
        <v>9.5</v>
      </c>
      <c r="AZ20" s="31">
        <f t="shared" si="1"/>
        <v>8.5</v>
      </c>
      <c r="BA20" s="85" t="s">
        <v>1465</v>
      </c>
      <c r="BB20" s="85"/>
      <c r="BC20" s="85"/>
      <c r="BE20" s="14" t="s">
        <v>843</v>
      </c>
      <c r="BF20" s="12" t="str">
        <f t="shared" si="0"/>
        <v>D</v>
      </c>
    </row>
    <row r="21" spans="1:58" ht="16.5" x14ac:dyDescent="0.25">
      <c r="A21" s="43">
        <v>14</v>
      </c>
      <c r="B21" s="44" t="s">
        <v>844</v>
      </c>
      <c r="C21" s="46" t="s">
        <v>845</v>
      </c>
      <c r="D21" s="47" t="s">
        <v>846</v>
      </c>
      <c r="E21" s="50" t="s">
        <v>574</v>
      </c>
      <c r="F21" s="86">
        <v>7.4</v>
      </c>
      <c r="G21" s="86">
        <v>5.0999999999999996</v>
      </c>
      <c r="H21" s="86">
        <v>7.9</v>
      </c>
      <c r="I21" s="86">
        <v>7.5</v>
      </c>
      <c r="J21" s="86">
        <v>7.6</v>
      </c>
      <c r="K21" s="86">
        <v>7.5</v>
      </c>
      <c r="L21" s="86">
        <v>9.6</v>
      </c>
      <c r="M21" s="86">
        <v>8</v>
      </c>
      <c r="N21" s="86">
        <v>6.8</v>
      </c>
      <c r="O21" s="86">
        <v>7.1</v>
      </c>
      <c r="P21" s="86">
        <v>6.8</v>
      </c>
      <c r="Q21" s="86">
        <v>8.6999999999999993</v>
      </c>
      <c r="R21" s="86">
        <v>6.7</v>
      </c>
      <c r="S21" s="86">
        <v>6.7</v>
      </c>
      <c r="T21" s="86">
        <v>7.8</v>
      </c>
      <c r="U21" s="86">
        <v>8.3000000000000007</v>
      </c>
      <c r="V21" s="31">
        <v>7.6</v>
      </c>
      <c r="W21" s="31">
        <v>9</v>
      </c>
      <c r="X21" s="31">
        <v>6.7</v>
      </c>
      <c r="Y21" s="31">
        <v>9.4</v>
      </c>
      <c r="Z21" s="31">
        <v>8.9</v>
      </c>
      <c r="AA21" s="31">
        <v>7.7</v>
      </c>
      <c r="AB21" s="31">
        <v>9.1</v>
      </c>
      <c r="AC21" s="31">
        <v>9.6999999999999993</v>
      </c>
      <c r="AD21" s="31">
        <v>9.6999999999999993</v>
      </c>
      <c r="AE21" s="31">
        <v>6.7</v>
      </c>
      <c r="AF21" s="31">
        <v>8.4</v>
      </c>
      <c r="AG21" s="31">
        <v>9.3000000000000007</v>
      </c>
      <c r="AH21" s="31"/>
      <c r="AI21" s="63">
        <v>9.4</v>
      </c>
      <c r="AJ21" s="63">
        <v>8.4</v>
      </c>
      <c r="AK21" s="63">
        <v>7.5</v>
      </c>
      <c r="AL21" s="63">
        <v>8.8000000000000007</v>
      </c>
      <c r="AM21" s="63">
        <v>6.3</v>
      </c>
      <c r="AN21" s="63">
        <v>9.6</v>
      </c>
      <c r="AO21" s="63">
        <v>9</v>
      </c>
      <c r="AP21" s="63">
        <v>9.4</v>
      </c>
      <c r="AQ21" s="63">
        <v>8.1999999999999993</v>
      </c>
      <c r="AR21" s="63">
        <v>9</v>
      </c>
      <c r="AS21" s="63">
        <v>7.5</v>
      </c>
      <c r="AT21" s="63">
        <v>9.5</v>
      </c>
      <c r="AU21" s="63">
        <v>8.5</v>
      </c>
      <c r="AV21" s="63">
        <v>8.1</v>
      </c>
      <c r="AW21" s="63"/>
      <c r="AX21" s="63"/>
      <c r="AY21" s="63">
        <v>9.1</v>
      </c>
      <c r="AZ21" s="31">
        <f t="shared" si="1"/>
        <v>8.1</v>
      </c>
      <c r="BA21" s="85" t="s">
        <v>1465</v>
      </c>
      <c r="BB21" s="85"/>
      <c r="BC21" s="85"/>
      <c r="BE21" s="14" t="s">
        <v>844</v>
      </c>
      <c r="BF21" s="12" t="str">
        <f t="shared" si="0"/>
        <v>D</v>
      </c>
    </row>
    <row r="22" spans="1:58" ht="16.5" x14ac:dyDescent="0.25">
      <c r="A22" s="43">
        <v>15</v>
      </c>
      <c r="B22" s="44" t="s">
        <v>847</v>
      </c>
      <c r="C22" s="46" t="s">
        <v>6</v>
      </c>
      <c r="D22" s="47" t="s">
        <v>848</v>
      </c>
      <c r="E22" s="50" t="s">
        <v>849</v>
      </c>
      <c r="F22" s="87">
        <v>8.1999999999999993</v>
      </c>
      <c r="G22" s="86">
        <v>5.8</v>
      </c>
      <c r="H22" s="86">
        <v>5.4</v>
      </c>
      <c r="I22" s="86">
        <v>4.7</v>
      </c>
      <c r="J22" s="86">
        <v>5.6</v>
      </c>
      <c r="K22" s="86">
        <v>7.6</v>
      </c>
      <c r="L22" s="86">
        <v>5.7</v>
      </c>
      <c r="M22" s="86">
        <v>7.6</v>
      </c>
      <c r="N22" s="86">
        <v>6</v>
      </c>
      <c r="O22" s="86">
        <v>6.5</v>
      </c>
      <c r="P22" s="87">
        <v>6.3</v>
      </c>
      <c r="Q22" s="86">
        <v>7.9</v>
      </c>
      <c r="R22" s="86">
        <v>4.4000000000000004</v>
      </c>
      <c r="S22" s="86">
        <v>6.6</v>
      </c>
      <c r="T22" s="86">
        <v>7.5</v>
      </c>
      <c r="U22" s="86">
        <v>4.9000000000000004</v>
      </c>
      <c r="V22" s="31">
        <v>7.6</v>
      </c>
      <c r="W22" s="31">
        <v>8.8000000000000007</v>
      </c>
      <c r="X22" s="31">
        <v>6.5</v>
      </c>
      <c r="Y22" s="31">
        <v>8.6</v>
      </c>
      <c r="Z22" s="37">
        <v>8.5</v>
      </c>
      <c r="AA22" s="31">
        <v>7.5</v>
      </c>
      <c r="AB22" s="31">
        <v>8.4</v>
      </c>
      <c r="AC22" s="31">
        <v>9.1999999999999993</v>
      </c>
      <c r="AD22" s="31">
        <v>7.9</v>
      </c>
      <c r="AE22" s="31">
        <v>6.4</v>
      </c>
      <c r="AF22" s="37">
        <v>8.1999999999999993</v>
      </c>
      <c r="AG22" s="31">
        <v>8.6</v>
      </c>
      <c r="AH22" s="31"/>
      <c r="AI22" s="63">
        <v>8.4</v>
      </c>
      <c r="AJ22" s="63">
        <v>8.3000000000000007</v>
      </c>
      <c r="AK22" s="63">
        <v>7</v>
      </c>
      <c r="AL22" s="63">
        <v>6</v>
      </c>
      <c r="AM22" s="63">
        <v>5.4</v>
      </c>
      <c r="AN22" s="63">
        <v>9</v>
      </c>
      <c r="AO22" s="63">
        <v>9</v>
      </c>
      <c r="AP22" s="63">
        <v>8.9</v>
      </c>
      <c r="AQ22" s="63">
        <v>7.6</v>
      </c>
      <c r="AR22" s="63">
        <v>9</v>
      </c>
      <c r="AS22" s="63">
        <v>7.3</v>
      </c>
      <c r="AT22" s="63">
        <v>9.5</v>
      </c>
      <c r="AU22" s="63">
        <v>8.5</v>
      </c>
      <c r="AV22" s="63">
        <v>7.4</v>
      </c>
      <c r="AW22" s="63">
        <v>9.3000000000000007</v>
      </c>
      <c r="AX22" s="63">
        <v>8.5</v>
      </c>
      <c r="AY22" s="63"/>
      <c r="AZ22" s="31">
        <f t="shared" si="1"/>
        <v>7.3</v>
      </c>
      <c r="BA22" s="85"/>
      <c r="BB22" s="85"/>
      <c r="BC22" s="85"/>
      <c r="BE22" s="14" t="s">
        <v>847</v>
      </c>
      <c r="BF22" s="12" t="str">
        <f t="shared" si="0"/>
        <v>D</v>
      </c>
    </row>
    <row r="23" spans="1:58" ht="16.5" x14ac:dyDescent="0.25">
      <c r="A23" s="43">
        <v>16</v>
      </c>
      <c r="B23" s="44" t="s">
        <v>850</v>
      </c>
      <c r="C23" s="46" t="s">
        <v>851</v>
      </c>
      <c r="D23" s="47" t="s">
        <v>12</v>
      </c>
      <c r="E23" s="50" t="s">
        <v>834</v>
      </c>
      <c r="F23" s="86">
        <v>9.1</v>
      </c>
      <c r="G23" s="86">
        <v>6.7</v>
      </c>
      <c r="H23" s="86">
        <v>4.9000000000000004</v>
      </c>
      <c r="I23" s="86">
        <v>7.2</v>
      </c>
      <c r="J23" s="86">
        <v>5.5</v>
      </c>
      <c r="K23" s="86">
        <v>7.3</v>
      </c>
      <c r="L23" s="86">
        <v>6</v>
      </c>
      <c r="M23" s="86">
        <v>8.3000000000000007</v>
      </c>
      <c r="N23" s="86">
        <v>5.3</v>
      </c>
      <c r="O23" s="86">
        <v>6.1</v>
      </c>
      <c r="P23" s="86">
        <v>5.9</v>
      </c>
      <c r="Q23" s="86">
        <v>9.1</v>
      </c>
      <c r="R23" s="86">
        <v>6.7</v>
      </c>
      <c r="S23" s="86">
        <v>6.5</v>
      </c>
      <c r="T23" s="86">
        <v>7.8</v>
      </c>
      <c r="U23" s="87">
        <v>7.5</v>
      </c>
      <c r="V23" s="31">
        <v>8.4</v>
      </c>
      <c r="W23" s="31">
        <v>8.8000000000000007</v>
      </c>
      <c r="X23" s="31">
        <v>7.3</v>
      </c>
      <c r="Y23" s="31">
        <v>9.1</v>
      </c>
      <c r="Z23" s="31">
        <v>8.5</v>
      </c>
      <c r="AA23" s="31">
        <v>7</v>
      </c>
      <c r="AB23" s="31">
        <v>9.1</v>
      </c>
      <c r="AC23" s="31">
        <v>9.3000000000000007</v>
      </c>
      <c r="AD23" s="31">
        <v>8.9</v>
      </c>
      <c r="AE23" s="31">
        <v>7.1</v>
      </c>
      <c r="AF23" s="31">
        <v>8.4</v>
      </c>
      <c r="AG23" s="31">
        <v>9.3000000000000007</v>
      </c>
      <c r="AH23" s="31"/>
      <c r="AI23" s="63">
        <v>8.5</v>
      </c>
      <c r="AJ23" s="63">
        <v>8.6999999999999993</v>
      </c>
      <c r="AK23" s="63">
        <v>7.9</v>
      </c>
      <c r="AL23" s="63">
        <v>7</v>
      </c>
      <c r="AM23" s="63">
        <v>8.1999999999999993</v>
      </c>
      <c r="AN23" s="63">
        <v>9.6</v>
      </c>
      <c r="AO23" s="63">
        <v>9.1999999999999993</v>
      </c>
      <c r="AP23" s="63">
        <v>8.9</v>
      </c>
      <c r="AQ23" s="63">
        <v>7.5</v>
      </c>
      <c r="AR23" s="63">
        <v>8</v>
      </c>
      <c r="AS23" s="63">
        <v>8</v>
      </c>
      <c r="AT23" s="63">
        <v>9.5</v>
      </c>
      <c r="AU23" s="63">
        <v>9</v>
      </c>
      <c r="AV23" s="63">
        <v>7.9</v>
      </c>
      <c r="AW23" s="63">
        <v>8.5</v>
      </c>
      <c r="AX23" s="63">
        <v>8.4</v>
      </c>
      <c r="AY23" s="63"/>
      <c r="AZ23" s="31">
        <f t="shared" si="1"/>
        <v>7.8</v>
      </c>
      <c r="BA23" s="85" t="s">
        <v>1464</v>
      </c>
      <c r="BB23" s="85"/>
      <c r="BC23" s="85"/>
      <c r="BE23" s="14" t="s">
        <v>850</v>
      </c>
      <c r="BF23" s="12" t="str">
        <f t="shared" si="0"/>
        <v>D</v>
      </c>
    </row>
    <row r="24" spans="1:58" ht="16.5" x14ac:dyDescent="0.25">
      <c r="A24" s="43">
        <v>17</v>
      </c>
      <c r="B24" s="44" t="s">
        <v>852</v>
      </c>
      <c r="C24" s="46" t="s">
        <v>853</v>
      </c>
      <c r="D24" s="47" t="s">
        <v>854</v>
      </c>
      <c r="E24" s="50" t="s">
        <v>700</v>
      </c>
      <c r="F24" s="87">
        <v>8.1999999999999993</v>
      </c>
      <c r="G24" s="87">
        <v>4.4000000000000004</v>
      </c>
      <c r="H24" s="87">
        <v>8.4</v>
      </c>
      <c r="I24" s="87">
        <v>4.3</v>
      </c>
      <c r="J24" s="86">
        <v>5</v>
      </c>
      <c r="K24" s="87">
        <v>8.6999999999999993</v>
      </c>
      <c r="L24" s="87">
        <v>7.7</v>
      </c>
      <c r="M24" s="87">
        <v>9</v>
      </c>
      <c r="N24" s="87">
        <v>5.4</v>
      </c>
      <c r="O24" s="87">
        <v>7.4</v>
      </c>
      <c r="P24" s="87">
        <v>4</v>
      </c>
      <c r="Q24" s="86">
        <v>4.5</v>
      </c>
      <c r="R24" s="87">
        <v>6.5</v>
      </c>
      <c r="S24" s="86">
        <v>6.4</v>
      </c>
      <c r="T24" s="86">
        <v>6.3</v>
      </c>
      <c r="U24" s="87">
        <v>5.9</v>
      </c>
      <c r="V24" s="31">
        <v>6.9</v>
      </c>
      <c r="W24" s="31">
        <v>8.8000000000000007</v>
      </c>
      <c r="X24" s="31">
        <v>6</v>
      </c>
      <c r="Y24" s="31">
        <v>7.7</v>
      </c>
      <c r="Z24" s="31">
        <v>5.6</v>
      </c>
      <c r="AA24" s="31">
        <v>6</v>
      </c>
      <c r="AB24" s="31">
        <v>8.4</v>
      </c>
      <c r="AC24" s="31">
        <v>8.4</v>
      </c>
      <c r="AD24" s="31">
        <v>6.7</v>
      </c>
      <c r="AE24" s="31">
        <v>8.6</v>
      </c>
      <c r="AF24" s="31">
        <v>7.5</v>
      </c>
      <c r="AG24" s="31">
        <v>9.6999999999999993</v>
      </c>
      <c r="AH24" s="31"/>
      <c r="AI24" s="63">
        <v>8.1999999999999993</v>
      </c>
      <c r="AJ24" s="63">
        <v>8.4</v>
      </c>
      <c r="AK24" s="63">
        <v>6.6</v>
      </c>
      <c r="AL24" s="63">
        <v>6.6</v>
      </c>
      <c r="AM24" s="63">
        <v>4.8</v>
      </c>
      <c r="AN24" s="63">
        <v>9.4</v>
      </c>
      <c r="AO24" s="63">
        <v>8.6999999999999993</v>
      </c>
      <c r="AP24" s="63">
        <v>7.6</v>
      </c>
      <c r="AQ24" s="63">
        <v>7.3</v>
      </c>
      <c r="AR24" s="63">
        <v>8.5</v>
      </c>
      <c r="AS24" s="63">
        <v>8.1999999999999993</v>
      </c>
      <c r="AT24" s="63">
        <v>9</v>
      </c>
      <c r="AU24" s="63">
        <v>8.5</v>
      </c>
      <c r="AV24" s="63">
        <v>7.1</v>
      </c>
      <c r="AW24" s="63">
        <v>8.6</v>
      </c>
      <c r="AX24" s="63">
        <v>8.9</v>
      </c>
      <c r="AY24" s="63"/>
      <c r="AZ24" s="31">
        <f t="shared" si="1"/>
        <v>7.1</v>
      </c>
      <c r="BA24" s="85" t="s">
        <v>1464</v>
      </c>
      <c r="BB24" s="85"/>
      <c r="BC24" s="85"/>
      <c r="BE24" s="14" t="s">
        <v>852</v>
      </c>
      <c r="BF24" s="12" t="str">
        <f t="shared" si="0"/>
        <v>D</v>
      </c>
    </row>
    <row r="25" spans="1:58" ht="16.5" x14ac:dyDescent="0.25">
      <c r="A25" s="43">
        <v>18</v>
      </c>
      <c r="B25" s="44" t="s">
        <v>855</v>
      </c>
      <c r="C25" s="46" t="s">
        <v>856</v>
      </c>
      <c r="D25" s="47" t="s">
        <v>32</v>
      </c>
      <c r="E25" s="50" t="s">
        <v>857</v>
      </c>
      <c r="F25" s="86">
        <v>5.9</v>
      </c>
      <c r="G25" s="86">
        <v>5.5</v>
      </c>
      <c r="H25" s="86">
        <v>5.0999999999999996</v>
      </c>
      <c r="I25" s="86">
        <v>6.1</v>
      </c>
      <c r="J25" s="86">
        <v>6.8</v>
      </c>
      <c r="K25" s="86">
        <v>5.7</v>
      </c>
      <c r="L25" s="86">
        <v>7.1</v>
      </c>
      <c r="M25" s="86">
        <v>4.4000000000000004</v>
      </c>
      <c r="N25" s="86">
        <v>6.6</v>
      </c>
      <c r="O25" s="86">
        <v>7.1</v>
      </c>
      <c r="P25" s="86">
        <v>5.4</v>
      </c>
      <c r="Q25" s="86">
        <v>6.4</v>
      </c>
      <c r="R25" s="87">
        <v>4.9000000000000004</v>
      </c>
      <c r="S25" s="86">
        <v>6.7</v>
      </c>
      <c r="T25" s="86">
        <v>7.2</v>
      </c>
      <c r="U25" s="87">
        <v>6.8</v>
      </c>
      <c r="V25" s="31">
        <v>7.5</v>
      </c>
      <c r="W25" s="31">
        <v>8.8000000000000007</v>
      </c>
      <c r="X25" s="31">
        <v>6.3</v>
      </c>
      <c r="Y25" s="31">
        <v>5.5</v>
      </c>
      <c r="Z25" s="31">
        <v>8</v>
      </c>
      <c r="AA25" s="31">
        <v>6.8</v>
      </c>
      <c r="AB25" s="31">
        <v>8.6999999999999993</v>
      </c>
      <c r="AC25" s="31">
        <v>8.6999999999999993</v>
      </c>
      <c r="AD25" s="31">
        <v>7.5</v>
      </c>
      <c r="AE25" s="31">
        <v>8</v>
      </c>
      <c r="AF25" s="31">
        <v>7.7</v>
      </c>
      <c r="AG25" s="31">
        <v>9</v>
      </c>
      <c r="AH25" s="31"/>
      <c r="AI25" s="63">
        <v>6.4</v>
      </c>
      <c r="AJ25" s="63">
        <v>8.4</v>
      </c>
      <c r="AK25" s="63">
        <v>7</v>
      </c>
      <c r="AL25" s="63">
        <v>7.7</v>
      </c>
      <c r="AM25" s="63">
        <v>6.2</v>
      </c>
      <c r="AN25" s="63">
        <v>9.4</v>
      </c>
      <c r="AO25" s="63">
        <v>9</v>
      </c>
      <c r="AP25" s="63">
        <v>7.8</v>
      </c>
      <c r="AQ25" s="63">
        <v>6.9</v>
      </c>
      <c r="AR25" s="63">
        <v>8.5</v>
      </c>
      <c r="AS25" s="63">
        <v>8.1</v>
      </c>
      <c r="AT25" s="63">
        <v>9</v>
      </c>
      <c r="AU25" s="63">
        <v>8.5</v>
      </c>
      <c r="AV25" s="63">
        <v>6.5</v>
      </c>
      <c r="AW25" s="63">
        <v>8</v>
      </c>
      <c r="AX25" s="63">
        <v>8.5</v>
      </c>
      <c r="AY25" s="63"/>
      <c r="AZ25" s="31">
        <f t="shared" si="1"/>
        <v>7.1</v>
      </c>
      <c r="BA25" s="85" t="s">
        <v>1464</v>
      </c>
      <c r="BB25" s="85"/>
      <c r="BC25" s="85"/>
      <c r="BE25" s="14" t="s">
        <v>855</v>
      </c>
      <c r="BF25" s="12" t="str">
        <f t="shared" si="0"/>
        <v>D</v>
      </c>
    </row>
    <row r="26" spans="1:58" ht="16.5" x14ac:dyDescent="0.25">
      <c r="A26" s="43">
        <v>19</v>
      </c>
      <c r="B26" s="44" t="s">
        <v>858</v>
      </c>
      <c r="C26" s="46" t="s">
        <v>536</v>
      </c>
      <c r="D26" s="47" t="s">
        <v>304</v>
      </c>
      <c r="E26" s="50" t="s">
        <v>99</v>
      </c>
      <c r="F26" s="86">
        <v>8.1</v>
      </c>
      <c r="G26" s="86">
        <v>6.9</v>
      </c>
      <c r="H26" s="86">
        <v>6.3</v>
      </c>
      <c r="I26" s="86">
        <v>8.6999999999999993</v>
      </c>
      <c r="J26" s="86">
        <v>8.5</v>
      </c>
      <c r="K26" s="86">
        <v>8.6999999999999993</v>
      </c>
      <c r="L26" s="86">
        <v>8.4</v>
      </c>
      <c r="M26" s="86">
        <v>8.5</v>
      </c>
      <c r="N26" s="86">
        <v>7</v>
      </c>
      <c r="O26" s="86">
        <v>8.1999999999999993</v>
      </c>
      <c r="P26" s="86">
        <v>8.1999999999999993</v>
      </c>
      <c r="Q26" s="86">
        <v>9.1</v>
      </c>
      <c r="R26" s="86">
        <v>7</v>
      </c>
      <c r="S26" s="86">
        <v>6.9</v>
      </c>
      <c r="T26" s="86">
        <v>8.9</v>
      </c>
      <c r="U26" s="86">
        <v>8.4</v>
      </c>
      <c r="V26" s="31">
        <v>8.6999999999999993</v>
      </c>
      <c r="W26" s="31">
        <v>8.5</v>
      </c>
      <c r="X26" s="31">
        <v>9.1</v>
      </c>
      <c r="Y26" s="31">
        <v>9.4</v>
      </c>
      <c r="Z26" s="31">
        <v>8.6</v>
      </c>
      <c r="AA26" s="31">
        <v>8.6999999999999993</v>
      </c>
      <c r="AB26" s="31">
        <v>9.4</v>
      </c>
      <c r="AC26" s="31">
        <v>9.8000000000000007</v>
      </c>
      <c r="AD26" s="31">
        <v>9.5</v>
      </c>
      <c r="AE26" s="31">
        <v>8.1</v>
      </c>
      <c r="AF26" s="31">
        <v>8.4</v>
      </c>
      <c r="AG26" s="31">
        <v>9.3000000000000007</v>
      </c>
      <c r="AH26" s="31">
        <v>9.1999999999999993</v>
      </c>
      <c r="AI26" s="63">
        <v>9.6</v>
      </c>
      <c r="AJ26" s="63">
        <v>8.4</v>
      </c>
      <c r="AK26" s="63">
        <v>7.7</v>
      </c>
      <c r="AL26" s="63">
        <v>9.4</v>
      </c>
      <c r="AM26" s="63">
        <v>9.4</v>
      </c>
      <c r="AN26" s="63">
        <v>9.4</v>
      </c>
      <c r="AO26" s="63">
        <v>9</v>
      </c>
      <c r="AP26" s="63"/>
      <c r="AQ26" s="63">
        <v>7.6</v>
      </c>
      <c r="AR26" s="63">
        <v>9.5</v>
      </c>
      <c r="AS26" s="63">
        <v>7.8</v>
      </c>
      <c r="AT26" s="63">
        <v>9.5</v>
      </c>
      <c r="AU26" s="63">
        <v>8</v>
      </c>
      <c r="AV26" s="63">
        <v>7.6</v>
      </c>
      <c r="AW26" s="63"/>
      <c r="AX26" s="63"/>
      <c r="AY26" s="63">
        <v>9.5</v>
      </c>
      <c r="AZ26" s="31">
        <f t="shared" si="1"/>
        <v>8.5</v>
      </c>
      <c r="BA26" s="85" t="s">
        <v>1465</v>
      </c>
      <c r="BB26" s="85"/>
      <c r="BC26" s="85"/>
      <c r="BE26" s="14" t="s">
        <v>858</v>
      </c>
      <c r="BF26" s="12" t="str">
        <f t="shared" si="0"/>
        <v>D</v>
      </c>
    </row>
    <row r="27" spans="1:58" ht="16.5" x14ac:dyDescent="0.25">
      <c r="A27" s="43">
        <v>20</v>
      </c>
      <c r="B27" s="44" t="s">
        <v>859</v>
      </c>
      <c r="C27" s="46" t="s">
        <v>8</v>
      </c>
      <c r="D27" s="47" t="s">
        <v>860</v>
      </c>
      <c r="E27" s="50" t="s">
        <v>861</v>
      </c>
      <c r="F27" s="86">
        <v>8.6999999999999993</v>
      </c>
      <c r="G27" s="86">
        <v>4</v>
      </c>
      <c r="H27" s="86">
        <v>9</v>
      </c>
      <c r="I27" s="86">
        <v>9</v>
      </c>
      <c r="J27" s="86">
        <v>6.9</v>
      </c>
      <c r="K27" s="86">
        <v>7</v>
      </c>
      <c r="L27" s="86">
        <v>7.8</v>
      </c>
      <c r="M27" s="86">
        <v>7.9</v>
      </c>
      <c r="N27" s="86">
        <v>7.2</v>
      </c>
      <c r="O27" s="86">
        <v>7.6</v>
      </c>
      <c r="P27" s="86">
        <v>9.1999999999999993</v>
      </c>
      <c r="Q27" s="86">
        <v>6.9</v>
      </c>
      <c r="R27" s="86">
        <v>5.4</v>
      </c>
      <c r="S27" s="86">
        <v>7.3</v>
      </c>
      <c r="T27" s="86">
        <v>8.3000000000000007</v>
      </c>
      <c r="U27" s="86">
        <v>7.6</v>
      </c>
      <c r="V27" s="31">
        <v>8.1999999999999993</v>
      </c>
      <c r="W27" s="31">
        <v>7.5</v>
      </c>
      <c r="X27" s="31">
        <v>6.8</v>
      </c>
      <c r="Y27" s="31">
        <v>8.3000000000000007</v>
      </c>
      <c r="Z27" s="31">
        <v>8</v>
      </c>
      <c r="AA27" s="31">
        <v>7.7</v>
      </c>
      <c r="AB27" s="31">
        <v>9.1</v>
      </c>
      <c r="AC27" s="31">
        <v>9.8000000000000007</v>
      </c>
      <c r="AD27" s="31">
        <v>8.9</v>
      </c>
      <c r="AE27" s="31">
        <v>7.8</v>
      </c>
      <c r="AF27" s="31">
        <v>7.7</v>
      </c>
      <c r="AG27" s="31">
        <v>8.6</v>
      </c>
      <c r="AH27" s="31">
        <v>8.4</v>
      </c>
      <c r="AI27" s="63">
        <v>8.9</v>
      </c>
      <c r="AJ27" s="63">
        <v>8.4</v>
      </c>
      <c r="AK27" s="63">
        <v>7</v>
      </c>
      <c r="AL27" s="63">
        <v>8.4</v>
      </c>
      <c r="AM27" s="63">
        <v>7.2</v>
      </c>
      <c r="AN27" s="63">
        <v>9.6</v>
      </c>
      <c r="AO27" s="63">
        <v>9.8000000000000007</v>
      </c>
      <c r="AP27" s="63">
        <v>9.1</v>
      </c>
      <c r="AQ27" s="63">
        <v>9.5</v>
      </c>
      <c r="AR27" s="63">
        <v>8</v>
      </c>
      <c r="AS27" s="63">
        <v>7.8</v>
      </c>
      <c r="AT27" s="63">
        <v>8.5</v>
      </c>
      <c r="AU27" s="63">
        <v>8.5</v>
      </c>
      <c r="AV27" s="63">
        <v>8.5</v>
      </c>
      <c r="AW27" s="63"/>
      <c r="AX27" s="63"/>
      <c r="AY27" s="63">
        <v>8.9</v>
      </c>
      <c r="AZ27" s="125">
        <f>ROUND(SUMPRODUCT($F$7:$AV$7,F27:AV27)/($AZ$7+2),1)</f>
        <v>8</v>
      </c>
      <c r="BA27" s="85" t="s">
        <v>1465</v>
      </c>
      <c r="BB27" s="85"/>
      <c r="BC27" s="85"/>
      <c r="BE27" s="14" t="s">
        <v>859</v>
      </c>
      <c r="BF27" s="12" t="str">
        <f t="shared" si="0"/>
        <v>D</v>
      </c>
    </row>
    <row r="28" spans="1:58" ht="16.5" x14ac:dyDescent="0.25">
      <c r="A28" s="43">
        <v>21</v>
      </c>
      <c r="B28" s="44" t="s">
        <v>862</v>
      </c>
      <c r="C28" s="46" t="s">
        <v>449</v>
      </c>
      <c r="D28" s="47" t="s">
        <v>14</v>
      </c>
      <c r="E28" s="50" t="s">
        <v>863</v>
      </c>
      <c r="F28" s="86">
        <v>6.3</v>
      </c>
      <c r="G28" s="86">
        <v>4</v>
      </c>
      <c r="H28" s="86">
        <v>7.5</v>
      </c>
      <c r="I28" s="86">
        <v>7.9</v>
      </c>
      <c r="J28" s="86">
        <v>6.3</v>
      </c>
      <c r="K28" s="86">
        <v>7.3</v>
      </c>
      <c r="L28" s="86">
        <v>5.8</v>
      </c>
      <c r="M28" s="86">
        <v>6.6</v>
      </c>
      <c r="N28" s="86">
        <v>5.7</v>
      </c>
      <c r="O28" s="86">
        <v>6.5</v>
      </c>
      <c r="P28" s="87">
        <v>5</v>
      </c>
      <c r="Q28" s="86">
        <v>7</v>
      </c>
      <c r="R28" s="86">
        <v>4.9000000000000004</v>
      </c>
      <c r="S28" s="86">
        <v>8</v>
      </c>
      <c r="T28" s="86">
        <v>7</v>
      </c>
      <c r="U28" s="87">
        <v>7</v>
      </c>
      <c r="V28" s="31">
        <v>7.7</v>
      </c>
      <c r="W28" s="31">
        <v>8.5</v>
      </c>
      <c r="X28" s="31">
        <v>7.8</v>
      </c>
      <c r="Y28" s="31">
        <v>6.6</v>
      </c>
      <c r="Z28" s="31">
        <v>6.8</v>
      </c>
      <c r="AA28" s="31">
        <v>7.2</v>
      </c>
      <c r="AB28" s="31">
        <v>8.4</v>
      </c>
      <c r="AC28" s="31">
        <v>9.1</v>
      </c>
      <c r="AD28" s="31">
        <v>8.6999999999999993</v>
      </c>
      <c r="AE28" s="31">
        <v>8.5</v>
      </c>
      <c r="AF28" s="31">
        <v>7.7</v>
      </c>
      <c r="AG28" s="31">
        <v>8.6</v>
      </c>
      <c r="AH28" s="31"/>
      <c r="AI28" s="63">
        <v>8.5</v>
      </c>
      <c r="AJ28" s="63">
        <v>7.7</v>
      </c>
      <c r="AK28" s="63">
        <v>8</v>
      </c>
      <c r="AL28" s="63">
        <v>6.3</v>
      </c>
      <c r="AM28" s="37">
        <v>8</v>
      </c>
      <c r="AN28" s="63">
        <v>9.3000000000000007</v>
      </c>
      <c r="AO28" s="63">
        <v>8.9</v>
      </c>
      <c r="AP28" s="63">
        <v>8.4</v>
      </c>
      <c r="AQ28" s="63">
        <v>5.2</v>
      </c>
      <c r="AR28" s="63">
        <v>9</v>
      </c>
      <c r="AS28" s="63">
        <v>7.3</v>
      </c>
      <c r="AT28" s="63">
        <v>9</v>
      </c>
      <c r="AU28" s="63">
        <v>9</v>
      </c>
      <c r="AV28" s="63">
        <v>7.2</v>
      </c>
      <c r="AW28" s="63">
        <v>8.5</v>
      </c>
      <c r="AX28" s="63">
        <v>8.5</v>
      </c>
      <c r="AY28" s="63"/>
      <c r="AZ28" s="31">
        <f t="shared" si="1"/>
        <v>7.3</v>
      </c>
      <c r="BA28" s="85" t="s">
        <v>1464</v>
      </c>
      <c r="BB28" s="85"/>
      <c r="BC28" s="85"/>
      <c r="BE28" s="14" t="s">
        <v>862</v>
      </c>
      <c r="BF28" s="12" t="str">
        <f t="shared" si="0"/>
        <v>D</v>
      </c>
    </row>
    <row r="29" spans="1:58" ht="16.5" x14ac:dyDescent="0.25">
      <c r="A29" s="43">
        <v>22</v>
      </c>
      <c r="B29" s="44" t="s">
        <v>864</v>
      </c>
      <c r="C29" s="46" t="s">
        <v>865</v>
      </c>
      <c r="D29" s="47" t="s">
        <v>14</v>
      </c>
      <c r="E29" s="50" t="s">
        <v>866</v>
      </c>
      <c r="F29" s="86">
        <v>8.1999999999999993</v>
      </c>
      <c r="G29" s="86">
        <v>6.3</v>
      </c>
      <c r="H29" s="87">
        <v>7</v>
      </c>
      <c r="I29" s="87">
        <v>6.7</v>
      </c>
      <c r="J29" s="86">
        <v>6.1</v>
      </c>
      <c r="K29" s="86">
        <v>8</v>
      </c>
      <c r="L29" s="86">
        <v>5.2</v>
      </c>
      <c r="M29" s="86">
        <v>4.4000000000000004</v>
      </c>
      <c r="N29" s="86">
        <v>5.4</v>
      </c>
      <c r="O29" s="86">
        <v>4.5999999999999996</v>
      </c>
      <c r="P29" s="91">
        <v>1.9</v>
      </c>
      <c r="Q29" s="86">
        <v>8.1999999999999993</v>
      </c>
      <c r="R29" s="86">
        <v>4.2</v>
      </c>
      <c r="S29" s="86">
        <v>6.6</v>
      </c>
      <c r="T29" s="86">
        <v>5.8</v>
      </c>
      <c r="U29" s="87">
        <v>4.5</v>
      </c>
      <c r="V29" s="31">
        <v>7.3</v>
      </c>
      <c r="W29" s="31">
        <v>8.5</v>
      </c>
      <c r="X29" s="31">
        <v>5.7</v>
      </c>
      <c r="Y29" s="31">
        <v>5.7</v>
      </c>
      <c r="Z29" s="31">
        <v>5.2</v>
      </c>
      <c r="AA29" s="31">
        <v>6.8</v>
      </c>
      <c r="AB29" s="31">
        <v>8.6999999999999993</v>
      </c>
      <c r="AC29" s="31">
        <v>8.4</v>
      </c>
      <c r="AD29" s="31">
        <v>7.4</v>
      </c>
      <c r="AE29" s="31">
        <v>8</v>
      </c>
      <c r="AF29" s="31">
        <v>7.5</v>
      </c>
      <c r="AG29" s="31">
        <v>9.6999999999999993</v>
      </c>
      <c r="AH29" s="31"/>
      <c r="AI29" s="63">
        <v>9.1999999999999993</v>
      </c>
      <c r="AJ29" s="63">
        <v>8.4</v>
      </c>
      <c r="AK29" s="63">
        <v>6.6</v>
      </c>
      <c r="AL29" s="63">
        <v>4.5999999999999996</v>
      </c>
      <c r="AM29" s="63">
        <v>6.8</v>
      </c>
      <c r="AN29" s="63">
        <v>0</v>
      </c>
      <c r="AO29" s="63">
        <v>0</v>
      </c>
      <c r="AP29" s="63">
        <v>8.3000000000000007</v>
      </c>
      <c r="AQ29" s="63">
        <v>7.1</v>
      </c>
      <c r="AR29" s="63">
        <v>8.5</v>
      </c>
      <c r="AS29" s="63">
        <v>7.1</v>
      </c>
      <c r="AT29" s="63">
        <v>9</v>
      </c>
      <c r="AU29" s="63">
        <v>9</v>
      </c>
      <c r="AV29" s="63">
        <v>7.7</v>
      </c>
      <c r="AW29" s="63">
        <v>8</v>
      </c>
      <c r="AX29" s="63">
        <v>8.5</v>
      </c>
      <c r="AY29" s="63"/>
      <c r="AZ29" s="31">
        <f t="shared" si="1"/>
        <v>6.5</v>
      </c>
      <c r="BA29" s="85" t="s">
        <v>1464</v>
      </c>
      <c r="BB29" s="85"/>
      <c r="BC29" s="85"/>
      <c r="BE29" s="14" t="s">
        <v>864</v>
      </c>
      <c r="BF29" s="12" t="str">
        <f t="shared" si="0"/>
        <v>D</v>
      </c>
    </row>
    <row r="30" spans="1:58" ht="16.5" x14ac:dyDescent="0.25">
      <c r="A30" s="43">
        <v>23</v>
      </c>
      <c r="B30" s="44" t="s">
        <v>867</v>
      </c>
      <c r="C30" s="46" t="s">
        <v>868</v>
      </c>
      <c r="D30" s="47" t="s">
        <v>587</v>
      </c>
      <c r="E30" s="50" t="s">
        <v>869</v>
      </c>
      <c r="F30" s="86">
        <v>8.8000000000000007</v>
      </c>
      <c r="G30" s="86">
        <v>4.8</v>
      </c>
      <c r="H30" s="86">
        <v>4.5</v>
      </c>
      <c r="I30" s="87">
        <v>6</v>
      </c>
      <c r="J30" s="86">
        <v>5.4</v>
      </c>
      <c r="K30" s="86">
        <v>8</v>
      </c>
      <c r="L30" s="86">
        <v>6.8</v>
      </c>
      <c r="M30" s="86">
        <v>6.9</v>
      </c>
      <c r="N30" s="86">
        <v>5.8</v>
      </c>
      <c r="O30" s="86">
        <v>5.2</v>
      </c>
      <c r="P30" s="87">
        <v>5.5</v>
      </c>
      <c r="Q30" s="86">
        <v>7.9</v>
      </c>
      <c r="R30" s="86">
        <v>4</v>
      </c>
      <c r="S30" s="86">
        <v>7</v>
      </c>
      <c r="T30" s="86">
        <v>6.2</v>
      </c>
      <c r="U30" s="87">
        <v>7.1</v>
      </c>
      <c r="V30" s="31">
        <v>8</v>
      </c>
      <c r="W30" s="31">
        <v>9</v>
      </c>
      <c r="X30" s="31">
        <v>7.3</v>
      </c>
      <c r="Y30" s="31">
        <v>6.8</v>
      </c>
      <c r="Z30" s="31">
        <v>7.9</v>
      </c>
      <c r="AA30" s="31">
        <v>7.4</v>
      </c>
      <c r="AB30" s="31">
        <v>9.1</v>
      </c>
      <c r="AC30" s="31">
        <v>9</v>
      </c>
      <c r="AD30" s="31">
        <v>6.7</v>
      </c>
      <c r="AE30" s="31">
        <v>7.9</v>
      </c>
      <c r="AF30" s="31">
        <v>8.1999999999999993</v>
      </c>
      <c r="AG30" s="31">
        <v>9</v>
      </c>
      <c r="AH30" s="31"/>
      <c r="AI30" s="63">
        <v>9.1999999999999993</v>
      </c>
      <c r="AJ30" s="63">
        <v>9.1</v>
      </c>
      <c r="AK30" s="63">
        <v>8.3000000000000007</v>
      </c>
      <c r="AL30" s="63">
        <v>6.9</v>
      </c>
      <c r="AM30" s="63">
        <v>7.9</v>
      </c>
      <c r="AN30" s="63">
        <v>9.1</v>
      </c>
      <c r="AO30" s="63">
        <v>9</v>
      </c>
      <c r="AP30" s="63">
        <v>8.3000000000000007</v>
      </c>
      <c r="AQ30" s="63">
        <v>7.8</v>
      </c>
      <c r="AR30" s="63">
        <v>10</v>
      </c>
      <c r="AS30" s="63">
        <v>7.3</v>
      </c>
      <c r="AT30" s="63">
        <v>9.5</v>
      </c>
      <c r="AU30" s="63">
        <v>9</v>
      </c>
      <c r="AV30" s="63">
        <v>8.5</v>
      </c>
      <c r="AW30" s="63"/>
      <c r="AX30" s="63"/>
      <c r="AY30" s="63">
        <v>8.5</v>
      </c>
      <c r="AZ30" s="31">
        <f t="shared" si="1"/>
        <v>7.5</v>
      </c>
      <c r="BA30" s="85" t="s">
        <v>1465</v>
      </c>
      <c r="BB30" s="85"/>
      <c r="BC30" s="85"/>
      <c r="BE30" s="14" t="s">
        <v>867</v>
      </c>
      <c r="BF30" s="12" t="str">
        <f t="shared" si="0"/>
        <v>D</v>
      </c>
    </row>
    <row r="31" spans="1:58" ht="16.5" x14ac:dyDescent="0.25">
      <c r="A31" s="43">
        <v>24</v>
      </c>
      <c r="B31" s="44" t="s">
        <v>870</v>
      </c>
      <c r="C31" s="46" t="s">
        <v>871</v>
      </c>
      <c r="D31" s="47" t="s">
        <v>34</v>
      </c>
      <c r="E31" s="50" t="s">
        <v>315</v>
      </c>
      <c r="F31" s="86">
        <v>7</v>
      </c>
      <c r="G31" s="86">
        <v>5.8</v>
      </c>
      <c r="H31" s="86">
        <v>6.5</v>
      </c>
      <c r="I31" s="86">
        <v>4.4000000000000004</v>
      </c>
      <c r="J31" s="86">
        <v>5.5</v>
      </c>
      <c r="K31" s="86">
        <v>7.2</v>
      </c>
      <c r="L31" s="86">
        <v>5.7</v>
      </c>
      <c r="M31" s="86">
        <v>6.5</v>
      </c>
      <c r="N31" s="86">
        <v>8.1999999999999993</v>
      </c>
      <c r="O31" s="86">
        <v>8.1999999999999993</v>
      </c>
      <c r="P31" s="86">
        <v>5</v>
      </c>
      <c r="Q31" s="86">
        <v>7</v>
      </c>
      <c r="R31" s="87">
        <v>6.1</v>
      </c>
      <c r="S31" s="86">
        <v>6</v>
      </c>
      <c r="T31" s="86">
        <v>7.5</v>
      </c>
      <c r="U31" s="87">
        <v>8</v>
      </c>
      <c r="V31" s="31">
        <v>8.4</v>
      </c>
      <c r="W31" s="31">
        <v>9</v>
      </c>
      <c r="X31" s="31">
        <v>6</v>
      </c>
      <c r="Y31" s="31">
        <v>9</v>
      </c>
      <c r="Z31" s="31">
        <v>7.9</v>
      </c>
      <c r="AA31" s="31">
        <v>6.6</v>
      </c>
      <c r="AB31" s="31">
        <v>8.4</v>
      </c>
      <c r="AC31" s="31">
        <v>9.1</v>
      </c>
      <c r="AD31" s="31">
        <v>7.8</v>
      </c>
      <c r="AE31" s="31">
        <v>8.1999999999999993</v>
      </c>
      <c r="AF31" s="31">
        <v>8.3000000000000007</v>
      </c>
      <c r="AG31" s="31">
        <v>9</v>
      </c>
      <c r="AH31" s="31"/>
      <c r="AI31" s="63">
        <v>8.9</v>
      </c>
      <c r="AJ31" s="63">
        <v>8.4</v>
      </c>
      <c r="AK31" s="63">
        <v>7.5</v>
      </c>
      <c r="AL31" s="63">
        <v>7.6</v>
      </c>
      <c r="AM31" s="63">
        <v>5.8</v>
      </c>
      <c r="AN31" s="63">
        <v>9.6</v>
      </c>
      <c r="AO31" s="63">
        <v>9.3000000000000007</v>
      </c>
      <c r="AP31" s="63">
        <v>7.6</v>
      </c>
      <c r="AQ31" s="63">
        <v>8.1</v>
      </c>
      <c r="AR31" s="63">
        <v>9.5</v>
      </c>
      <c r="AS31" s="63">
        <v>7.3</v>
      </c>
      <c r="AT31" s="63">
        <v>9.5</v>
      </c>
      <c r="AU31" s="63">
        <v>9</v>
      </c>
      <c r="AV31" s="63">
        <v>6.9</v>
      </c>
      <c r="AW31" s="63">
        <v>9.1999999999999993</v>
      </c>
      <c r="AX31" s="63">
        <v>8.9</v>
      </c>
      <c r="AY31" s="63"/>
      <c r="AZ31" s="31">
        <f t="shared" si="1"/>
        <v>7.5</v>
      </c>
      <c r="BA31" s="85" t="s">
        <v>1464</v>
      </c>
      <c r="BB31" s="85"/>
      <c r="BC31" s="85"/>
      <c r="BE31" s="14" t="s">
        <v>870</v>
      </c>
      <c r="BF31" s="12" t="str">
        <f t="shared" si="0"/>
        <v>D</v>
      </c>
    </row>
    <row r="32" spans="1:58" ht="16.5" x14ac:dyDescent="0.25">
      <c r="A32" s="43">
        <v>25</v>
      </c>
      <c r="B32" s="44" t="s">
        <v>872</v>
      </c>
      <c r="C32" s="46" t="s">
        <v>873</v>
      </c>
      <c r="D32" s="47" t="s">
        <v>874</v>
      </c>
      <c r="E32" s="50" t="s">
        <v>875</v>
      </c>
      <c r="F32" s="86">
        <v>4.9000000000000004</v>
      </c>
      <c r="G32" s="86">
        <v>4.5</v>
      </c>
      <c r="H32" s="86">
        <v>6</v>
      </c>
      <c r="I32" s="86">
        <v>7.3</v>
      </c>
      <c r="J32" s="86">
        <v>5.4</v>
      </c>
      <c r="K32" s="86">
        <v>6.3</v>
      </c>
      <c r="L32" s="86">
        <v>6.9</v>
      </c>
      <c r="M32" s="86">
        <v>6.2</v>
      </c>
      <c r="N32" s="86">
        <v>4.7</v>
      </c>
      <c r="O32" s="86">
        <v>4.5</v>
      </c>
      <c r="P32" s="87">
        <v>5.2</v>
      </c>
      <c r="Q32" s="86">
        <v>6.5</v>
      </c>
      <c r="R32" s="87">
        <v>4.9000000000000004</v>
      </c>
      <c r="S32" s="86">
        <v>5.7</v>
      </c>
      <c r="T32" s="86">
        <v>6.3</v>
      </c>
      <c r="U32" s="87">
        <v>4.5</v>
      </c>
      <c r="V32" s="31">
        <v>8.3000000000000007</v>
      </c>
      <c r="W32" s="31">
        <v>9</v>
      </c>
      <c r="X32" s="31">
        <v>5.9</v>
      </c>
      <c r="Y32" s="31">
        <v>6.2</v>
      </c>
      <c r="Z32" s="31">
        <v>7.7</v>
      </c>
      <c r="AA32" s="31">
        <v>6.3</v>
      </c>
      <c r="AB32" s="31">
        <v>9.1</v>
      </c>
      <c r="AC32" s="31">
        <v>8</v>
      </c>
      <c r="AD32" s="31">
        <v>8.5</v>
      </c>
      <c r="AE32" s="31">
        <v>8</v>
      </c>
      <c r="AF32" s="31">
        <v>8.4</v>
      </c>
      <c r="AG32" s="31">
        <v>8.6</v>
      </c>
      <c r="AH32" s="31"/>
      <c r="AI32" s="63">
        <v>7.1</v>
      </c>
      <c r="AJ32" s="63">
        <v>8</v>
      </c>
      <c r="AK32" s="63">
        <v>7.3</v>
      </c>
      <c r="AL32" s="63">
        <v>5.8</v>
      </c>
      <c r="AM32" s="63">
        <v>4.8</v>
      </c>
      <c r="AN32" s="63">
        <v>9</v>
      </c>
      <c r="AO32" s="63">
        <v>8.9</v>
      </c>
      <c r="AP32" s="63">
        <v>6</v>
      </c>
      <c r="AQ32" s="63">
        <v>7.4</v>
      </c>
      <c r="AR32" s="63">
        <v>8.5</v>
      </c>
      <c r="AS32" s="63">
        <v>5.8</v>
      </c>
      <c r="AT32" s="63">
        <v>9</v>
      </c>
      <c r="AU32" s="63">
        <v>8</v>
      </c>
      <c r="AV32" s="63">
        <v>8.1999999999999993</v>
      </c>
      <c r="AW32" s="63">
        <v>8</v>
      </c>
      <c r="AX32" s="63">
        <v>8.4</v>
      </c>
      <c r="AY32" s="63"/>
      <c r="AZ32" s="31">
        <f t="shared" si="1"/>
        <v>6.8</v>
      </c>
      <c r="BA32" s="85" t="s">
        <v>1464</v>
      </c>
      <c r="BB32" s="85"/>
      <c r="BC32" s="85"/>
      <c r="BE32" s="14" t="s">
        <v>872</v>
      </c>
      <c r="BF32" s="12" t="str">
        <f t="shared" si="0"/>
        <v>D</v>
      </c>
    </row>
    <row r="33" spans="1:58" s="7" customFormat="1" ht="16.5" x14ac:dyDescent="0.25">
      <c r="A33" s="43">
        <v>26</v>
      </c>
      <c r="B33" s="44" t="s">
        <v>876</v>
      </c>
      <c r="C33" s="46" t="s">
        <v>18</v>
      </c>
      <c r="D33" s="47" t="s">
        <v>331</v>
      </c>
      <c r="E33" s="50" t="s">
        <v>207</v>
      </c>
      <c r="F33" s="86">
        <v>8.1</v>
      </c>
      <c r="G33" s="86">
        <v>5.2</v>
      </c>
      <c r="H33" s="86">
        <v>6.8</v>
      </c>
      <c r="I33" s="86">
        <v>7.5</v>
      </c>
      <c r="J33" s="86">
        <v>7.3</v>
      </c>
      <c r="K33" s="86">
        <v>7.7</v>
      </c>
      <c r="L33" s="86">
        <v>6.6</v>
      </c>
      <c r="M33" s="86">
        <v>8</v>
      </c>
      <c r="N33" s="86">
        <v>5.7</v>
      </c>
      <c r="O33" s="86">
        <v>6.3</v>
      </c>
      <c r="P33" s="86">
        <v>5.3</v>
      </c>
      <c r="Q33" s="86">
        <v>6.9</v>
      </c>
      <c r="R33" s="86">
        <v>7.4</v>
      </c>
      <c r="S33" s="86">
        <v>8.1999999999999993</v>
      </c>
      <c r="T33" s="86">
        <v>7.7</v>
      </c>
      <c r="U33" s="86">
        <v>5.4</v>
      </c>
      <c r="V33" s="31">
        <v>8.6999999999999993</v>
      </c>
      <c r="W33" s="31">
        <v>9</v>
      </c>
      <c r="X33" s="37">
        <v>6.4</v>
      </c>
      <c r="Y33" s="31">
        <v>9.3000000000000007</v>
      </c>
      <c r="Z33" s="31">
        <v>8.3000000000000007</v>
      </c>
      <c r="AA33" s="31">
        <v>7.5</v>
      </c>
      <c r="AB33" s="31">
        <v>9.4</v>
      </c>
      <c r="AC33" s="31">
        <v>9.4</v>
      </c>
      <c r="AD33" s="37">
        <v>9.1999999999999993</v>
      </c>
      <c r="AE33" s="31">
        <v>7.5</v>
      </c>
      <c r="AF33" s="31">
        <v>8.6999999999999993</v>
      </c>
      <c r="AG33" s="31">
        <v>9</v>
      </c>
      <c r="AH33" s="31"/>
      <c r="AI33" s="63">
        <v>9.1999999999999993</v>
      </c>
      <c r="AJ33" s="63">
        <v>8</v>
      </c>
      <c r="AK33" s="63">
        <v>8.4</v>
      </c>
      <c r="AL33" s="63">
        <v>6.9</v>
      </c>
      <c r="AM33" s="63">
        <v>8</v>
      </c>
      <c r="AN33" s="63">
        <v>9.1</v>
      </c>
      <c r="AO33" s="63">
        <v>9.6999999999999993</v>
      </c>
      <c r="AP33" s="63">
        <v>6.3</v>
      </c>
      <c r="AQ33" s="63">
        <v>8.9</v>
      </c>
      <c r="AR33" s="63">
        <v>9.5</v>
      </c>
      <c r="AS33" s="63">
        <v>6.4</v>
      </c>
      <c r="AT33" s="63">
        <v>10</v>
      </c>
      <c r="AU33" s="63">
        <v>9.5</v>
      </c>
      <c r="AV33" s="63">
        <v>7.8</v>
      </c>
      <c r="AW33" s="63"/>
      <c r="AX33" s="63"/>
      <c r="AY33" s="63">
        <v>9</v>
      </c>
      <c r="AZ33" s="31">
        <f t="shared" si="1"/>
        <v>7.8</v>
      </c>
      <c r="BA33" s="85" t="s">
        <v>1465</v>
      </c>
      <c r="BB33" s="85"/>
      <c r="BC33" s="85"/>
      <c r="BE33" s="14" t="s">
        <v>876</v>
      </c>
      <c r="BF33" s="12" t="str">
        <f t="shared" si="0"/>
        <v>D</v>
      </c>
    </row>
    <row r="34" spans="1:58" ht="16.5" x14ac:dyDescent="0.25">
      <c r="A34" s="43">
        <v>27</v>
      </c>
      <c r="B34" s="44" t="s">
        <v>877</v>
      </c>
      <c r="C34" s="46" t="s">
        <v>383</v>
      </c>
      <c r="D34" s="47" t="s">
        <v>331</v>
      </c>
      <c r="E34" s="50" t="s">
        <v>495</v>
      </c>
      <c r="F34" s="86">
        <v>8.1</v>
      </c>
      <c r="G34" s="86">
        <v>6.4</v>
      </c>
      <c r="H34" s="86">
        <v>8.6</v>
      </c>
      <c r="I34" s="86">
        <v>7.2</v>
      </c>
      <c r="J34" s="86">
        <v>6.1</v>
      </c>
      <c r="K34" s="86">
        <v>7.2</v>
      </c>
      <c r="L34" s="86">
        <v>6.7</v>
      </c>
      <c r="M34" s="86">
        <v>5.5</v>
      </c>
      <c r="N34" s="86">
        <v>5.8</v>
      </c>
      <c r="O34" s="86">
        <v>6.5</v>
      </c>
      <c r="P34" s="87">
        <v>7</v>
      </c>
      <c r="Q34" s="86">
        <v>8.4</v>
      </c>
      <c r="R34" s="86">
        <v>4.5999999999999996</v>
      </c>
      <c r="S34" s="86">
        <v>7.9</v>
      </c>
      <c r="T34" s="86">
        <v>6.8</v>
      </c>
      <c r="U34" s="86">
        <v>5.4</v>
      </c>
      <c r="V34" s="31">
        <v>8</v>
      </c>
      <c r="W34" s="31">
        <v>9</v>
      </c>
      <c r="X34" s="31">
        <v>5.9</v>
      </c>
      <c r="Y34" s="31">
        <v>8.9</v>
      </c>
      <c r="Z34" s="31">
        <v>8.3000000000000007</v>
      </c>
      <c r="AA34" s="31">
        <v>7.5</v>
      </c>
      <c r="AB34" s="31">
        <v>9.1</v>
      </c>
      <c r="AC34" s="31">
        <v>9.4</v>
      </c>
      <c r="AD34" s="31">
        <v>8.4</v>
      </c>
      <c r="AE34" s="31">
        <v>7.7</v>
      </c>
      <c r="AF34" s="31">
        <v>7.7</v>
      </c>
      <c r="AG34" s="31">
        <v>9.3000000000000007</v>
      </c>
      <c r="AH34" s="31"/>
      <c r="AI34" s="63">
        <v>8.6999999999999993</v>
      </c>
      <c r="AJ34" s="63">
        <v>8.6999999999999993</v>
      </c>
      <c r="AK34" s="63">
        <v>7.9</v>
      </c>
      <c r="AL34" s="63">
        <v>8.1</v>
      </c>
      <c r="AM34" s="63">
        <v>6.6</v>
      </c>
      <c r="AN34" s="63">
        <v>9.4</v>
      </c>
      <c r="AO34" s="63">
        <v>8.8000000000000007</v>
      </c>
      <c r="AP34" s="63">
        <v>9.1</v>
      </c>
      <c r="AQ34" s="63">
        <v>8.5</v>
      </c>
      <c r="AR34" s="63">
        <v>8.5</v>
      </c>
      <c r="AS34" s="63">
        <v>6.4</v>
      </c>
      <c r="AT34" s="63">
        <v>10</v>
      </c>
      <c r="AU34" s="63">
        <v>9.5</v>
      </c>
      <c r="AV34" s="63">
        <v>7.9</v>
      </c>
      <c r="AW34" s="63"/>
      <c r="AX34" s="63"/>
      <c r="AY34" s="63">
        <v>9.3000000000000007</v>
      </c>
      <c r="AZ34" s="31">
        <f t="shared" si="1"/>
        <v>7.7</v>
      </c>
      <c r="BA34" s="85" t="s">
        <v>1465</v>
      </c>
      <c r="BB34" s="85"/>
      <c r="BC34" s="85"/>
      <c r="BE34" s="14" t="s">
        <v>877</v>
      </c>
      <c r="BF34" s="12" t="str">
        <f t="shared" si="0"/>
        <v>D</v>
      </c>
    </row>
    <row r="35" spans="1:58" ht="16.5" x14ac:dyDescent="0.25">
      <c r="A35" s="43">
        <v>28</v>
      </c>
      <c r="B35" s="44" t="s">
        <v>878</v>
      </c>
      <c r="C35" s="46" t="s">
        <v>879</v>
      </c>
      <c r="D35" s="47" t="s">
        <v>331</v>
      </c>
      <c r="E35" s="50" t="s">
        <v>880</v>
      </c>
      <c r="F35" s="86">
        <v>2.9</v>
      </c>
      <c r="G35" s="86">
        <v>4.5999999999999996</v>
      </c>
      <c r="H35" s="86">
        <v>7</v>
      </c>
      <c r="I35" s="86">
        <v>8.1</v>
      </c>
      <c r="J35" s="86">
        <v>5.6</v>
      </c>
      <c r="K35" s="86">
        <v>2</v>
      </c>
      <c r="L35" s="86">
        <v>2.6</v>
      </c>
      <c r="M35" s="86">
        <v>2.6</v>
      </c>
      <c r="N35" s="86">
        <v>1.6</v>
      </c>
      <c r="O35" s="86">
        <v>2.4</v>
      </c>
      <c r="P35" s="86">
        <v>1.7</v>
      </c>
      <c r="Q35" s="86">
        <v>0</v>
      </c>
      <c r="R35" s="86">
        <v>0</v>
      </c>
      <c r="S35" s="86">
        <v>0</v>
      </c>
      <c r="T35" s="86">
        <v>0</v>
      </c>
      <c r="U35" s="86">
        <v>0</v>
      </c>
      <c r="V35" s="31">
        <v>0</v>
      </c>
      <c r="W35" s="31">
        <v>0</v>
      </c>
      <c r="X35" s="31">
        <v>0</v>
      </c>
      <c r="Y35" s="31">
        <v>0</v>
      </c>
      <c r="Z35" s="31">
        <v>0</v>
      </c>
      <c r="AA35" s="31">
        <v>0</v>
      </c>
      <c r="AB35" s="31">
        <v>0</v>
      </c>
      <c r="AC35" s="31">
        <v>0</v>
      </c>
      <c r="AD35" s="31">
        <v>0</v>
      </c>
      <c r="AE35" s="31">
        <v>0</v>
      </c>
      <c r="AF35" s="31">
        <v>0</v>
      </c>
      <c r="AG35" s="31">
        <v>3</v>
      </c>
      <c r="AH35" s="31"/>
      <c r="AI35" s="63">
        <v>0</v>
      </c>
      <c r="AJ35" s="63">
        <v>0</v>
      </c>
      <c r="AK35" s="63">
        <v>0</v>
      </c>
      <c r="AL35" s="63">
        <v>0</v>
      </c>
      <c r="AM35" s="63">
        <v>0</v>
      </c>
      <c r="AN35" s="63">
        <v>0</v>
      </c>
      <c r="AO35" s="63">
        <v>0</v>
      </c>
      <c r="AP35" s="63">
        <v>0</v>
      </c>
      <c r="AQ35" s="63">
        <v>0</v>
      </c>
      <c r="AR35" s="63">
        <v>0</v>
      </c>
      <c r="AS35" s="63">
        <v>0</v>
      </c>
      <c r="AT35" s="63">
        <v>0</v>
      </c>
      <c r="AU35" s="63">
        <v>0</v>
      </c>
      <c r="AV35" s="63">
        <v>0</v>
      </c>
      <c r="AW35" s="63"/>
      <c r="AX35" s="63"/>
      <c r="AY35" s="63"/>
      <c r="AZ35" s="31">
        <f t="shared" si="1"/>
        <v>1</v>
      </c>
      <c r="BA35" s="85"/>
      <c r="BB35" s="85"/>
      <c r="BC35" s="85"/>
      <c r="BE35" s="14" t="s">
        <v>878</v>
      </c>
      <c r="BF35" s="12" t="str">
        <f t="shared" si="0"/>
        <v>D</v>
      </c>
    </row>
    <row r="36" spans="1:58" ht="16.5" x14ac:dyDescent="0.25">
      <c r="A36" s="43">
        <v>29</v>
      </c>
      <c r="B36" s="44" t="s">
        <v>881</v>
      </c>
      <c r="C36" s="46" t="s">
        <v>882</v>
      </c>
      <c r="D36" s="47" t="s">
        <v>161</v>
      </c>
      <c r="E36" s="50" t="s">
        <v>883</v>
      </c>
      <c r="F36" s="86">
        <v>4.9000000000000004</v>
      </c>
      <c r="G36" s="86">
        <v>6.3</v>
      </c>
      <c r="H36" s="86">
        <v>3.9</v>
      </c>
      <c r="I36" s="86">
        <v>3.9</v>
      </c>
      <c r="J36" s="86">
        <v>5.8</v>
      </c>
      <c r="K36" s="86">
        <v>5.6</v>
      </c>
      <c r="L36" s="86">
        <v>4.5</v>
      </c>
      <c r="M36" s="86">
        <v>8.1</v>
      </c>
      <c r="N36" s="86">
        <v>4.3</v>
      </c>
      <c r="O36" s="86">
        <v>5.3</v>
      </c>
      <c r="P36" s="86">
        <v>1.5</v>
      </c>
      <c r="Q36" s="86">
        <v>6.9</v>
      </c>
      <c r="R36" s="86">
        <v>1.9</v>
      </c>
      <c r="S36" s="86">
        <v>6.6</v>
      </c>
      <c r="T36" s="86">
        <v>6.1</v>
      </c>
      <c r="U36" s="86">
        <v>2.1</v>
      </c>
      <c r="V36" s="31">
        <v>8.1</v>
      </c>
      <c r="W36" s="31">
        <v>5</v>
      </c>
      <c r="X36" s="31">
        <v>4.9000000000000004</v>
      </c>
      <c r="Y36" s="31">
        <v>7</v>
      </c>
      <c r="Z36" s="31">
        <v>6.8</v>
      </c>
      <c r="AA36" s="31">
        <v>6.9</v>
      </c>
      <c r="AB36" s="31">
        <v>2.8</v>
      </c>
      <c r="AC36" s="31">
        <v>2.7</v>
      </c>
      <c r="AD36" s="31">
        <v>2.4</v>
      </c>
      <c r="AE36" s="31">
        <v>2</v>
      </c>
      <c r="AF36" s="31">
        <v>2.6</v>
      </c>
      <c r="AG36" s="31">
        <v>0</v>
      </c>
      <c r="AH36" s="31"/>
      <c r="AI36" s="63">
        <v>0</v>
      </c>
      <c r="AJ36" s="63">
        <v>0</v>
      </c>
      <c r="AK36" s="63">
        <v>0</v>
      </c>
      <c r="AL36" s="63">
        <v>0</v>
      </c>
      <c r="AM36" s="63">
        <v>0</v>
      </c>
      <c r="AN36" s="63">
        <v>0</v>
      </c>
      <c r="AO36" s="63">
        <v>0</v>
      </c>
      <c r="AP36" s="63">
        <v>0</v>
      </c>
      <c r="AQ36" s="63">
        <v>0</v>
      </c>
      <c r="AR36" s="63">
        <v>0</v>
      </c>
      <c r="AS36" s="63">
        <v>0</v>
      </c>
      <c r="AT36" s="63">
        <v>0</v>
      </c>
      <c r="AU36" s="63">
        <v>0</v>
      </c>
      <c r="AV36" s="63">
        <v>0</v>
      </c>
      <c r="AW36" s="63">
        <v>0</v>
      </c>
      <c r="AX36" s="63">
        <v>0</v>
      </c>
      <c r="AY36" s="63"/>
      <c r="AZ36" s="31">
        <f t="shared" si="1"/>
        <v>3.2</v>
      </c>
      <c r="BA36" s="85" t="s">
        <v>1464</v>
      </c>
      <c r="BB36" s="85"/>
      <c r="BC36" s="85"/>
      <c r="BE36" s="14" t="s">
        <v>881</v>
      </c>
      <c r="BF36" s="12" t="str">
        <f t="shared" si="0"/>
        <v>D</v>
      </c>
    </row>
    <row r="37" spans="1:58" ht="16.5" x14ac:dyDescent="0.25">
      <c r="A37" s="43">
        <v>30</v>
      </c>
      <c r="B37" s="44" t="s">
        <v>884</v>
      </c>
      <c r="C37" s="46" t="s">
        <v>885</v>
      </c>
      <c r="D37" s="47" t="s">
        <v>886</v>
      </c>
      <c r="E37" s="50" t="s">
        <v>166</v>
      </c>
      <c r="F37" s="86">
        <v>8.3000000000000007</v>
      </c>
      <c r="G37" s="86">
        <v>6.1</v>
      </c>
      <c r="H37" s="86">
        <v>9.3000000000000007</v>
      </c>
      <c r="I37" s="86">
        <v>8.3000000000000007</v>
      </c>
      <c r="J37" s="86">
        <v>7.1</v>
      </c>
      <c r="K37" s="86">
        <v>7.3</v>
      </c>
      <c r="L37" s="86">
        <v>8.4</v>
      </c>
      <c r="M37" s="86">
        <v>6.8</v>
      </c>
      <c r="N37" s="86">
        <v>7</v>
      </c>
      <c r="O37" s="86">
        <v>8.1999999999999993</v>
      </c>
      <c r="P37" s="86">
        <v>8.3000000000000007</v>
      </c>
      <c r="Q37" s="86">
        <v>9.1</v>
      </c>
      <c r="R37" s="86">
        <v>6.3</v>
      </c>
      <c r="S37" s="86">
        <v>7.7</v>
      </c>
      <c r="T37" s="86">
        <v>7</v>
      </c>
      <c r="U37" s="86">
        <v>8.1999999999999993</v>
      </c>
      <c r="V37" s="31">
        <v>8.3000000000000007</v>
      </c>
      <c r="W37" s="31">
        <v>9</v>
      </c>
      <c r="X37" s="31">
        <v>8.1999999999999993</v>
      </c>
      <c r="Y37" s="31">
        <v>9.3000000000000007</v>
      </c>
      <c r="Z37" s="31">
        <v>7.8</v>
      </c>
      <c r="AA37" s="31">
        <v>7.3</v>
      </c>
      <c r="AB37" s="31">
        <v>9.4</v>
      </c>
      <c r="AC37" s="31">
        <v>9.1999999999999993</v>
      </c>
      <c r="AD37" s="31">
        <v>8.4</v>
      </c>
      <c r="AE37" s="31">
        <v>9.1999999999999993</v>
      </c>
      <c r="AF37" s="31">
        <v>8</v>
      </c>
      <c r="AG37" s="31">
        <v>8.6</v>
      </c>
      <c r="AH37" s="31"/>
      <c r="AI37" s="63">
        <v>8.6999999999999993</v>
      </c>
      <c r="AJ37" s="63">
        <v>8.3000000000000007</v>
      </c>
      <c r="AK37" s="63">
        <v>8.3000000000000007</v>
      </c>
      <c r="AL37" s="63">
        <v>7.9</v>
      </c>
      <c r="AM37" s="63">
        <v>7.3</v>
      </c>
      <c r="AN37" s="63">
        <v>9.1999999999999993</v>
      </c>
      <c r="AO37" s="63">
        <v>8.6999999999999993</v>
      </c>
      <c r="AP37" s="63">
        <v>9</v>
      </c>
      <c r="AQ37" s="63">
        <v>8.6999999999999993</v>
      </c>
      <c r="AR37" s="63">
        <v>8.5</v>
      </c>
      <c r="AS37" s="63">
        <v>7.3</v>
      </c>
      <c r="AT37" s="63">
        <v>9.5</v>
      </c>
      <c r="AU37" s="63">
        <v>8.5</v>
      </c>
      <c r="AV37" s="63">
        <v>9.5</v>
      </c>
      <c r="AW37" s="63"/>
      <c r="AX37" s="63"/>
      <c r="AY37" s="63">
        <v>9.5</v>
      </c>
      <c r="AZ37" s="31">
        <f t="shared" si="1"/>
        <v>8.1999999999999993</v>
      </c>
      <c r="BA37" s="85" t="s">
        <v>1465</v>
      </c>
      <c r="BB37" s="85"/>
      <c r="BC37" s="85"/>
      <c r="BE37" s="14" t="s">
        <v>884</v>
      </c>
      <c r="BF37" s="12" t="str">
        <f t="shared" si="0"/>
        <v>D</v>
      </c>
    </row>
    <row r="38" spans="1:58" s="7" customFormat="1" ht="16.5" x14ac:dyDescent="0.25">
      <c r="A38" s="43">
        <v>31</v>
      </c>
      <c r="B38" s="44" t="s">
        <v>887</v>
      </c>
      <c r="C38" s="46" t="s">
        <v>89</v>
      </c>
      <c r="D38" s="47" t="s">
        <v>38</v>
      </c>
      <c r="E38" s="50" t="s">
        <v>530</v>
      </c>
      <c r="F38" s="86">
        <v>9.4</v>
      </c>
      <c r="G38" s="86">
        <v>7</v>
      </c>
      <c r="H38" s="86">
        <v>5.4</v>
      </c>
      <c r="I38" s="86">
        <v>4</v>
      </c>
      <c r="J38" s="86">
        <v>6.7</v>
      </c>
      <c r="K38" s="86">
        <v>8.4</v>
      </c>
      <c r="L38" s="86">
        <v>6.3</v>
      </c>
      <c r="M38" s="86">
        <v>8.1999999999999993</v>
      </c>
      <c r="N38" s="86">
        <v>6.9</v>
      </c>
      <c r="O38" s="86">
        <v>6.1</v>
      </c>
      <c r="P38" s="86">
        <v>6.2</v>
      </c>
      <c r="Q38" s="86">
        <v>9.1</v>
      </c>
      <c r="R38" s="87">
        <v>5.4</v>
      </c>
      <c r="S38" s="86">
        <v>8.1999999999999993</v>
      </c>
      <c r="T38" s="86">
        <v>7.9</v>
      </c>
      <c r="U38" s="86">
        <v>8</v>
      </c>
      <c r="V38" s="31">
        <v>8.6999999999999993</v>
      </c>
      <c r="W38" s="31">
        <v>9</v>
      </c>
      <c r="X38" s="31">
        <v>6.8</v>
      </c>
      <c r="Y38" s="31">
        <v>8.9</v>
      </c>
      <c r="Z38" s="31">
        <v>8.4</v>
      </c>
      <c r="AA38" s="31">
        <v>6.5</v>
      </c>
      <c r="AB38" s="31">
        <v>9.1</v>
      </c>
      <c r="AC38" s="31">
        <v>9.4</v>
      </c>
      <c r="AD38" s="31">
        <v>8.1999999999999993</v>
      </c>
      <c r="AE38" s="31">
        <v>8.3000000000000007</v>
      </c>
      <c r="AF38" s="31">
        <v>8.4</v>
      </c>
      <c r="AG38" s="31">
        <v>9</v>
      </c>
      <c r="AH38" s="31"/>
      <c r="AI38" s="63">
        <v>9.1999999999999993</v>
      </c>
      <c r="AJ38" s="63">
        <v>8.6999999999999993</v>
      </c>
      <c r="AK38" s="63">
        <v>7</v>
      </c>
      <c r="AL38" s="63">
        <v>7.2</v>
      </c>
      <c r="AM38" s="63">
        <v>6.9</v>
      </c>
      <c r="AN38" s="63">
        <v>9</v>
      </c>
      <c r="AO38" s="63">
        <v>9</v>
      </c>
      <c r="AP38" s="63">
        <v>9</v>
      </c>
      <c r="AQ38" s="63">
        <v>8</v>
      </c>
      <c r="AR38" s="63">
        <v>8</v>
      </c>
      <c r="AS38" s="63">
        <v>7.3</v>
      </c>
      <c r="AT38" s="63">
        <v>9.5</v>
      </c>
      <c r="AU38" s="63">
        <v>8</v>
      </c>
      <c r="AV38" s="63">
        <v>8.9</v>
      </c>
      <c r="AW38" s="63"/>
      <c r="AX38" s="63"/>
      <c r="AY38" s="63">
        <v>8.9</v>
      </c>
      <c r="AZ38" s="31">
        <f t="shared" si="1"/>
        <v>7.8</v>
      </c>
      <c r="BA38" s="85" t="s">
        <v>1465</v>
      </c>
      <c r="BB38" s="85"/>
      <c r="BC38" s="85"/>
      <c r="BE38" s="14" t="s">
        <v>887</v>
      </c>
      <c r="BF38" s="12" t="str">
        <f t="shared" si="0"/>
        <v>D</v>
      </c>
    </row>
    <row r="39" spans="1:58" ht="16.5" x14ac:dyDescent="0.25">
      <c r="A39" s="43">
        <v>32</v>
      </c>
      <c r="B39" s="44" t="s">
        <v>888</v>
      </c>
      <c r="C39" s="46" t="s">
        <v>889</v>
      </c>
      <c r="D39" s="47" t="s">
        <v>38</v>
      </c>
      <c r="E39" s="50" t="s">
        <v>94</v>
      </c>
      <c r="F39" s="86">
        <v>8.3000000000000007</v>
      </c>
      <c r="G39" s="86">
        <v>6.3</v>
      </c>
      <c r="H39" s="86">
        <v>8.6</v>
      </c>
      <c r="I39" s="86">
        <v>8.6</v>
      </c>
      <c r="J39" s="86">
        <v>7.4</v>
      </c>
      <c r="K39" s="86">
        <v>7.7</v>
      </c>
      <c r="L39" s="86">
        <v>8.1</v>
      </c>
      <c r="M39" s="86">
        <v>6.7</v>
      </c>
      <c r="N39" s="86">
        <v>6.3</v>
      </c>
      <c r="O39" s="86">
        <v>9.1</v>
      </c>
      <c r="P39" s="86">
        <v>7.3</v>
      </c>
      <c r="Q39" s="86">
        <v>8.8000000000000007</v>
      </c>
      <c r="R39" s="86">
        <v>7.7</v>
      </c>
      <c r="S39" s="86">
        <v>7.9</v>
      </c>
      <c r="T39" s="86">
        <v>8.5</v>
      </c>
      <c r="U39" s="86">
        <v>8.8000000000000007</v>
      </c>
      <c r="V39" s="31">
        <v>8.6</v>
      </c>
      <c r="W39" s="31">
        <v>9</v>
      </c>
      <c r="X39" s="31">
        <v>6.6</v>
      </c>
      <c r="Y39" s="31">
        <v>9.3000000000000007</v>
      </c>
      <c r="Z39" s="31">
        <v>8.9</v>
      </c>
      <c r="AA39" s="31">
        <v>7.2</v>
      </c>
      <c r="AB39" s="31">
        <v>9.4</v>
      </c>
      <c r="AC39" s="31">
        <v>9.4</v>
      </c>
      <c r="AD39" s="31">
        <v>9.5</v>
      </c>
      <c r="AE39" s="31">
        <v>7.4</v>
      </c>
      <c r="AF39" s="31">
        <v>8.6999999999999993</v>
      </c>
      <c r="AG39" s="31">
        <v>9.3000000000000007</v>
      </c>
      <c r="AH39" s="31"/>
      <c r="AI39" s="63">
        <v>9.4</v>
      </c>
      <c r="AJ39" s="63">
        <v>8.6999999999999993</v>
      </c>
      <c r="AK39" s="63">
        <v>8.4</v>
      </c>
      <c r="AL39" s="63">
        <v>7.8</v>
      </c>
      <c r="AM39" s="63">
        <v>8.4</v>
      </c>
      <c r="AN39" s="63">
        <v>9.1999999999999993</v>
      </c>
      <c r="AO39" s="63">
        <v>9</v>
      </c>
      <c r="AP39" s="63">
        <v>9.8000000000000007</v>
      </c>
      <c r="AQ39" s="63">
        <v>8.6999999999999993</v>
      </c>
      <c r="AR39" s="63">
        <v>8</v>
      </c>
      <c r="AS39" s="63">
        <v>7.1</v>
      </c>
      <c r="AT39" s="63">
        <v>9.5</v>
      </c>
      <c r="AU39" s="63">
        <v>8.5</v>
      </c>
      <c r="AV39" s="63">
        <v>7.8</v>
      </c>
      <c r="AW39" s="63"/>
      <c r="AX39" s="63"/>
      <c r="AY39" s="63">
        <v>9.4</v>
      </c>
      <c r="AZ39" s="31">
        <f t="shared" si="1"/>
        <v>8.3000000000000007</v>
      </c>
      <c r="BA39" s="85" t="s">
        <v>1465</v>
      </c>
      <c r="BB39" s="85"/>
      <c r="BC39" s="85"/>
      <c r="BE39" s="14" t="s">
        <v>888</v>
      </c>
      <c r="BF39" s="12" t="str">
        <f t="shared" si="0"/>
        <v>D</v>
      </c>
    </row>
    <row r="40" spans="1:58" ht="16.5" x14ac:dyDescent="0.25">
      <c r="A40" s="43">
        <v>33</v>
      </c>
      <c r="B40" s="44" t="s">
        <v>890</v>
      </c>
      <c r="C40" s="46" t="s">
        <v>433</v>
      </c>
      <c r="D40" s="47" t="s">
        <v>38</v>
      </c>
      <c r="E40" s="50" t="s">
        <v>760</v>
      </c>
      <c r="F40" s="86">
        <v>5.6</v>
      </c>
      <c r="G40" s="86">
        <v>5.5</v>
      </c>
      <c r="H40" s="86">
        <v>6.7</v>
      </c>
      <c r="I40" s="86">
        <v>4.4000000000000004</v>
      </c>
      <c r="J40" s="86">
        <v>6.2</v>
      </c>
      <c r="K40" s="86">
        <v>6.6</v>
      </c>
      <c r="L40" s="86">
        <v>5.6</v>
      </c>
      <c r="M40" s="86">
        <v>5.6</v>
      </c>
      <c r="N40" s="86">
        <v>8.6999999999999993</v>
      </c>
      <c r="O40" s="86">
        <v>6.3</v>
      </c>
      <c r="P40" s="86">
        <v>2.6</v>
      </c>
      <c r="Q40" s="86">
        <v>7.2</v>
      </c>
      <c r="R40" s="86">
        <v>2.8</v>
      </c>
      <c r="S40" s="86">
        <v>8</v>
      </c>
      <c r="T40" s="86">
        <v>3.2</v>
      </c>
      <c r="U40" s="86">
        <v>3.7</v>
      </c>
      <c r="V40" s="31">
        <v>2.1</v>
      </c>
      <c r="W40" s="31">
        <v>0</v>
      </c>
      <c r="X40" s="31">
        <v>0</v>
      </c>
      <c r="Y40" s="31">
        <v>2.9</v>
      </c>
      <c r="Z40" s="31">
        <v>0.5</v>
      </c>
      <c r="AA40" s="31">
        <v>2.2000000000000002</v>
      </c>
      <c r="AB40" s="31">
        <v>0</v>
      </c>
      <c r="AC40" s="31">
        <v>0</v>
      </c>
      <c r="AD40" s="31">
        <v>0</v>
      </c>
      <c r="AE40" s="31">
        <v>0</v>
      </c>
      <c r="AF40" s="31">
        <v>0</v>
      </c>
      <c r="AG40" s="31">
        <v>3</v>
      </c>
      <c r="AH40" s="31"/>
      <c r="AI40" s="63">
        <v>0</v>
      </c>
      <c r="AJ40" s="63">
        <v>0</v>
      </c>
      <c r="AK40" s="63">
        <v>0</v>
      </c>
      <c r="AL40" s="63">
        <v>0</v>
      </c>
      <c r="AM40" s="63">
        <v>0</v>
      </c>
      <c r="AN40" s="63">
        <v>0</v>
      </c>
      <c r="AO40" s="63">
        <v>0</v>
      </c>
      <c r="AP40" s="63">
        <v>0</v>
      </c>
      <c r="AQ40" s="63">
        <v>0</v>
      </c>
      <c r="AR40" s="63">
        <v>0</v>
      </c>
      <c r="AS40" s="63">
        <v>0</v>
      </c>
      <c r="AT40" s="63">
        <v>0</v>
      </c>
      <c r="AU40" s="63">
        <v>0</v>
      </c>
      <c r="AV40" s="63">
        <v>0</v>
      </c>
      <c r="AW40" s="63"/>
      <c r="AX40" s="63"/>
      <c r="AY40" s="63"/>
      <c r="AZ40" s="31">
        <f t="shared" si="1"/>
        <v>2.4</v>
      </c>
      <c r="BA40" s="85"/>
      <c r="BB40" s="85"/>
      <c r="BC40" s="85"/>
      <c r="BE40" s="14" t="s">
        <v>890</v>
      </c>
      <c r="BF40" s="12" t="str">
        <f t="shared" ref="BF40:BF69" si="2">IF(B40=BE40,"D","SSSSS")</f>
        <v>D</v>
      </c>
    </row>
    <row r="41" spans="1:58" ht="16.5" x14ac:dyDescent="0.25">
      <c r="A41" s="43">
        <v>34</v>
      </c>
      <c r="B41" s="44" t="s">
        <v>891</v>
      </c>
      <c r="C41" s="46" t="s">
        <v>892</v>
      </c>
      <c r="D41" s="47" t="s">
        <v>357</v>
      </c>
      <c r="E41" s="50" t="s">
        <v>893</v>
      </c>
      <c r="F41" s="87">
        <v>5.9</v>
      </c>
      <c r="G41" s="87">
        <v>7.8</v>
      </c>
      <c r="H41" s="86">
        <v>6.7</v>
      </c>
      <c r="I41" s="86">
        <v>6.8</v>
      </c>
      <c r="J41" s="86">
        <v>6</v>
      </c>
      <c r="K41" s="86">
        <v>4.8</v>
      </c>
      <c r="L41" s="86">
        <v>5.5</v>
      </c>
      <c r="M41" s="86">
        <v>3.4</v>
      </c>
      <c r="N41" s="86">
        <v>5.0999999999999996</v>
      </c>
      <c r="O41" s="86">
        <v>2</v>
      </c>
      <c r="P41" s="87">
        <v>4.5999999999999996</v>
      </c>
      <c r="Q41" s="86">
        <v>5.4</v>
      </c>
      <c r="R41" s="86">
        <v>1.6</v>
      </c>
      <c r="S41" s="86">
        <v>6.9</v>
      </c>
      <c r="T41" s="86">
        <v>5.6</v>
      </c>
      <c r="U41" s="86">
        <v>4.0999999999999996</v>
      </c>
      <c r="V41" s="31">
        <v>2.5</v>
      </c>
      <c r="W41" s="31">
        <v>8.5</v>
      </c>
      <c r="X41" s="31">
        <v>1.5</v>
      </c>
      <c r="Y41" s="31">
        <v>5.7</v>
      </c>
      <c r="Z41" s="31">
        <v>5.4</v>
      </c>
      <c r="AA41" s="31">
        <v>3.9</v>
      </c>
      <c r="AB41" s="31">
        <v>8</v>
      </c>
      <c r="AC41" s="31">
        <v>6.9</v>
      </c>
      <c r="AD41" s="31">
        <v>7.2</v>
      </c>
      <c r="AE41" s="31">
        <v>7.2</v>
      </c>
      <c r="AF41" s="31">
        <v>6.9</v>
      </c>
      <c r="AG41" s="31">
        <v>8.3000000000000007</v>
      </c>
      <c r="AH41" s="31"/>
      <c r="AI41" s="63">
        <v>7.8</v>
      </c>
      <c r="AJ41" s="63">
        <v>7.9</v>
      </c>
      <c r="AK41" s="63">
        <v>6</v>
      </c>
      <c r="AL41" s="63">
        <v>5.2</v>
      </c>
      <c r="AM41" s="63">
        <v>3.5</v>
      </c>
      <c r="AN41" s="63">
        <v>9.1</v>
      </c>
      <c r="AO41" s="63">
        <v>9.6</v>
      </c>
      <c r="AP41" s="63">
        <v>4.4000000000000004</v>
      </c>
      <c r="AQ41" s="63">
        <v>6.1</v>
      </c>
      <c r="AR41" s="63">
        <v>8</v>
      </c>
      <c r="AS41" s="63">
        <v>1.9</v>
      </c>
      <c r="AT41" s="63">
        <v>9</v>
      </c>
      <c r="AU41" s="63">
        <v>8.8000000000000007</v>
      </c>
      <c r="AV41" s="63">
        <v>8.1</v>
      </c>
      <c r="AW41" s="63">
        <v>7</v>
      </c>
      <c r="AX41" s="63">
        <v>0</v>
      </c>
      <c r="AY41" s="63"/>
      <c r="AZ41" s="31">
        <f t="shared" si="1"/>
        <v>5.8</v>
      </c>
      <c r="BA41" s="85" t="s">
        <v>1464</v>
      </c>
      <c r="BB41" s="85"/>
      <c r="BC41" s="85"/>
      <c r="BE41" s="14" t="s">
        <v>891</v>
      </c>
      <c r="BF41" s="12" t="str">
        <f t="shared" si="2"/>
        <v>D</v>
      </c>
    </row>
    <row r="42" spans="1:58" ht="16.5" x14ac:dyDescent="0.25">
      <c r="A42" s="43">
        <v>35</v>
      </c>
      <c r="B42" s="44" t="s">
        <v>894</v>
      </c>
      <c r="C42" s="46" t="s">
        <v>895</v>
      </c>
      <c r="D42" s="47" t="s">
        <v>361</v>
      </c>
      <c r="E42" s="50" t="s">
        <v>896</v>
      </c>
      <c r="F42" s="86">
        <v>7.3</v>
      </c>
      <c r="G42" s="86">
        <v>5.7</v>
      </c>
      <c r="H42" s="86">
        <v>5.2</v>
      </c>
      <c r="I42" s="86">
        <v>4.5</v>
      </c>
      <c r="J42" s="86">
        <v>5.5</v>
      </c>
      <c r="K42" s="91">
        <v>3.5</v>
      </c>
      <c r="L42" s="91">
        <v>3.8</v>
      </c>
      <c r="M42" s="91">
        <v>3.3</v>
      </c>
      <c r="N42" s="86">
        <v>5.6</v>
      </c>
      <c r="O42" s="91">
        <v>2.9</v>
      </c>
      <c r="P42" s="86">
        <v>4</v>
      </c>
      <c r="Q42" s="86">
        <v>2.8</v>
      </c>
      <c r="R42" s="86">
        <v>0.5</v>
      </c>
      <c r="S42" s="86">
        <v>0</v>
      </c>
      <c r="T42" s="86">
        <v>0</v>
      </c>
      <c r="U42" s="86">
        <v>1.2</v>
      </c>
      <c r="V42" s="31">
        <v>2.1</v>
      </c>
      <c r="W42" s="31">
        <v>0</v>
      </c>
      <c r="X42" s="31">
        <v>1.4</v>
      </c>
      <c r="Y42" s="31">
        <v>0</v>
      </c>
      <c r="Z42" s="31">
        <v>2.2999999999999998</v>
      </c>
      <c r="AA42" s="31">
        <v>2.5</v>
      </c>
      <c r="AB42" s="31">
        <v>7</v>
      </c>
      <c r="AC42" s="31">
        <v>7.6</v>
      </c>
      <c r="AD42" s="31">
        <v>4.8</v>
      </c>
      <c r="AE42" s="31">
        <v>4.5</v>
      </c>
      <c r="AF42" s="31">
        <v>5.2</v>
      </c>
      <c r="AG42" s="31">
        <v>8.6</v>
      </c>
      <c r="AH42" s="31"/>
      <c r="AI42" s="63">
        <v>3.5</v>
      </c>
      <c r="AJ42" s="63">
        <v>7.3</v>
      </c>
      <c r="AK42" s="63">
        <v>5.2</v>
      </c>
      <c r="AL42" s="63">
        <v>6.8</v>
      </c>
      <c r="AM42" s="63">
        <v>0</v>
      </c>
      <c r="AN42" s="63">
        <v>9.6</v>
      </c>
      <c r="AO42" s="63">
        <v>9.4</v>
      </c>
      <c r="AP42" s="63">
        <v>1.8</v>
      </c>
      <c r="AQ42" s="63">
        <v>5.5</v>
      </c>
      <c r="AR42" s="63">
        <v>8</v>
      </c>
      <c r="AS42" s="63">
        <v>2.8</v>
      </c>
      <c r="AT42" s="63">
        <v>9</v>
      </c>
      <c r="AU42" s="63">
        <v>8.5</v>
      </c>
      <c r="AV42" s="63">
        <v>2.8</v>
      </c>
      <c r="AW42" s="63">
        <v>0</v>
      </c>
      <c r="AX42" s="63">
        <v>0</v>
      </c>
      <c r="AY42" s="63"/>
      <c r="AZ42" s="31">
        <f t="shared" si="1"/>
        <v>4.0999999999999996</v>
      </c>
      <c r="BA42" s="85" t="s">
        <v>1464</v>
      </c>
      <c r="BB42" s="85"/>
      <c r="BC42" s="85"/>
      <c r="BE42" s="14" t="s">
        <v>894</v>
      </c>
      <c r="BF42" s="12" t="str">
        <f t="shared" si="2"/>
        <v>D</v>
      </c>
    </row>
    <row r="43" spans="1:58" ht="16.5" x14ac:dyDescent="0.25">
      <c r="A43" s="43">
        <v>36</v>
      </c>
      <c r="B43" s="44" t="s">
        <v>897</v>
      </c>
      <c r="C43" s="46" t="s">
        <v>898</v>
      </c>
      <c r="D43" s="47" t="s">
        <v>899</v>
      </c>
      <c r="E43" s="50" t="s">
        <v>644</v>
      </c>
      <c r="F43" s="87">
        <v>7.5</v>
      </c>
      <c r="G43" s="86">
        <v>4.5999999999999996</v>
      </c>
      <c r="H43" s="86">
        <v>7.2</v>
      </c>
      <c r="I43" s="86">
        <v>6.1</v>
      </c>
      <c r="J43" s="86">
        <v>7.2</v>
      </c>
      <c r="K43" s="86">
        <v>8.4</v>
      </c>
      <c r="L43" s="86">
        <v>8.1999999999999993</v>
      </c>
      <c r="M43" s="86">
        <v>5.6</v>
      </c>
      <c r="N43" s="86">
        <v>6.5</v>
      </c>
      <c r="O43" s="86">
        <v>5.4</v>
      </c>
      <c r="P43" s="86">
        <v>4.5999999999999996</v>
      </c>
      <c r="Q43" s="86">
        <v>5.4</v>
      </c>
      <c r="R43" s="87">
        <v>7</v>
      </c>
      <c r="S43" s="86">
        <v>7.9</v>
      </c>
      <c r="T43" s="86">
        <v>6.2</v>
      </c>
      <c r="U43" s="86">
        <v>4.7</v>
      </c>
      <c r="V43" s="31">
        <v>8.5</v>
      </c>
      <c r="W43" s="31">
        <v>10</v>
      </c>
      <c r="X43" s="31">
        <v>4</v>
      </c>
      <c r="Y43" s="31">
        <v>9.6</v>
      </c>
      <c r="Z43" s="31">
        <v>8.1999999999999993</v>
      </c>
      <c r="AA43" s="31">
        <v>7.3</v>
      </c>
      <c r="AB43" s="31">
        <v>9.3000000000000007</v>
      </c>
      <c r="AC43" s="31">
        <v>10</v>
      </c>
      <c r="AD43" s="31">
        <v>9.6999999999999993</v>
      </c>
      <c r="AE43" s="31">
        <v>6.2</v>
      </c>
      <c r="AF43" s="31">
        <v>8.4</v>
      </c>
      <c r="AG43" s="31">
        <v>9.3000000000000007</v>
      </c>
      <c r="AH43" s="31"/>
      <c r="AI43" s="63">
        <v>8.6999999999999993</v>
      </c>
      <c r="AJ43" s="63">
        <v>8.5</v>
      </c>
      <c r="AK43" s="63">
        <v>7.3</v>
      </c>
      <c r="AL43" s="63">
        <v>7.9</v>
      </c>
      <c r="AM43" s="63">
        <v>7.2</v>
      </c>
      <c r="AN43" s="63">
        <v>9.5</v>
      </c>
      <c r="AO43" s="63">
        <v>9.5</v>
      </c>
      <c r="AP43" s="63">
        <v>8.8000000000000007</v>
      </c>
      <c r="AQ43" s="63">
        <v>8.1999999999999993</v>
      </c>
      <c r="AR43" s="63">
        <v>10</v>
      </c>
      <c r="AS43" s="63">
        <v>6.8</v>
      </c>
      <c r="AT43" s="63">
        <v>10</v>
      </c>
      <c r="AU43" s="63">
        <v>9</v>
      </c>
      <c r="AV43" s="63">
        <v>8.1</v>
      </c>
      <c r="AW43" s="63"/>
      <c r="AX43" s="63"/>
      <c r="AY43" s="63">
        <v>9</v>
      </c>
      <c r="AZ43" s="31">
        <f t="shared" si="1"/>
        <v>7.6</v>
      </c>
      <c r="BA43" s="85" t="s">
        <v>1465</v>
      </c>
      <c r="BB43" s="85"/>
      <c r="BC43" s="85"/>
      <c r="BE43" s="14" t="s">
        <v>897</v>
      </c>
      <c r="BF43" s="12" t="str">
        <f t="shared" si="2"/>
        <v>D</v>
      </c>
    </row>
    <row r="44" spans="1:58" ht="16.5" x14ac:dyDescent="0.25">
      <c r="A44" s="43">
        <v>37</v>
      </c>
      <c r="B44" s="44" t="s">
        <v>900</v>
      </c>
      <c r="C44" s="46" t="s">
        <v>454</v>
      </c>
      <c r="D44" s="47" t="s">
        <v>606</v>
      </c>
      <c r="E44" s="50" t="s">
        <v>55</v>
      </c>
      <c r="F44" s="86">
        <v>7.8</v>
      </c>
      <c r="G44" s="86">
        <v>7.2</v>
      </c>
      <c r="H44" s="86">
        <v>5</v>
      </c>
      <c r="I44" s="86">
        <v>4.3</v>
      </c>
      <c r="J44" s="86">
        <v>4.8</v>
      </c>
      <c r="K44" s="86">
        <v>8.4</v>
      </c>
      <c r="L44" s="86">
        <v>5.4</v>
      </c>
      <c r="M44" s="86">
        <v>8.1999999999999993</v>
      </c>
      <c r="N44" s="86">
        <v>5.9</v>
      </c>
      <c r="O44" s="86">
        <v>7.6</v>
      </c>
      <c r="P44" s="86">
        <v>4.5999999999999996</v>
      </c>
      <c r="Q44" s="86">
        <v>8.8000000000000007</v>
      </c>
      <c r="R44" s="87">
        <v>4.8</v>
      </c>
      <c r="S44" s="86">
        <v>6.3</v>
      </c>
      <c r="T44" s="86">
        <v>7.2</v>
      </c>
      <c r="U44" s="87">
        <v>5.5</v>
      </c>
      <c r="V44" s="31">
        <v>8.3000000000000007</v>
      </c>
      <c r="W44" s="31">
        <v>9</v>
      </c>
      <c r="X44" s="31">
        <v>4.3</v>
      </c>
      <c r="Y44" s="31">
        <v>8.9</v>
      </c>
      <c r="Z44" s="31">
        <v>7.9</v>
      </c>
      <c r="AA44" s="31">
        <v>7.2</v>
      </c>
      <c r="AB44" s="31">
        <v>9.3000000000000007</v>
      </c>
      <c r="AC44" s="31">
        <v>9</v>
      </c>
      <c r="AD44" s="31">
        <v>7.8</v>
      </c>
      <c r="AE44" s="31">
        <v>5.6</v>
      </c>
      <c r="AF44" s="31">
        <v>8</v>
      </c>
      <c r="AG44" s="31">
        <v>9</v>
      </c>
      <c r="AH44" s="31"/>
      <c r="AI44" s="63">
        <v>7.7</v>
      </c>
      <c r="AJ44" s="63">
        <v>8.3000000000000007</v>
      </c>
      <c r="AK44" s="63">
        <v>8.1999999999999993</v>
      </c>
      <c r="AL44" s="63">
        <v>6.3</v>
      </c>
      <c r="AM44" s="63">
        <v>5.2</v>
      </c>
      <c r="AN44" s="63">
        <v>8.9</v>
      </c>
      <c r="AO44" s="63">
        <v>9.6</v>
      </c>
      <c r="AP44" s="63">
        <v>8.6999999999999993</v>
      </c>
      <c r="AQ44" s="63">
        <v>8.3000000000000007</v>
      </c>
      <c r="AR44" s="63">
        <v>8</v>
      </c>
      <c r="AS44" s="63">
        <v>6.9</v>
      </c>
      <c r="AT44" s="63">
        <v>9.5</v>
      </c>
      <c r="AU44" s="63">
        <v>8</v>
      </c>
      <c r="AV44" s="63">
        <v>8</v>
      </c>
      <c r="AW44" s="63">
        <v>8.5</v>
      </c>
      <c r="AX44" s="63">
        <v>8.5</v>
      </c>
      <c r="AY44" s="63"/>
      <c r="AZ44" s="31">
        <f t="shared" si="1"/>
        <v>7.2</v>
      </c>
      <c r="BA44" s="85" t="s">
        <v>1464</v>
      </c>
      <c r="BB44" s="85"/>
      <c r="BC44" s="85"/>
      <c r="BE44" s="14" t="s">
        <v>900</v>
      </c>
      <c r="BF44" s="12" t="str">
        <f t="shared" si="2"/>
        <v>D</v>
      </c>
    </row>
    <row r="45" spans="1:58" ht="16.5" x14ac:dyDescent="0.25">
      <c r="A45" s="43">
        <v>38</v>
      </c>
      <c r="B45" s="44" t="s">
        <v>901</v>
      </c>
      <c r="C45" s="46" t="s">
        <v>402</v>
      </c>
      <c r="D45" s="47" t="s">
        <v>364</v>
      </c>
      <c r="E45" s="50" t="s">
        <v>839</v>
      </c>
      <c r="F45" s="86">
        <v>7.9</v>
      </c>
      <c r="G45" s="86">
        <v>5.5</v>
      </c>
      <c r="H45" s="86">
        <v>6.1</v>
      </c>
      <c r="I45" s="86">
        <v>5.8</v>
      </c>
      <c r="J45" s="86">
        <v>6.4</v>
      </c>
      <c r="K45" s="86">
        <v>7.3</v>
      </c>
      <c r="L45" s="86">
        <v>8.3000000000000007</v>
      </c>
      <c r="M45" s="86">
        <v>5.4</v>
      </c>
      <c r="N45" s="86">
        <v>5.6</v>
      </c>
      <c r="O45" s="86">
        <v>7.9</v>
      </c>
      <c r="P45" s="86">
        <v>4.5</v>
      </c>
      <c r="Q45" s="86">
        <v>8.1999999999999993</v>
      </c>
      <c r="R45" s="86">
        <v>5</v>
      </c>
      <c r="S45" s="86">
        <v>7.9</v>
      </c>
      <c r="T45" s="86">
        <v>7.8</v>
      </c>
      <c r="U45" s="86">
        <v>7.7</v>
      </c>
      <c r="V45" s="31">
        <v>8.6999999999999993</v>
      </c>
      <c r="W45" s="31">
        <v>8.8000000000000007</v>
      </c>
      <c r="X45" s="31">
        <v>5.2</v>
      </c>
      <c r="Y45" s="31">
        <v>8.4</v>
      </c>
      <c r="Z45" s="31">
        <v>8.8000000000000007</v>
      </c>
      <c r="AA45" s="31">
        <v>7.2</v>
      </c>
      <c r="AB45" s="31">
        <v>9.3000000000000007</v>
      </c>
      <c r="AC45" s="31">
        <v>9.1</v>
      </c>
      <c r="AD45" s="31">
        <v>9.1999999999999993</v>
      </c>
      <c r="AE45" s="31">
        <v>6.2</v>
      </c>
      <c r="AF45" s="31">
        <v>7.9</v>
      </c>
      <c r="AG45" s="31">
        <v>9.3000000000000007</v>
      </c>
      <c r="AH45" s="31"/>
      <c r="AI45" s="63">
        <v>7.7</v>
      </c>
      <c r="AJ45" s="63">
        <v>8.3000000000000007</v>
      </c>
      <c r="AK45" s="63">
        <v>7.7</v>
      </c>
      <c r="AL45" s="63">
        <v>7.7</v>
      </c>
      <c r="AM45" s="63">
        <v>6.5</v>
      </c>
      <c r="AN45" s="63">
        <v>9.3000000000000007</v>
      </c>
      <c r="AO45" s="63">
        <v>9.5</v>
      </c>
      <c r="AP45" s="63">
        <v>9.6999999999999993</v>
      </c>
      <c r="AQ45" s="63">
        <v>7.9</v>
      </c>
      <c r="AR45" s="63">
        <v>8</v>
      </c>
      <c r="AS45" s="63">
        <v>7.1</v>
      </c>
      <c r="AT45" s="63">
        <v>8.5</v>
      </c>
      <c r="AU45" s="63">
        <v>9</v>
      </c>
      <c r="AV45" s="63">
        <v>8.1999999999999993</v>
      </c>
      <c r="AW45" s="63">
        <v>8.8000000000000007</v>
      </c>
      <c r="AX45" s="63">
        <v>8.8000000000000007</v>
      </c>
      <c r="AY45" s="63"/>
      <c r="AZ45" s="31">
        <f t="shared" si="1"/>
        <v>7.6</v>
      </c>
      <c r="BA45" s="85" t="s">
        <v>1464</v>
      </c>
      <c r="BB45" s="85"/>
      <c r="BC45" s="85"/>
      <c r="BE45" s="14" t="s">
        <v>901</v>
      </c>
      <c r="BF45" s="12" t="str">
        <f t="shared" si="2"/>
        <v>D</v>
      </c>
    </row>
    <row r="46" spans="1:58" ht="16.5" x14ac:dyDescent="0.25">
      <c r="A46" s="43">
        <v>39</v>
      </c>
      <c r="B46" s="44" t="s">
        <v>902</v>
      </c>
      <c r="C46" s="46" t="s">
        <v>903</v>
      </c>
      <c r="D46" s="47" t="s">
        <v>364</v>
      </c>
      <c r="E46" s="50" t="s">
        <v>121</v>
      </c>
      <c r="F46" s="86">
        <v>6.8</v>
      </c>
      <c r="G46" s="86">
        <v>5.5</v>
      </c>
      <c r="H46" s="87">
        <v>5.4</v>
      </c>
      <c r="I46" s="86">
        <v>4.7</v>
      </c>
      <c r="J46" s="86">
        <v>5.7</v>
      </c>
      <c r="K46" s="86">
        <v>7</v>
      </c>
      <c r="L46" s="86">
        <v>5.6</v>
      </c>
      <c r="M46" s="86">
        <v>7.9</v>
      </c>
      <c r="N46" s="86">
        <v>6.5</v>
      </c>
      <c r="O46" s="86">
        <v>5.0999999999999996</v>
      </c>
      <c r="P46" s="87">
        <v>5.9</v>
      </c>
      <c r="Q46" s="86">
        <v>8</v>
      </c>
      <c r="R46" s="87">
        <v>6.8</v>
      </c>
      <c r="S46" s="86">
        <v>7.3</v>
      </c>
      <c r="T46" s="86">
        <v>6.4</v>
      </c>
      <c r="U46" s="86">
        <v>4.2</v>
      </c>
      <c r="V46" s="31">
        <v>7.2</v>
      </c>
      <c r="W46" s="31">
        <v>9</v>
      </c>
      <c r="X46" s="31">
        <v>4.5999999999999996</v>
      </c>
      <c r="Y46" s="31">
        <v>8.3000000000000007</v>
      </c>
      <c r="Z46" s="31">
        <v>8.1999999999999993</v>
      </c>
      <c r="AA46" s="31">
        <v>7</v>
      </c>
      <c r="AB46" s="31">
        <v>8.6999999999999993</v>
      </c>
      <c r="AC46" s="31">
        <v>8.6999999999999993</v>
      </c>
      <c r="AD46" s="31">
        <v>6.5</v>
      </c>
      <c r="AE46" s="31">
        <v>5.3</v>
      </c>
      <c r="AF46" s="31">
        <v>7.7</v>
      </c>
      <c r="AG46" s="31">
        <v>8.6</v>
      </c>
      <c r="AH46" s="31"/>
      <c r="AI46" s="63">
        <v>8.9</v>
      </c>
      <c r="AJ46" s="63">
        <v>8</v>
      </c>
      <c r="AK46" s="63">
        <v>7.3</v>
      </c>
      <c r="AL46" s="63">
        <v>8</v>
      </c>
      <c r="AM46" s="37">
        <v>7.5</v>
      </c>
      <c r="AN46" s="63">
        <v>8.9</v>
      </c>
      <c r="AO46" s="63">
        <v>9.5</v>
      </c>
      <c r="AP46" s="63">
        <v>5.5</v>
      </c>
      <c r="AQ46" s="63">
        <v>6.6</v>
      </c>
      <c r="AR46" s="63">
        <v>8.5</v>
      </c>
      <c r="AS46" s="63">
        <v>7.3</v>
      </c>
      <c r="AT46" s="63">
        <v>8.5</v>
      </c>
      <c r="AU46" s="63">
        <v>8.5</v>
      </c>
      <c r="AV46" s="63">
        <v>7.6</v>
      </c>
      <c r="AW46" s="63">
        <v>8</v>
      </c>
      <c r="AX46" s="63">
        <v>8.5</v>
      </c>
      <c r="AY46" s="63"/>
      <c r="AZ46" s="31">
        <f t="shared" si="1"/>
        <v>7.1</v>
      </c>
      <c r="BA46" s="85" t="s">
        <v>1464</v>
      </c>
      <c r="BB46" s="85"/>
      <c r="BC46" s="85"/>
      <c r="BE46" s="14" t="s">
        <v>902</v>
      </c>
      <c r="BF46" s="12" t="str">
        <f t="shared" si="2"/>
        <v>D</v>
      </c>
    </row>
    <row r="47" spans="1:58" ht="16.5" x14ac:dyDescent="0.25">
      <c r="A47" s="43">
        <v>40</v>
      </c>
      <c r="B47" s="44" t="s">
        <v>904</v>
      </c>
      <c r="C47" s="46" t="s">
        <v>26</v>
      </c>
      <c r="D47" s="47" t="s">
        <v>187</v>
      </c>
      <c r="E47" s="50" t="s">
        <v>762</v>
      </c>
      <c r="F47" s="86">
        <v>8.1999999999999993</v>
      </c>
      <c r="G47" s="86">
        <v>7.6</v>
      </c>
      <c r="H47" s="86">
        <v>5.9</v>
      </c>
      <c r="I47" s="86">
        <v>5.7</v>
      </c>
      <c r="J47" s="86">
        <v>5.8</v>
      </c>
      <c r="K47" s="86">
        <v>7.6</v>
      </c>
      <c r="L47" s="86">
        <v>5.3</v>
      </c>
      <c r="M47" s="86">
        <v>7.5</v>
      </c>
      <c r="N47" s="86">
        <v>5.5</v>
      </c>
      <c r="O47" s="86">
        <v>7.9</v>
      </c>
      <c r="P47" s="87">
        <v>7.3</v>
      </c>
      <c r="Q47" s="86">
        <v>8.5</v>
      </c>
      <c r="R47" s="87">
        <v>6.3</v>
      </c>
      <c r="S47" s="86">
        <v>8.4</v>
      </c>
      <c r="T47" s="86">
        <v>6.9</v>
      </c>
      <c r="U47" s="87">
        <v>6.4</v>
      </c>
      <c r="V47" s="31">
        <v>8.4</v>
      </c>
      <c r="W47" s="31">
        <v>8.8000000000000007</v>
      </c>
      <c r="X47" s="31">
        <v>5.4</v>
      </c>
      <c r="Y47" s="31">
        <v>7.8</v>
      </c>
      <c r="Z47" s="31">
        <v>8.1999999999999993</v>
      </c>
      <c r="AA47" s="31">
        <v>8.1</v>
      </c>
      <c r="AB47" s="31">
        <v>9.1</v>
      </c>
      <c r="AC47" s="31">
        <v>9.6</v>
      </c>
      <c r="AD47" s="31">
        <v>7.7</v>
      </c>
      <c r="AE47" s="31">
        <v>8.3000000000000007</v>
      </c>
      <c r="AF47" s="31">
        <v>8</v>
      </c>
      <c r="AG47" s="31">
        <v>8.6</v>
      </c>
      <c r="AH47" s="31"/>
      <c r="AI47" s="63">
        <v>8.4</v>
      </c>
      <c r="AJ47" s="63">
        <v>8.5</v>
      </c>
      <c r="AK47" s="63">
        <v>8</v>
      </c>
      <c r="AL47" s="63">
        <v>7.8</v>
      </c>
      <c r="AM47" s="63">
        <v>6.8</v>
      </c>
      <c r="AN47" s="63">
        <v>8.9</v>
      </c>
      <c r="AO47" s="63">
        <v>9.6999999999999993</v>
      </c>
      <c r="AP47" s="63">
        <v>6.1</v>
      </c>
      <c r="AQ47" s="63">
        <v>8.3000000000000007</v>
      </c>
      <c r="AR47" s="63">
        <v>8</v>
      </c>
      <c r="AS47" s="63">
        <v>6.1</v>
      </c>
      <c r="AT47" s="63">
        <v>9.5</v>
      </c>
      <c r="AU47" s="63">
        <v>8.5</v>
      </c>
      <c r="AV47" s="63">
        <v>8.6999999999999993</v>
      </c>
      <c r="AW47" s="63">
        <v>8.6999999999999993</v>
      </c>
      <c r="AX47" s="63">
        <v>8.9</v>
      </c>
      <c r="AY47" s="63"/>
      <c r="AZ47" s="31">
        <f t="shared" si="1"/>
        <v>7.6</v>
      </c>
      <c r="BA47" s="85" t="s">
        <v>1464</v>
      </c>
      <c r="BB47" s="85"/>
      <c r="BC47" s="85"/>
      <c r="BE47" s="14" t="s">
        <v>904</v>
      </c>
      <c r="BF47" s="12" t="str">
        <f t="shared" si="2"/>
        <v>D</v>
      </c>
    </row>
    <row r="48" spans="1:58" ht="16.5" x14ac:dyDescent="0.25">
      <c r="A48" s="43">
        <v>41</v>
      </c>
      <c r="B48" s="44" t="s">
        <v>905</v>
      </c>
      <c r="C48" s="46" t="s">
        <v>376</v>
      </c>
      <c r="D48" s="47" t="s">
        <v>40</v>
      </c>
      <c r="E48" s="50" t="s">
        <v>281</v>
      </c>
      <c r="F48" s="86">
        <v>7.1</v>
      </c>
      <c r="G48" s="86">
        <v>5.5</v>
      </c>
      <c r="H48" s="86">
        <v>7.5</v>
      </c>
      <c r="I48" s="86">
        <v>7.5</v>
      </c>
      <c r="J48" s="86">
        <v>6.4</v>
      </c>
      <c r="K48" s="86">
        <v>7.2</v>
      </c>
      <c r="L48" s="86">
        <v>7</v>
      </c>
      <c r="M48" s="86">
        <v>5.5</v>
      </c>
      <c r="N48" s="86">
        <v>6.8</v>
      </c>
      <c r="O48" s="86">
        <v>7</v>
      </c>
      <c r="P48" s="86">
        <v>5</v>
      </c>
      <c r="Q48" s="86">
        <v>6.7</v>
      </c>
      <c r="R48" s="86">
        <v>4.2</v>
      </c>
      <c r="S48" s="86">
        <v>8.3000000000000007</v>
      </c>
      <c r="T48" s="86">
        <v>7.7</v>
      </c>
      <c r="U48" s="86">
        <v>8.5</v>
      </c>
      <c r="V48" s="31">
        <v>7</v>
      </c>
      <c r="W48" s="31">
        <v>10</v>
      </c>
      <c r="X48" s="31">
        <v>9</v>
      </c>
      <c r="Y48" s="31">
        <v>5.5</v>
      </c>
      <c r="Z48" s="31">
        <v>7.6</v>
      </c>
      <c r="AA48" s="31">
        <v>7.3</v>
      </c>
      <c r="AB48" s="31">
        <v>9.3000000000000007</v>
      </c>
      <c r="AC48" s="31">
        <v>9.6</v>
      </c>
      <c r="AD48" s="31">
        <v>9.1</v>
      </c>
      <c r="AE48" s="31">
        <v>6.5</v>
      </c>
      <c r="AF48" s="31">
        <v>8</v>
      </c>
      <c r="AG48" s="31">
        <v>9.3000000000000007</v>
      </c>
      <c r="AH48" s="31"/>
      <c r="AI48" s="63">
        <v>9.1</v>
      </c>
      <c r="AJ48" s="63">
        <v>8.1999999999999993</v>
      </c>
      <c r="AK48" s="63">
        <v>7.6</v>
      </c>
      <c r="AL48" s="63">
        <v>8.6999999999999993</v>
      </c>
      <c r="AM48" s="63">
        <v>8.4</v>
      </c>
      <c r="AN48" s="63">
        <v>9.4</v>
      </c>
      <c r="AO48" s="63">
        <v>8.9</v>
      </c>
      <c r="AP48" s="63">
        <v>6</v>
      </c>
      <c r="AQ48" s="63">
        <v>7.8</v>
      </c>
      <c r="AR48" s="63">
        <v>9</v>
      </c>
      <c r="AS48" s="63">
        <v>7.3</v>
      </c>
      <c r="AT48" s="63">
        <v>9.5</v>
      </c>
      <c r="AU48" s="63">
        <v>8</v>
      </c>
      <c r="AV48" s="63">
        <v>8.5</v>
      </c>
      <c r="AW48" s="63"/>
      <c r="AX48" s="63"/>
      <c r="AY48" s="63">
        <v>9</v>
      </c>
      <c r="AZ48" s="31">
        <f t="shared" si="1"/>
        <v>7.6</v>
      </c>
      <c r="BA48" s="85" t="s">
        <v>1465</v>
      </c>
      <c r="BB48" s="85"/>
      <c r="BC48" s="85"/>
      <c r="BE48" s="14" t="s">
        <v>905</v>
      </c>
      <c r="BF48" s="12" t="str">
        <f t="shared" si="2"/>
        <v>D</v>
      </c>
    </row>
    <row r="49" spans="1:58" ht="16.5" x14ac:dyDescent="0.25">
      <c r="A49" s="43">
        <v>42</v>
      </c>
      <c r="B49" s="44" t="s">
        <v>906</v>
      </c>
      <c r="C49" s="46" t="s">
        <v>907</v>
      </c>
      <c r="D49" s="47" t="s">
        <v>621</v>
      </c>
      <c r="E49" s="50" t="s">
        <v>908</v>
      </c>
      <c r="F49" s="86">
        <v>8.1999999999999993</v>
      </c>
      <c r="G49" s="86">
        <v>8.4</v>
      </c>
      <c r="H49" s="87">
        <v>8.4</v>
      </c>
      <c r="I49" s="86">
        <v>5.6</v>
      </c>
      <c r="J49" s="86">
        <v>5.3</v>
      </c>
      <c r="K49" s="86">
        <v>7</v>
      </c>
      <c r="L49" s="86">
        <v>6.3</v>
      </c>
      <c r="M49" s="86">
        <v>4.7</v>
      </c>
      <c r="N49" s="86">
        <v>7.4</v>
      </c>
      <c r="O49" s="86">
        <v>5.8</v>
      </c>
      <c r="P49" s="86">
        <v>4.7</v>
      </c>
      <c r="Q49" s="86">
        <v>7.8</v>
      </c>
      <c r="R49" s="87">
        <v>7.4</v>
      </c>
      <c r="S49" s="86">
        <v>7.9</v>
      </c>
      <c r="T49" s="87">
        <v>7.9</v>
      </c>
      <c r="U49" s="86">
        <v>7.1</v>
      </c>
      <c r="V49" s="31">
        <v>8.3000000000000007</v>
      </c>
      <c r="W49" s="31">
        <v>10</v>
      </c>
      <c r="X49" s="31">
        <v>4.9000000000000004</v>
      </c>
      <c r="Y49" s="37">
        <v>6</v>
      </c>
      <c r="Z49" s="31">
        <v>8.1</v>
      </c>
      <c r="AA49" s="31">
        <v>8.1999999999999993</v>
      </c>
      <c r="AB49" s="31">
        <v>8.6999999999999993</v>
      </c>
      <c r="AC49" s="31">
        <v>9.6999999999999993</v>
      </c>
      <c r="AD49" s="31">
        <v>7.6</v>
      </c>
      <c r="AE49" s="31">
        <v>7.6</v>
      </c>
      <c r="AF49" s="31">
        <v>8</v>
      </c>
      <c r="AG49" s="31">
        <v>9.3000000000000007</v>
      </c>
      <c r="AH49" s="31"/>
      <c r="AI49" s="63">
        <v>8.6999999999999993</v>
      </c>
      <c r="AJ49" s="63">
        <v>8.5</v>
      </c>
      <c r="AK49" s="63">
        <v>7.9</v>
      </c>
      <c r="AL49" s="63">
        <v>8.4</v>
      </c>
      <c r="AM49" s="63">
        <v>4.9000000000000004</v>
      </c>
      <c r="AN49" s="63">
        <v>9.1999999999999993</v>
      </c>
      <c r="AO49" s="63">
        <v>9</v>
      </c>
      <c r="AP49" s="63">
        <v>8.3000000000000007</v>
      </c>
      <c r="AQ49" s="63">
        <v>7.2</v>
      </c>
      <c r="AR49" s="63">
        <v>10</v>
      </c>
      <c r="AS49" s="63">
        <v>7.5</v>
      </c>
      <c r="AT49" s="63">
        <v>10</v>
      </c>
      <c r="AU49" s="63">
        <v>9.5</v>
      </c>
      <c r="AV49" s="63">
        <v>8.5</v>
      </c>
      <c r="AW49" s="63"/>
      <c r="AX49" s="63"/>
      <c r="AY49" s="63">
        <v>9.5</v>
      </c>
      <c r="AZ49" s="31">
        <f t="shared" si="1"/>
        <v>7.6</v>
      </c>
      <c r="BA49" s="85" t="s">
        <v>1465</v>
      </c>
      <c r="BB49" s="85"/>
      <c r="BC49" s="85"/>
      <c r="BE49" s="14" t="s">
        <v>906</v>
      </c>
      <c r="BF49" s="12" t="str">
        <f t="shared" si="2"/>
        <v>D</v>
      </c>
    </row>
    <row r="50" spans="1:58" ht="16.5" x14ac:dyDescent="0.25">
      <c r="A50" s="43">
        <v>43</v>
      </c>
      <c r="B50" s="44" t="s">
        <v>909</v>
      </c>
      <c r="C50" s="46" t="s">
        <v>8</v>
      </c>
      <c r="D50" s="47" t="s">
        <v>621</v>
      </c>
      <c r="E50" s="50" t="s">
        <v>910</v>
      </c>
      <c r="F50" s="86">
        <v>7.5</v>
      </c>
      <c r="G50" s="86">
        <v>7.2</v>
      </c>
      <c r="H50" s="86">
        <v>5.6</v>
      </c>
      <c r="I50" s="87">
        <v>6.4</v>
      </c>
      <c r="J50" s="86">
        <v>5.4</v>
      </c>
      <c r="K50" s="86">
        <v>6.6</v>
      </c>
      <c r="L50" s="86">
        <v>6.3</v>
      </c>
      <c r="M50" s="86">
        <v>5.7</v>
      </c>
      <c r="N50" s="86">
        <v>4.9000000000000004</v>
      </c>
      <c r="O50" s="86">
        <v>5.8</v>
      </c>
      <c r="P50" s="87">
        <v>4.8</v>
      </c>
      <c r="Q50" s="86">
        <v>4.9000000000000004</v>
      </c>
      <c r="R50" s="87">
        <v>6.8</v>
      </c>
      <c r="S50" s="86">
        <v>6.6</v>
      </c>
      <c r="T50" s="87">
        <v>7.7</v>
      </c>
      <c r="U50" s="86">
        <v>4.4000000000000004</v>
      </c>
      <c r="V50" s="31">
        <v>7.7</v>
      </c>
      <c r="W50" s="31">
        <v>8.8000000000000007</v>
      </c>
      <c r="X50" s="37">
        <v>6.4</v>
      </c>
      <c r="Y50" s="31">
        <v>7.8</v>
      </c>
      <c r="Z50" s="37">
        <v>9.1999999999999993</v>
      </c>
      <c r="AA50" s="31">
        <v>7.8</v>
      </c>
      <c r="AB50" s="31">
        <v>8.6999999999999993</v>
      </c>
      <c r="AC50" s="31">
        <v>8.9</v>
      </c>
      <c r="AD50" s="31">
        <v>5.6</v>
      </c>
      <c r="AE50" s="31">
        <v>7</v>
      </c>
      <c r="AF50" s="31">
        <v>7.7</v>
      </c>
      <c r="AG50" s="31">
        <v>9</v>
      </c>
      <c r="AH50" s="31"/>
      <c r="AI50" s="63">
        <v>7</v>
      </c>
      <c r="AJ50" s="63">
        <v>7.5</v>
      </c>
      <c r="AK50" s="63">
        <v>7.3</v>
      </c>
      <c r="AL50" s="63">
        <v>8.1</v>
      </c>
      <c r="AM50" s="63">
        <v>6.5</v>
      </c>
      <c r="AN50" s="63">
        <v>9</v>
      </c>
      <c r="AO50" s="63">
        <v>8.5</v>
      </c>
      <c r="AP50" s="63">
        <v>7.9</v>
      </c>
      <c r="AQ50" s="63">
        <v>7.7</v>
      </c>
      <c r="AR50" s="63">
        <v>8</v>
      </c>
      <c r="AS50" s="63">
        <v>5.8</v>
      </c>
      <c r="AT50" s="63">
        <v>9</v>
      </c>
      <c r="AU50" s="63">
        <v>8.5</v>
      </c>
      <c r="AV50" s="63">
        <v>8.4</v>
      </c>
      <c r="AW50" s="63">
        <v>8</v>
      </c>
      <c r="AX50" s="63">
        <v>9.1</v>
      </c>
      <c r="AY50" s="63"/>
      <c r="AZ50" s="31">
        <f t="shared" si="1"/>
        <v>7.1</v>
      </c>
      <c r="BA50" s="85" t="s">
        <v>1464</v>
      </c>
      <c r="BB50" s="85"/>
      <c r="BC50" s="85"/>
      <c r="BE50" s="14" t="s">
        <v>909</v>
      </c>
      <c r="BF50" s="12" t="str">
        <f t="shared" si="2"/>
        <v>D</v>
      </c>
    </row>
    <row r="51" spans="1:58" ht="16.5" x14ac:dyDescent="0.25">
      <c r="A51" s="43">
        <v>44</v>
      </c>
      <c r="B51" s="44" t="s">
        <v>911</v>
      </c>
      <c r="C51" s="46" t="s">
        <v>727</v>
      </c>
      <c r="D51" s="47" t="s">
        <v>621</v>
      </c>
      <c r="E51" s="50" t="s">
        <v>202</v>
      </c>
      <c r="F51" s="87">
        <v>8.9</v>
      </c>
      <c r="G51" s="86">
        <v>4.5</v>
      </c>
      <c r="H51" s="86">
        <v>7.2</v>
      </c>
      <c r="I51" s="86">
        <v>4.7</v>
      </c>
      <c r="J51" s="86">
        <v>5.4</v>
      </c>
      <c r="K51" s="86">
        <v>6.6</v>
      </c>
      <c r="L51" s="86">
        <v>8.1</v>
      </c>
      <c r="M51" s="87">
        <v>8.4</v>
      </c>
      <c r="N51" s="86">
        <v>5.0999999999999996</v>
      </c>
      <c r="O51" s="86">
        <v>5.2</v>
      </c>
      <c r="P51" s="87">
        <v>7</v>
      </c>
      <c r="Q51" s="86">
        <v>7</v>
      </c>
      <c r="R51" s="87">
        <v>6.1</v>
      </c>
      <c r="S51" s="86">
        <v>7.2</v>
      </c>
      <c r="T51" s="86">
        <v>6.3</v>
      </c>
      <c r="U51" s="86">
        <v>4.7</v>
      </c>
      <c r="V51" s="31">
        <v>8.6999999999999993</v>
      </c>
      <c r="W51" s="31">
        <v>8.5</v>
      </c>
      <c r="X51" s="31">
        <v>5.6</v>
      </c>
      <c r="Y51" s="31">
        <v>8.8000000000000007</v>
      </c>
      <c r="Z51" s="31">
        <v>9.1</v>
      </c>
      <c r="AA51" s="31">
        <v>6.6</v>
      </c>
      <c r="AB51" s="31">
        <v>9.3000000000000007</v>
      </c>
      <c r="AC51" s="31">
        <v>8.6999999999999993</v>
      </c>
      <c r="AD51" s="31">
        <v>8.5</v>
      </c>
      <c r="AE51" s="31">
        <v>7.7</v>
      </c>
      <c r="AF51" s="31">
        <v>8</v>
      </c>
      <c r="AG51" s="31">
        <v>9.3000000000000007</v>
      </c>
      <c r="AH51" s="31"/>
      <c r="AI51" s="114">
        <v>8</v>
      </c>
      <c r="AJ51" s="63">
        <v>8.6999999999999993</v>
      </c>
      <c r="AK51" s="63">
        <v>8</v>
      </c>
      <c r="AL51" s="63">
        <v>6.8</v>
      </c>
      <c r="AM51" s="63">
        <v>5.8</v>
      </c>
      <c r="AN51" s="63">
        <v>9.1999999999999993</v>
      </c>
      <c r="AO51" s="63">
        <v>8.6</v>
      </c>
      <c r="AP51" s="63">
        <v>6.9</v>
      </c>
      <c r="AQ51" s="63">
        <v>7.5</v>
      </c>
      <c r="AR51" s="63">
        <v>8.5</v>
      </c>
      <c r="AS51" s="63">
        <v>7.1</v>
      </c>
      <c r="AT51" s="63">
        <v>9</v>
      </c>
      <c r="AU51" s="63">
        <v>8.5</v>
      </c>
      <c r="AV51" s="63">
        <v>8.6</v>
      </c>
      <c r="AW51" s="63">
        <v>9</v>
      </c>
      <c r="AX51" s="63">
        <v>8.5</v>
      </c>
      <c r="AY51" s="63"/>
      <c r="AZ51" s="31">
        <f t="shared" si="1"/>
        <v>7.4</v>
      </c>
      <c r="BA51" s="85" t="s">
        <v>1464</v>
      </c>
      <c r="BB51" s="85"/>
      <c r="BC51" s="85"/>
      <c r="BE51" s="14" t="s">
        <v>911</v>
      </c>
      <c r="BF51" s="12" t="str">
        <f t="shared" si="2"/>
        <v>D</v>
      </c>
    </row>
    <row r="52" spans="1:58" ht="16.5" x14ac:dyDescent="0.25">
      <c r="A52" s="43">
        <v>45</v>
      </c>
      <c r="B52" s="44" t="s">
        <v>912</v>
      </c>
      <c r="C52" s="46" t="s">
        <v>6</v>
      </c>
      <c r="D52" s="47" t="s">
        <v>371</v>
      </c>
      <c r="E52" s="50" t="s">
        <v>913</v>
      </c>
      <c r="F52" s="86">
        <v>8.6</v>
      </c>
      <c r="G52" s="86">
        <v>5.8</v>
      </c>
      <c r="H52" s="86">
        <v>5.0999999999999996</v>
      </c>
      <c r="I52" s="86">
        <v>5.4</v>
      </c>
      <c r="J52" s="86">
        <v>6.3</v>
      </c>
      <c r="K52" s="86">
        <v>8</v>
      </c>
      <c r="L52" s="86">
        <v>6.4</v>
      </c>
      <c r="M52" s="86">
        <v>8.4</v>
      </c>
      <c r="N52" s="86">
        <v>4.5999999999999996</v>
      </c>
      <c r="O52" s="86">
        <v>6.4</v>
      </c>
      <c r="P52" s="87">
        <v>7.4</v>
      </c>
      <c r="Q52" s="86">
        <v>6.2</v>
      </c>
      <c r="R52" s="87">
        <v>5.4</v>
      </c>
      <c r="S52" s="86">
        <v>6.6</v>
      </c>
      <c r="T52" s="86">
        <v>7.8</v>
      </c>
      <c r="U52" s="86">
        <v>4.8</v>
      </c>
      <c r="V52" s="31">
        <v>8.1999999999999993</v>
      </c>
      <c r="W52" s="31">
        <v>9</v>
      </c>
      <c r="X52" s="37">
        <v>5.0999999999999996</v>
      </c>
      <c r="Y52" s="31">
        <v>7.1</v>
      </c>
      <c r="Z52" s="31">
        <v>8.1</v>
      </c>
      <c r="AA52" s="31">
        <v>6.7</v>
      </c>
      <c r="AB52" s="31">
        <v>9.3000000000000007</v>
      </c>
      <c r="AC52" s="31">
        <v>8.3000000000000007</v>
      </c>
      <c r="AD52" s="31">
        <v>8.6</v>
      </c>
      <c r="AE52" s="31">
        <v>6.2</v>
      </c>
      <c r="AF52" s="31">
        <v>8</v>
      </c>
      <c r="AG52" s="31">
        <v>9.3000000000000007</v>
      </c>
      <c r="AH52" s="31"/>
      <c r="AI52" s="63">
        <v>8.1999999999999993</v>
      </c>
      <c r="AJ52" s="63">
        <v>8.4</v>
      </c>
      <c r="AK52" s="63">
        <v>7.6</v>
      </c>
      <c r="AL52" s="63">
        <v>8.6</v>
      </c>
      <c r="AM52" s="63">
        <v>5.5</v>
      </c>
      <c r="AN52" s="63">
        <v>8.9</v>
      </c>
      <c r="AO52" s="63">
        <v>8.5</v>
      </c>
      <c r="AP52" s="63">
        <v>9.6999999999999993</v>
      </c>
      <c r="AQ52" s="63">
        <v>8.3000000000000007</v>
      </c>
      <c r="AR52" s="63">
        <v>8</v>
      </c>
      <c r="AS52" s="63">
        <v>6.8</v>
      </c>
      <c r="AT52" s="63">
        <v>9.5</v>
      </c>
      <c r="AU52" s="63">
        <v>8</v>
      </c>
      <c r="AV52" s="63">
        <v>9</v>
      </c>
      <c r="AW52" s="63">
        <v>8.8000000000000007</v>
      </c>
      <c r="AX52" s="63">
        <v>8.5</v>
      </c>
      <c r="AY52" s="63"/>
      <c r="AZ52" s="31">
        <f t="shared" si="1"/>
        <v>7.4</v>
      </c>
      <c r="BA52" s="85" t="s">
        <v>1464</v>
      </c>
      <c r="BB52" s="85"/>
      <c r="BC52" s="85"/>
      <c r="BE52" s="14" t="s">
        <v>912</v>
      </c>
      <c r="BF52" s="12" t="str">
        <f t="shared" si="2"/>
        <v>D</v>
      </c>
    </row>
    <row r="53" spans="1:58" ht="16.5" x14ac:dyDescent="0.25">
      <c r="A53" s="43">
        <v>46</v>
      </c>
      <c r="B53" s="44" t="s">
        <v>914</v>
      </c>
      <c r="C53" s="46" t="s">
        <v>8</v>
      </c>
      <c r="D53" s="47" t="s">
        <v>371</v>
      </c>
      <c r="E53" s="50" t="s">
        <v>315</v>
      </c>
      <c r="F53" s="86">
        <v>8.6</v>
      </c>
      <c r="G53" s="86">
        <v>5.5</v>
      </c>
      <c r="H53" s="86">
        <v>4.5999999999999996</v>
      </c>
      <c r="I53" s="86">
        <v>5.4</v>
      </c>
      <c r="J53" s="86">
        <v>6.1</v>
      </c>
      <c r="K53" s="86">
        <v>7.7</v>
      </c>
      <c r="L53" s="86">
        <v>5.9</v>
      </c>
      <c r="M53" s="86">
        <v>5</v>
      </c>
      <c r="N53" s="86">
        <v>6.3</v>
      </c>
      <c r="O53" s="86">
        <v>5.8</v>
      </c>
      <c r="P53" s="87">
        <v>5.2</v>
      </c>
      <c r="Q53" s="86">
        <v>6.7</v>
      </c>
      <c r="R53" s="87">
        <v>4.3</v>
      </c>
      <c r="S53" s="86">
        <v>7.6</v>
      </c>
      <c r="T53" s="86">
        <v>5.8</v>
      </c>
      <c r="U53" s="87">
        <v>6.5</v>
      </c>
      <c r="V53" s="31">
        <v>8.1999999999999993</v>
      </c>
      <c r="W53" s="31">
        <v>8.8000000000000007</v>
      </c>
      <c r="X53" s="31">
        <v>4.3</v>
      </c>
      <c r="Y53" s="31">
        <v>6.4</v>
      </c>
      <c r="Z53" s="31">
        <v>7.9</v>
      </c>
      <c r="AA53" s="31">
        <v>7.7</v>
      </c>
      <c r="AB53" s="31">
        <v>9.1</v>
      </c>
      <c r="AC53" s="31">
        <v>9</v>
      </c>
      <c r="AD53" s="31">
        <v>7.9</v>
      </c>
      <c r="AE53" s="31">
        <v>5.5</v>
      </c>
      <c r="AF53" s="31">
        <v>8.6999999999999993</v>
      </c>
      <c r="AG53" s="31">
        <v>9.3000000000000007</v>
      </c>
      <c r="AH53" s="31"/>
      <c r="AI53" s="63">
        <v>8.5</v>
      </c>
      <c r="AJ53" s="63">
        <v>8.6999999999999993</v>
      </c>
      <c r="AK53" s="63">
        <v>7.6</v>
      </c>
      <c r="AL53" s="63">
        <v>7.3</v>
      </c>
      <c r="AM53" s="63">
        <v>6.2</v>
      </c>
      <c r="AN53" s="63">
        <v>9</v>
      </c>
      <c r="AO53" s="63">
        <v>8.9</v>
      </c>
      <c r="AP53" s="63">
        <v>7.6</v>
      </c>
      <c r="AQ53" s="63">
        <v>8.6</v>
      </c>
      <c r="AR53" s="63">
        <v>8.5</v>
      </c>
      <c r="AS53" s="63">
        <v>6.2</v>
      </c>
      <c r="AT53" s="63">
        <v>9</v>
      </c>
      <c r="AU53" s="63">
        <v>8</v>
      </c>
      <c r="AV53" s="63">
        <v>8.3000000000000007</v>
      </c>
      <c r="AW53" s="63">
        <v>8.6</v>
      </c>
      <c r="AX53" s="63">
        <v>9.1999999999999993</v>
      </c>
      <c r="AY53" s="63"/>
      <c r="AZ53" s="31">
        <f t="shared" si="1"/>
        <v>7.1</v>
      </c>
      <c r="BA53" s="85" t="s">
        <v>1464</v>
      </c>
      <c r="BB53" s="85"/>
      <c r="BC53" s="85"/>
      <c r="BE53" s="14" t="s">
        <v>914</v>
      </c>
      <c r="BF53" s="12" t="str">
        <f t="shared" si="2"/>
        <v>D</v>
      </c>
    </row>
    <row r="54" spans="1:58" ht="16.5" x14ac:dyDescent="0.25">
      <c r="A54" s="43">
        <v>47</v>
      </c>
      <c r="B54" s="45" t="s">
        <v>915</v>
      </c>
      <c r="C54" s="48" t="s">
        <v>47</v>
      </c>
      <c r="D54" s="49" t="s">
        <v>201</v>
      </c>
      <c r="E54" s="51" t="s">
        <v>916</v>
      </c>
      <c r="F54" s="86">
        <v>8.1999999999999993</v>
      </c>
      <c r="G54" s="86">
        <v>4.8</v>
      </c>
      <c r="H54" s="87">
        <v>5.0999999999999996</v>
      </c>
      <c r="I54" s="87">
        <v>7.4</v>
      </c>
      <c r="J54" s="86">
        <v>5</v>
      </c>
      <c r="K54" s="86">
        <v>6.9</v>
      </c>
      <c r="L54" s="86">
        <v>5.2</v>
      </c>
      <c r="M54" s="86">
        <v>5.0999999999999996</v>
      </c>
      <c r="N54" s="86">
        <v>6.6</v>
      </c>
      <c r="O54" s="86">
        <v>5.2</v>
      </c>
      <c r="P54" s="87">
        <v>4.9000000000000004</v>
      </c>
      <c r="Q54" s="86">
        <v>5.5</v>
      </c>
      <c r="R54" s="87">
        <v>6.8</v>
      </c>
      <c r="S54" s="86">
        <v>7.7</v>
      </c>
      <c r="T54" s="86">
        <v>4.5999999999999996</v>
      </c>
      <c r="U54" s="87">
        <v>6.3</v>
      </c>
      <c r="V54" s="31">
        <v>8.3000000000000007</v>
      </c>
      <c r="W54" s="31">
        <v>8.8000000000000007</v>
      </c>
      <c r="X54" s="31">
        <v>4.5</v>
      </c>
      <c r="Y54" s="31">
        <v>4.7</v>
      </c>
      <c r="Z54" s="31">
        <v>6.7</v>
      </c>
      <c r="AA54" s="31">
        <v>7.4</v>
      </c>
      <c r="AB54" s="31">
        <v>9.1</v>
      </c>
      <c r="AC54" s="31">
        <v>7.1</v>
      </c>
      <c r="AD54" s="31">
        <v>8.1999999999999993</v>
      </c>
      <c r="AE54" s="31">
        <v>5.6</v>
      </c>
      <c r="AF54" s="31">
        <v>8</v>
      </c>
      <c r="AG54" s="31">
        <v>8.6</v>
      </c>
      <c r="AH54" s="31"/>
      <c r="AI54" s="63">
        <v>7.7</v>
      </c>
      <c r="AJ54" s="63">
        <v>8.5</v>
      </c>
      <c r="AK54" s="63">
        <v>7.3</v>
      </c>
      <c r="AL54" s="63">
        <v>6.1</v>
      </c>
      <c r="AM54" s="63">
        <v>7.9</v>
      </c>
      <c r="AN54" s="63">
        <v>9</v>
      </c>
      <c r="AO54" s="63">
        <v>9.5</v>
      </c>
      <c r="AP54" s="63">
        <v>4.5</v>
      </c>
      <c r="AQ54" s="63">
        <v>7.6</v>
      </c>
      <c r="AR54" s="63">
        <v>8.5</v>
      </c>
      <c r="AS54" s="63">
        <v>6.8</v>
      </c>
      <c r="AT54" s="63">
        <v>9</v>
      </c>
      <c r="AU54" s="63">
        <v>8.5</v>
      </c>
      <c r="AV54" s="63">
        <v>7.4</v>
      </c>
      <c r="AW54" s="63">
        <v>8.6</v>
      </c>
      <c r="AX54" s="63">
        <v>8.9</v>
      </c>
      <c r="AY54" s="63"/>
      <c r="AZ54" s="31">
        <f t="shared" si="1"/>
        <v>6.8</v>
      </c>
      <c r="BA54" s="85" t="s">
        <v>1464</v>
      </c>
      <c r="BB54" s="85"/>
      <c r="BC54" s="85"/>
      <c r="BE54" s="14" t="s">
        <v>915</v>
      </c>
      <c r="BF54" s="12" t="str">
        <f t="shared" si="2"/>
        <v>D</v>
      </c>
    </row>
    <row r="55" spans="1:58" ht="16.5" x14ac:dyDescent="0.25">
      <c r="A55" s="43">
        <v>48</v>
      </c>
      <c r="B55" s="44" t="s">
        <v>917</v>
      </c>
      <c r="C55" s="46" t="s">
        <v>918</v>
      </c>
      <c r="D55" s="47" t="s">
        <v>919</v>
      </c>
      <c r="E55" s="50" t="s">
        <v>920</v>
      </c>
      <c r="F55" s="86">
        <v>7.4</v>
      </c>
      <c r="G55" s="86">
        <v>5.6</v>
      </c>
      <c r="H55" s="87">
        <v>7.8</v>
      </c>
      <c r="I55" s="87">
        <v>5.5</v>
      </c>
      <c r="J55" s="86">
        <v>5.5</v>
      </c>
      <c r="K55" s="86">
        <v>7.7</v>
      </c>
      <c r="L55" s="86">
        <v>6.9</v>
      </c>
      <c r="M55" s="86">
        <v>4.5</v>
      </c>
      <c r="N55" s="86">
        <v>8.4</v>
      </c>
      <c r="O55" s="86">
        <v>5</v>
      </c>
      <c r="P55" s="86">
        <v>5.6</v>
      </c>
      <c r="Q55" s="86">
        <v>8.5</v>
      </c>
      <c r="R55" s="86">
        <v>2.4</v>
      </c>
      <c r="S55" s="86">
        <v>7.6</v>
      </c>
      <c r="T55" s="86">
        <v>6.3</v>
      </c>
      <c r="U55" s="86">
        <v>8.6</v>
      </c>
      <c r="V55" s="31">
        <v>2.1</v>
      </c>
      <c r="W55" s="31">
        <v>0</v>
      </c>
      <c r="X55" s="31">
        <v>2.6</v>
      </c>
      <c r="Y55" s="31">
        <v>2.5</v>
      </c>
      <c r="Z55" s="31">
        <v>0</v>
      </c>
      <c r="AA55" s="31">
        <v>0</v>
      </c>
      <c r="AB55" s="31">
        <v>0</v>
      </c>
      <c r="AC55" s="31">
        <v>0</v>
      </c>
      <c r="AD55" s="31">
        <v>0</v>
      </c>
      <c r="AE55" s="31">
        <v>0</v>
      </c>
      <c r="AF55" s="31">
        <v>0</v>
      </c>
      <c r="AG55" s="31">
        <v>3</v>
      </c>
      <c r="AH55" s="31"/>
      <c r="AI55" s="63">
        <v>0</v>
      </c>
      <c r="AJ55" s="63">
        <v>0</v>
      </c>
      <c r="AK55" s="63">
        <v>0</v>
      </c>
      <c r="AL55" s="63">
        <v>0</v>
      </c>
      <c r="AM55" s="63">
        <v>0</v>
      </c>
      <c r="AN55" s="63">
        <v>0</v>
      </c>
      <c r="AO55" s="63">
        <v>0</v>
      </c>
      <c r="AP55" s="63">
        <v>0</v>
      </c>
      <c r="AQ55" s="63">
        <v>0</v>
      </c>
      <c r="AR55" s="63">
        <v>0</v>
      </c>
      <c r="AS55" s="63">
        <v>0</v>
      </c>
      <c r="AT55" s="63">
        <v>0</v>
      </c>
      <c r="AU55" s="63">
        <v>0</v>
      </c>
      <c r="AV55" s="63">
        <v>0</v>
      </c>
      <c r="AW55" s="63"/>
      <c r="AX55" s="63"/>
      <c r="AY55" s="63"/>
      <c r="AZ55" s="31">
        <f t="shared" si="1"/>
        <v>2.7</v>
      </c>
      <c r="BA55" s="85"/>
      <c r="BB55" s="85"/>
      <c r="BC55" s="85"/>
      <c r="BE55" s="14" t="s">
        <v>917</v>
      </c>
      <c r="BF55" s="12" t="str">
        <f t="shared" si="2"/>
        <v>D</v>
      </c>
    </row>
    <row r="56" spans="1:58" ht="16.5" x14ac:dyDescent="0.25">
      <c r="A56" s="43">
        <v>49</v>
      </c>
      <c r="B56" s="44" t="s">
        <v>921</v>
      </c>
      <c r="C56" s="46" t="s">
        <v>8</v>
      </c>
      <c r="D56" s="47" t="s">
        <v>922</v>
      </c>
      <c r="E56" s="50" t="s">
        <v>207</v>
      </c>
      <c r="F56" s="86">
        <v>7.6</v>
      </c>
      <c r="G56" s="86">
        <v>5.5</v>
      </c>
      <c r="H56" s="86">
        <v>6.8</v>
      </c>
      <c r="I56" s="86">
        <v>6.5</v>
      </c>
      <c r="J56" s="86">
        <v>6.4</v>
      </c>
      <c r="K56" s="86">
        <v>6.8</v>
      </c>
      <c r="L56" s="86">
        <v>8</v>
      </c>
      <c r="M56" s="86">
        <v>5</v>
      </c>
      <c r="N56" s="86">
        <v>6.1</v>
      </c>
      <c r="O56" s="86">
        <v>7</v>
      </c>
      <c r="P56" s="86">
        <v>5.3</v>
      </c>
      <c r="Q56" s="86">
        <v>8.5</v>
      </c>
      <c r="R56" s="87">
        <v>7.9</v>
      </c>
      <c r="S56" s="86">
        <v>7.3</v>
      </c>
      <c r="T56" s="86">
        <v>7.2</v>
      </c>
      <c r="U56" s="86">
        <v>8.6999999999999993</v>
      </c>
      <c r="V56" s="31">
        <v>7.5</v>
      </c>
      <c r="W56" s="31">
        <v>8.5</v>
      </c>
      <c r="X56" s="31">
        <v>6.7</v>
      </c>
      <c r="Y56" s="31">
        <v>8.6999999999999993</v>
      </c>
      <c r="Z56" s="31">
        <v>8.1</v>
      </c>
      <c r="AA56" s="31">
        <v>7.2</v>
      </c>
      <c r="AB56" s="31">
        <v>8.6999999999999993</v>
      </c>
      <c r="AC56" s="31">
        <v>9.1</v>
      </c>
      <c r="AD56" s="31">
        <v>9.6999999999999993</v>
      </c>
      <c r="AE56" s="31">
        <v>6</v>
      </c>
      <c r="AF56" s="31">
        <v>7.7</v>
      </c>
      <c r="AG56" s="31">
        <v>8.6</v>
      </c>
      <c r="AH56" s="31"/>
      <c r="AI56" s="63">
        <v>8.6999999999999993</v>
      </c>
      <c r="AJ56" s="63">
        <v>8.4</v>
      </c>
      <c r="AK56" s="63">
        <v>7.6</v>
      </c>
      <c r="AL56" s="63">
        <v>8</v>
      </c>
      <c r="AM56" s="63">
        <v>7.7</v>
      </c>
      <c r="AN56" s="63">
        <v>8.9</v>
      </c>
      <c r="AO56" s="63">
        <v>9</v>
      </c>
      <c r="AP56" s="63">
        <v>9.6999999999999993</v>
      </c>
      <c r="AQ56" s="63">
        <v>9.4</v>
      </c>
      <c r="AR56" s="63">
        <v>9.5</v>
      </c>
      <c r="AS56" s="63">
        <v>7.1</v>
      </c>
      <c r="AT56" s="63">
        <v>9.5</v>
      </c>
      <c r="AU56" s="63">
        <v>8.5</v>
      </c>
      <c r="AV56" s="63">
        <v>8.4</v>
      </c>
      <c r="AW56" s="63"/>
      <c r="AX56" s="63"/>
      <c r="AY56" s="63">
        <v>8.5</v>
      </c>
      <c r="AZ56" s="31">
        <f t="shared" si="1"/>
        <v>7.8</v>
      </c>
      <c r="BA56" s="85" t="s">
        <v>1465</v>
      </c>
      <c r="BB56" s="85"/>
      <c r="BC56" s="85"/>
      <c r="BE56" s="14" t="s">
        <v>921</v>
      </c>
      <c r="BF56" s="12" t="str">
        <f t="shared" si="2"/>
        <v>D</v>
      </c>
    </row>
    <row r="57" spans="1:58" ht="16.5" x14ac:dyDescent="0.25">
      <c r="A57" s="43">
        <v>50</v>
      </c>
      <c r="B57" s="44" t="s">
        <v>923</v>
      </c>
      <c r="C57" s="46" t="s">
        <v>924</v>
      </c>
      <c r="D57" s="54" t="s">
        <v>377</v>
      </c>
      <c r="E57" s="50" t="s">
        <v>407</v>
      </c>
      <c r="F57" s="86">
        <v>8.1999999999999993</v>
      </c>
      <c r="G57" s="86">
        <v>4.5999999999999996</v>
      </c>
      <c r="H57" s="86">
        <v>7.9</v>
      </c>
      <c r="I57" s="86">
        <v>6.7</v>
      </c>
      <c r="J57" s="86">
        <v>8.5</v>
      </c>
      <c r="K57" s="86">
        <v>8</v>
      </c>
      <c r="L57" s="86">
        <v>9.1999999999999993</v>
      </c>
      <c r="M57" s="86">
        <v>7.9</v>
      </c>
      <c r="N57" s="86">
        <v>8.6999999999999993</v>
      </c>
      <c r="O57" s="86">
        <v>6.3</v>
      </c>
      <c r="P57" s="86">
        <v>8.9</v>
      </c>
      <c r="Q57" s="86">
        <v>8.3000000000000007</v>
      </c>
      <c r="R57" s="86">
        <v>4.9000000000000004</v>
      </c>
      <c r="S57" s="86">
        <v>7.9</v>
      </c>
      <c r="T57" s="86">
        <v>6.6</v>
      </c>
      <c r="U57" s="86">
        <v>8</v>
      </c>
      <c r="V57" s="31">
        <v>8</v>
      </c>
      <c r="W57" s="31">
        <v>9</v>
      </c>
      <c r="X57" s="31">
        <v>8.9</v>
      </c>
      <c r="Y57" s="31">
        <v>9.4</v>
      </c>
      <c r="Z57" s="31">
        <v>8.3000000000000007</v>
      </c>
      <c r="AA57" s="31">
        <v>6.6</v>
      </c>
      <c r="AB57" s="31">
        <v>8.6999999999999993</v>
      </c>
      <c r="AC57" s="31">
        <v>9.4</v>
      </c>
      <c r="AD57" s="31">
        <v>9.3000000000000007</v>
      </c>
      <c r="AE57" s="31">
        <v>7.1</v>
      </c>
      <c r="AF57" s="31">
        <v>8.6999999999999993</v>
      </c>
      <c r="AG57" s="31">
        <v>9</v>
      </c>
      <c r="AH57" s="31"/>
      <c r="AI57" s="63">
        <v>8.5</v>
      </c>
      <c r="AJ57" s="63">
        <v>8</v>
      </c>
      <c r="AK57" s="63">
        <v>8.4</v>
      </c>
      <c r="AL57" s="63">
        <v>8.4</v>
      </c>
      <c r="AM57" s="63">
        <v>8.1999999999999993</v>
      </c>
      <c r="AN57" s="63">
        <v>9.4</v>
      </c>
      <c r="AO57" s="63">
        <v>8.8000000000000007</v>
      </c>
      <c r="AP57" s="63">
        <v>9.4</v>
      </c>
      <c r="AQ57" s="63">
        <v>8.4</v>
      </c>
      <c r="AR57" s="63">
        <v>8.5</v>
      </c>
      <c r="AS57" s="63">
        <v>6.8</v>
      </c>
      <c r="AT57" s="63">
        <v>9.5</v>
      </c>
      <c r="AU57" s="63">
        <v>9</v>
      </c>
      <c r="AV57" s="63">
        <v>8.4</v>
      </c>
      <c r="AW57" s="63">
        <v>9</v>
      </c>
      <c r="AX57" s="63">
        <v>9</v>
      </c>
      <c r="AY57" s="63"/>
      <c r="AZ57" s="31">
        <f t="shared" si="1"/>
        <v>8.1999999999999993</v>
      </c>
      <c r="BA57" s="85" t="s">
        <v>1464</v>
      </c>
      <c r="BB57" s="85"/>
      <c r="BC57" s="85"/>
      <c r="BE57" s="14" t="s">
        <v>923</v>
      </c>
      <c r="BF57" s="12" t="str">
        <f t="shared" si="2"/>
        <v>D</v>
      </c>
    </row>
    <row r="58" spans="1:58" ht="16.5" x14ac:dyDescent="0.25">
      <c r="A58" s="43">
        <v>51</v>
      </c>
      <c r="B58" s="44" t="s">
        <v>925</v>
      </c>
      <c r="C58" s="46" t="s">
        <v>376</v>
      </c>
      <c r="D58" s="47" t="s">
        <v>377</v>
      </c>
      <c r="E58" s="50" t="s">
        <v>926</v>
      </c>
      <c r="F58" s="86">
        <v>4.8</v>
      </c>
      <c r="G58" s="86">
        <v>5.2</v>
      </c>
      <c r="H58" s="86">
        <v>6.3</v>
      </c>
      <c r="I58" s="86">
        <v>7.9</v>
      </c>
      <c r="J58" s="86">
        <v>5.4</v>
      </c>
      <c r="K58" s="86">
        <v>5.8</v>
      </c>
      <c r="L58" s="86">
        <v>8</v>
      </c>
      <c r="M58" s="86">
        <v>4</v>
      </c>
      <c r="N58" s="86">
        <v>5.3</v>
      </c>
      <c r="O58" s="86">
        <v>4.5999999999999996</v>
      </c>
      <c r="P58" s="86">
        <v>5.4</v>
      </c>
      <c r="Q58" s="86">
        <v>7.6</v>
      </c>
      <c r="R58" s="87">
        <v>5.7</v>
      </c>
      <c r="S58" s="86">
        <v>7.8</v>
      </c>
      <c r="T58" s="86">
        <v>6.4</v>
      </c>
      <c r="U58" s="86">
        <v>4</v>
      </c>
      <c r="V58" s="31">
        <v>8.6</v>
      </c>
      <c r="W58" s="31">
        <v>8.8000000000000007</v>
      </c>
      <c r="X58" s="31">
        <v>6.1</v>
      </c>
      <c r="Y58" s="31">
        <v>8.6999999999999993</v>
      </c>
      <c r="Z58" s="31">
        <v>8.6</v>
      </c>
      <c r="AA58" s="31">
        <v>8</v>
      </c>
      <c r="AB58" s="31">
        <v>8.4</v>
      </c>
      <c r="AC58" s="31">
        <v>8</v>
      </c>
      <c r="AD58" s="31">
        <v>7.3</v>
      </c>
      <c r="AE58" s="31">
        <v>6.2</v>
      </c>
      <c r="AF58" s="31">
        <v>7.7</v>
      </c>
      <c r="AG58" s="31">
        <v>9</v>
      </c>
      <c r="AH58" s="31"/>
      <c r="AI58" s="63">
        <v>7.7</v>
      </c>
      <c r="AJ58" s="63">
        <v>8.3000000000000007</v>
      </c>
      <c r="AK58" s="63">
        <v>7.6</v>
      </c>
      <c r="AL58" s="63">
        <v>8.8000000000000007</v>
      </c>
      <c r="AM58" s="63">
        <v>6.5</v>
      </c>
      <c r="AN58" s="63">
        <v>9.1999999999999993</v>
      </c>
      <c r="AO58" s="63">
        <v>9.1</v>
      </c>
      <c r="AP58" s="63">
        <v>5.8</v>
      </c>
      <c r="AQ58" s="63">
        <v>7.9</v>
      </c>
      <c r="AR58" s="63">
        <v>8</v>
      </c>
      <c r="AS58" s="63">
        <v>7.4</v>
      </c>
      <c r="AT58" s="63">
        <v>8.5</v>
      </c>
      <c r="AU58" s="63">
        <v>9</v>
      </c>
      <c r="AV58" s="63">
        <v>8.4</v>
      </c>
      <c r="AW58" s="63">
        <v>8.5</v>
      </c>
      <c r="AX58" s="63">
        <v>9.1999999999999993</v>
      </c>
      <c r="AY58" s="63"/>
      <c r="AZ58" s="31">
        <f t="shared" si="1"/>
        <v>7.2</v>
      </c>
      <c r="BA58" s="85" t="s">
        <v>1464</v>
      </c>
      <c r="BB58" s="85"/>
      <c r="BC58" s="85"/>
      <c r="BE58" s="14" t="s">
        <v>925</v>
      </c>
      <c r="BF58" s="12" t="str">
        <f t="shared" si="2"/>
        <v>D</v>
      </c>
    </row>
    <row r="59" spans="1:58" ht="16.5" x14ac:dyDescent="0.25">
      <c r="A59" s="43">
        <v>52</v>
      </c>
      <c r="B59" s="44" t="s">
        <v>927</v>
      </c>
      <c r="C59" s="46" t="s">
        <v>325</v>
      </c>
      <c r="D59" s="47" t="s">
        <v>928</v>
      </c>
      <c r="E59" s="50" t="s">
        <v>181</v>
      </c>
      <c r="F59" s="86">
        <v>7.9</v>
      </c>
      <c r="G59" s="86">
        <v>6.1</v>
      </c>
      <c r="H59" s="86">
        <v>9.6</v>
      </c>
      <c r="I59" s="86">
        <v>7.5</v>
      </c>
      <c r="J59" s="86">
        <v>6.6</v>
      </c>
      <c r="K59" s="86">
        <v>7.3</v>
      </c>
      <c r="L59" s="86">
        <v>8.1999999999999993</v>
      </c>
      <c r="M59" s="86">
        <v>7.8</v>
      </c>
      <c r="N59" s="86">
        <v>8.4</v>
      </c>
      <c r="O59" s="86">
        <v>6.4</v>
      </c>
      <c r="P59" s="87">
        <v>8.6</v>
      </c>
      <c r="Q59" s="86">
        <v>8.8000000000000007</v>
      </c>
      <c r="R59" s="86">
        <v>6.4</v>
      </c>
      <c r="S59" s="86">
        <v>7.4</v>
      </c>
      <c r="T59" s="86">
        <v>7.5</v>
      </c>
      <c r="U59" s="86">
        <v>7.5</v>
      </c>
      <c r="V59" s="31">
        <v>8.6999999999999993</v>
      </c>
      <c r="W59" s="31">
        <v>9</v>
      </c>
      <c r="X59" s="31">
        <v>5.7</v>
      </c>
      <c r="Y59" s="31">
        <v>8.6</v>
      </c>
      <c r="Z59" s="31">
        <v>8.8000000000000007</v>
      </c>
      <c r="AA59" s="31">
        <v>8.1999999999999993</v>
      </c>
      <c r="AB59" s="31">
        <v>9.4</v>
      </c>
      <c r="AC59" s="31">
        <v>9.6</v>
      </c>
      <c r="AD59" s="31">
        <v>8.6999999999999993</v>
      </c>
      <c r="AE59" s="31">
        <v>7.6</v>
      </c>
      <c r="AF59" s="31">
        <v>8.4</v>
      </c>
      <c r="AG59" s="31">
        <v>8.6</v>
      </c>
      <c r="AH59" s="31"/>
      <c r="AI59" s="63">
        <v>9.1</v>
      </c>
      <c r="AJ59" s="63">
        <v>8.6999999999999993</v>
      </c>
      <c r="AK59" s="63">
        <v>7.9</v>
      </c>
      <c r="AL59" s="63">
        <v>7.7</v>
      </c>
      <c r="AM59" s="63">
        <v>6.9</v>
      </c>
      <c r="AN59" s="63">
        <v>9.1</v>
      </c>
      <c r="AO59" s="63">
        <v>9</v>
      </c>
      <c r="AP59" s="63">
        <v>9.4</v>
      </c>
      <c r="AQ59" s="63">
        <v>8.4</v>
      </c>
      <c r="AR59" s="63">
        <v>8.5</v>
      </c>
      <c r="AS59" s="63">
        <v>7.8</v>
      </c>
      <c r="AT59" s="63">
        <v>9.5</v>
      </c>
      <c r="AU59" s="63">
        <v>8.5</v>
      </c>
      <c r="AV59" s="63">
        <v>8.8000000000000007</v>
      </c>
      <c r="AW59" s="63"/>
      <c r="AX59" s="63"/>
      <c r="AY59" s="63">
        <v>9.1</v>
      </c>
      <c r="AZ59" s="31">
        <f t="shared" si="1"/>
        <v>8.1</v>
      </c>
      <c r="BA59" s="85" t="s">
        <v>1465</v>
      </c>
      <c r="BB59" s="85"/>
      <c r="BC59" s="85"/>
      <c r="BE59" s="14" t="s">
        <v>927</v>
      </c>
      <c r="BF59" s="12" t="str">
        <f t="shared" si="2"/>
        <v>D</v>
      </c>
    </row>
    <row r="60" spans="1:58" ht="16.5" x14ac:dyDescent="0.25">
      <c r="A60" s="43">
        <v>53</v>
      </c>
      <c r="B60" s="44" t="s">
        <v>929</v>
      </c>
      <c r="C60" s="46" t="s">
        <v>771</v>
      </c>
      <c r="D60" s="47" t="s">
        <v>43</v>
      </c>
      <c r="E60" s="50" t="s">
        <v>147</v>
      </c>
      <c r="F60" s="86">
        <v>3.2</v>
      </c>
      <c r="G60" s="86">
        <v>2.1</v>
      </c>
      <c r="H60" s="86">
        <v>6.1</v>
      </c>
      <c r="I60" s="86">
        <v>4.5999999999999996</v>
      </c>
      <c r="J60" s="86">
        <v>5.7</v>
      </c>
      <c r="K60" s="86">
        <v>5.5</v>
      </c>
      <c r="L60" s="86">
        <v>2.5</v>
      </c>
      <c r="M60" s="86">
        <v>3.4</v>
      </c>
      <c r="N60" s="86">
        <v>6.5</v>
      </c>
      <c r="O60" s="86">
        <v>4.4000000000000004</v>
      </c>
      <c r="P60" s="86">
        <v>1.4</v>
      </c>
      <c r="Q60" s="86">
        <v>4.5</v>
      </c>
      <c r="R60" s="86">
        <v>0</v>
      </c>
      <c r="S60" s="86">
        <v>6.9</v>
      </c>
      <c r="T60" s="86">
        <v>3.8</v>
      </c>
      <c r="U60" s="86">
        <v>5.0999999999999996</v>
      </c>
      <c r="V60" s="31">
        <v>2.1</v>
      </c>
      <c r="W60" s="31">
        <v>0</v>
      </c>
      <c r="X60" s="31">
        <v>2.2000000000000002</v>
      </c>
      <c r="Y60" s="31">
        <v>0</v>
      </c>
      <c r="Z60" s="31">
        <v>4.8</v>
      </c>
      <c r="AA60" s="31">
        <v>0</v>
      </c>
      <c r="AB60" s="31">
        <v>2.8</v>
      </c>
      <c r="AC60" s="31">
        <v>2.7</v>
      </c>
      <c r="AD60" s="31">
        <v>2.4</v>
      </c>
      <c r="AE60" s="31">
        <v>2.6</v>
      </c>
      <c r="AF60" s="31">
        <v>0</v>
      </c>
      <c r="AG60" s="31">
        <v>0</v>
      </c>
      <c r="AH60" s="31"/>
      <c r="AI60" s="63">
        <v>0</v>
      </c>
      <c r="AJ60" s="63">
        <v>0</v>
      </c>
      <c r="AK60" s="63">
        <v>0</v>
      </c>
      <c r="AL60" s="63">
        <v>0</v>
      </c>
      <c r="AM60" s="63">
        <v>0</v>
      </c>
      <c r="AN60" s="63">
        <v>0</v>
      </c>
      <c r="AO60" s="63">
        <v>0</v>
      </c>
      <c r="AP60" s="63">
        <v>0</v>
      </c>
      <c r="AQ60" s="63">
        <v>0</v>
      </c>
      <c r="AR60" s="63">
        <v>0</v>
      </c>
      <c r="AS60" s="63">
        <v>0</v>
      </c>
      <c r="AT60" s="63">
        <v>0</v>
      </c>
      <c r="AU60" s="63">
        <v>0</v>
      </c>
      <c r="AV60" s="63">
        <v>0</v>
      </c>
      <c r="AW60" s="63"/>
      <c r="AX60" s="63"/>
      <c r="AY60" s="63"/>
      <c r="AZ60" s="31">
        <f t="shared" si="1"/>
        <v>2.1</v>
      </c>
      <c r="BA60" s="85"/>
      <c r="BB60" s="85"/>
      <c r="BC60" s="85"/>
      <c r="BE60" s="14" t="s">
        <v>929</v>
      </c>
      <c r="BF60" s="12" t="str">
        <f t="shared" si="2"/>
        <v>D</v>
      </c>
    </row>
    <row r="61" spans="1:58" ht="16.5" x14ac:dyDescent="0.25">
      <c r="A61" s="43">
        <v>54</v>
      </c>
      <c r="B61" s="44" t="s">
        <v>930</v>
      </c>
      <c r="C61" s="46" t="s">
        <v>931</v>
      </c>
      <c r="D61" s="47" t="s">
        <v>388</v>
      </c>
      <c r="E61" s="50" t="s">
        <v>932</v>
      </c>
      <c r="F61" s="86">
        <v>7.6</v>
      </c>
      <c r="G61" s="86">
        <v>6.3</v>
      </c>
      <c r="H61" s="86">
        <v>7.5</v>
      </c>
      <c r="I61" s="86">
        <v>6.1</v>
      </c>
      <c r="J61" s="86">
        <v>6.4</v>
      </c>
      <c r="K61" s="86">
        <v>8</v>
      </c>
      <c r="L61" s="86">
        <v>7.7</v>
      </c>
      <c r="M61" s="86">
        <v>5.8</v>
      </c>
      <c r="N61" s="86">
        <v>7.3</v>
      </c>
      <c r="O61" s="86">
        <v>8.5</v>
      </c>
      <c r="P61" s="86">
        <v>8.4</v>
      </c>
      <c r="Q61" s="86">
        <v>9.1</v>
      </c>
      <c r="R61" s="86">
        <v>6.6</v>
      </c>
      <c r="S61" s="86">
        <v>7.8</v>
      </c>
      <c r="T61" s="86">
        <v>9.3000000000000007</v>
      </c>
      <c r="U61" s="86">
        <v>8</v>
      </c>
      <c r="V61" s="31">
        <v>8.3000000000000007</v>
      </c>
      <c r="W61" s="31">
        <v>8.8000000000000007</v>
      </c>
      <c r="X61" s="31">
        <v>7.2</v>
      </c>
      <c r="Y61" s="31">
        <v>8.9</v>
      </c>
      <c r="Z61" s="31">
        <v>8.8000000000000007</v>
      </c>
      <c r="AA61" s="31">
        <v>7.3</v>
      </c>
      <c r="AB61" s="31">
        <v>9.1</v>
      </c>
      <c r="AC61" s="31">
        <v>9.6999999999999993</v>
      </c>
      <c r="AD61" s="31">
        <v>9.1999999999999993</v>
      </c>
      <c r="AE61" s="31">
        <v>7.1</v>
      </c>
      <c r="AF61" s="31">
        <v>7.7</v>
      </c>
      <c r="AG61" s="31">
        <v>9.3000000000000007</v>
      </c>
      <c r="AH61" s="31"/>
      <c r="AI61" s="63">
        <v>9.4</v>
      </c>
      <c r="AJ61" s="63">
        <v>8.4</v>
      </c>
      <c r="AK61" s="63">
        <v>8.1999999999999993</v>
      </c>
      <c r="AL61" s="63">
        <v>7.2</v>
      </c>
      <c r="AM61" s="63">
        <v>9.1</v>
      </c>
      <c r="AN61" s="63">
        <v>9.6</v>
      </c>
      <c r="AO61" s="63">
        <v>9</v>
      </c>
      <c r="AP61" s="63">
        <v>9.4</v>
      </c>
      <c r="AQ61" s="63">
        <v>9</v>
      </c>
      <c r="AR61" s="63">
        <v>8</v>
      </c>
      <c r="AS61" s="63">
        <v>6.4</v>
      </c>
      <c r="AT61" s="63">
        <v>9</v>
      </c>
      <c r="AU61" s="63">
        <v>8.5</v>
      </c>
      <c r="AV61" s="63">
        <v>8.9</v>
      </c>
      <c r="AW61" s="63"/>
      <c r="AX61" s="63"/>
      <c r="AY61" s="63">
        <v>8.6</v>
      </c>
      <c r="AZ61" s="31">
        <f t="shared" si="1"/>
        <v>8.1</v>
      </c>
      <c r="BA61" s="85" t="s">
        <v>1465</v>
      </c>
      <c r="BB61" s="85"/>
      <c r="BC61" s="85"/>
      <c r="BE61" s="14" t="s">
        <v>930</v>
      </c>
      <c r="BF61" s="12" t="str">
        <f t="shared" si="2"/>
        <v>D</v>
      </c>
    </row>
    <row r="62" spans="1:58" ht="16.5" x14ac:dyDescent="0.25">
      <c r="A62" s="43">
        <v>55</v>
      </c>
      <c r="B62" s="44" t="s">
        <v>933</v>
      </c>
      <c r="C62" s="46" t="s">
        <v>934</v>
      </c>
      <c r="D62" s="47" t="s">
        <v>388</v>
      </c>
      <c r="E62" s="50" t="s">
        <v>935</v>
      </c>
      <c r="F62" s="86">
        <v>7.9</v>
      </c>
      <c r="G62" s="86">
        <v>5.4</v>
      </c>
      <c r="H62" s="86">
        <v>4.2</v>
      </c>
      <c r="I62" s="86">
        <v>4.9000000000000004</v>
      </c>
      <c r="J62" s="86">
        <v>5.7</v>
      </c>
      <c r="K62" s="86">
        <v>6.2</v>
      </c>
      <c r="L62" s="86">
        <v>6.1</v>
      </c>
      <c r="M62" s="86">
        <v>6.8</v>
      </c>
      <c r="N62" s="86">
        <v>7.4</v>
      </c>
      <c r="O62" s="86">
        <v>5.8</v>
      </c>
      <c r="P62" s="87">
        <v>5.6</v>
      </c>
      <c r="Q62" s="86">
        <v>8.8000000000000007</v>
      </c>
      <c r="R62" s="87">
        <v>7.5</v>
      </c>
      <c r="S62" s="86">
        <v>8.3000000000000007</v>
      </c>
      <c r="T62" s="86">
        <v>7</v>
      </c>
      <c r="U62" s="86">
        <v>4.2</v>
      </c>
      <c r="V62" s="31">
        <v>8.6999999999999993</v>
      </c>
      <c r="W62" s="31">
        <v>8.8000000000000007</v>
      </c>
      <c r="X62" s="31">
        <v>5.6</v>
      </c>
      <c r="Y62" s="31">
        <v>9</v>
      </c>
      <c r="Z62" s="31">
        <v>9.1</v>
      </c>
      <c r="AA62" s="31">
        <v>7.3</v>
      </c>
      <c r="AB62" s="31">
        <v>8.6999999999999993</v>
      </c>
      <c r="AC62" s="31">
        <v>9.4</v>
      </c>
      <c r="AD62" s="31">
        <v>7.6</v>
      </c>
      <c r="AE62" s="31">
        <v>8.5</v>
      </c>
      <c r="AF62" s="31">
        <v>8.4</v>
      </c>
      <c r="AG62" s="31">
        <v>9.3000000000000007</v>
      </c>
      <c r="AH62" s="31"/>
      <c r="AI62" s="63">
        <v>8.9</v>
      </c>
      <c r="AJ62" s="63">
        <v>8.1999999999999993</v>
      </c>
      <c r="AK62" s="63">
        <v>6.6</v>
      </c>
      <c r="AL62" s="63">
        <v>7</v>
      </c>
      <c r="AM62" s="63">
        <v>5.8</v>
      </c>
      <c r="AN62" s="63">
        <v>8.5</v>
      </c>
      <c r="AO62" s="63">
        <v>8.6999999999999993</v>
      </c>
      <c r="AP62" s="63">
        <v>4.0999999999999996</v>
      </c>
      <c r="AQ62" s="63">
        <v>7.7</v>
      </c>
      <c r="AR62" s="63">
        <v>9</v>
      </c>
      <c r="AS62" s="63">
        <v>7.3</v>
      </c>
      <c r="AT62" s="63">
        <v>9.5</v>
      </c>
      <c r="AU62" s="63">
        <v>8.5</v>
      </c>
      <c r="AV62" s="63">
        <v>8.6</v>
      </c>
      <c r="AW62" s="63"/>
      <c r="AX62" s="63"/>
      <c r="AY62" s="63">
        <v>9.5</v>
      </c>
      <c r="AZ62" s="31">
        <f t="shared" si="1"/>
        <v>7.4</v>
      </c>
      <c r="BA62" s="85" t="s">
        <v>1465</v>
      </c>
      <c r="BB62" s="85"/>
      <c r="BC62" s="85"/>
      <c r="BE62" s="14" t="s">
        <v>933</v>
      </c>
      <c r="BF62" s="12" t="str">
        <f t="shared" si="2"/>
        <v>D</v>
      </c>
    </row>
    <row r="63" spans="1:58" ht="16.5" x14ac:dyDescent="0.25">
      <c r="A63" s="43">
        <v>56</v>
      </c>
      <c r="B63" s="44" t="s">
        <v>936</v>
      </c>
      <c r="C63" s="46" t="s">
        <v>6</v>
      </c>
      <c r="D63" s="47" t="s">
        <v>937</v>
      </c>
      <c r="E63" s="50" t="s">
        <v>938</v>
      </c>
      <c r="F63" s="86">
        <v>8.1</v>
      </c>
      <c r="G63" s="87">
        <v>9.1</v>
      </c>
      <c r="H63" s="87">
        <v>5.5</v>
      </c>
      <c r="I63" s="87">
        <v>4.8</v>
      </c>
      <c r="J63" s="86">
        <v>5</v>
      </c>
      <c r="K63" s="86">
        <v>7.3</v>
      </c>
      <c r="L63" s="86">
        <v>6.7</v>
      </c>
      <c r="M63" s="86">
        <v>6.6</v>
      </c>
      <c r="N63" s="86">
        <v>7.4</v>
      </c>
      <c r="O63" s="86">
        <v>5.9</v>
      </c>
      <c r="P63" s="86">
        <v>4.5</v>
      </c>
      <c r="Q63" s="86">
        <v>5.5</v>
      </c>
      <c r="R63" s="87">
        <v>7.8</v>
      </c>
      <c r="S63" s="86">
        <v>7.9</v>
      </c>
      <c r="T63" s="86">
        <v>6.5</v>
      </c>
      <c r="U63" s="86">
        <v>5.4</v>
      </c>
      <c r="V63" s="31">
        <v>8.6</v>
      </c>
      <c r="W63" s="31">
        <v>8.5</v>
      </c>
      <c r="X63" s="37">
        <v>8.1999999999999993</v>
      </c>
      <c r="Y63" s="31">
        <v>8.8000000000000007</v>
      </c>
      <c r="Z63" s="31">
        <v>8.9</v>
      </c>
      <c r="AA63" s="31">
        <v>7.4</v>
      </c>
      <c r="AB63" s="31">
        <v>9.1</v>
      </c>
      <c r="AC63" s="31">
        <v>9.1</v>
      </c>
      <c r="AD63" s="31">
        <v>9.4</v>
      </c>
      <c r="AE63" s="31">
        <v>7.7</v>
      </c>
      <c r="AF63" s="31">
        <v>8.1999999999999993</v>
      </c>
      <c r="AG63" s="31">
        <v>8.6</v>
      </c>
      <c r="AH63" s="31"/>
      <c r="AI63" s="63">
        <v>8.9</v>
      </c>
      <c r="AJ63" s="63">
        <v>8.4</v>
      </c>
      <c r="AK63" s="63">
        <v>8</v>
      </c>
      <c r="AL63" s="63">
        <v>8.1999999999999993</v>
      </c>
      <c r="AM63" s="63">
        <v>4.8</v>
      </c>
      <c r="AN63" s="63">
        <v>9</v>
      </c>
      <c r="AO63" s="63">
        <v>9.1</v>
      </c>
      <c r="AP63" s="63">
        <v>4.5999999999999996</v>
      </c>
      <c r="AQ63" s="63">
        <v>8.4</v>
      </c>
      <c r="AR63" s="63">
        <v>8.5</v>
      </c>
      <c r="AS63" s="63">
        <v>6.8</v>
      </c>
      <c r="AT63" s="63">
        <v>10</v>
      </c>
      <c r="AU63" s="63">
        <v>8.5</v>
      </c>
      <c r="AV63" s="63">
        <v>8.4</v>
      </c>
      <c r="AW63" s="63">
        <v>9.5</v>
      </c>
      <c r="AX63" s="63">
        <v>9.3000000000000007</v>
      </c>
      <c r="AY63" s="63"/>
      <c r="AZ63" s="31">
        <f t="shared" si="1"/>
        <v>7.5</v>
      </c>
      <c r="BA63" s="85" t="s">
        <v>1464</v>
      </c>
      <c r="BB63" s="85"/>
      <c r="BC63" s="85"/>
      <c r="BE63" s="14" t="s">
        <v>936</v>
      </c>
      <c r="BF63" s="12" t="str">
        <f t="shared" si="2"/>
        <v>D</v>
      </c>
    </row>
    <row r="64" spans="1:58" ht="16.5" x14ac:dyDescent="0.25">
      <c r="A64" s="52">
        <v>57</v>
      </c>
      <c r="B64" s="52" t="s">
        <v>939</v>
      </c>
      <c r="C64" s="55" t="s">
        <v>940</v>
      </c>
      <c r="D64" s="56" t="s">
        <v>937</v>
      </c>
      <c r="E64" s="53" t="s">
        <v>141</v>
      </c>
      <c r="F64" s="86">
        <v>8</v>
      </c>
      <c r="G64" s="86">
        <v>5.0999999999999996</v>
      </c>
      <c r="H64" s="86">
        <v>6.4</v>
      </c>
      <c r="I64" s="86">
        <v>7.2</v>
      </c>
      <c r="J64" s="86">
        <v>7.8</v>
      </c>
      <c r="K64" s="86">
        <v>8</v>
      </c>
      <c r="L64" s="86">
        <v>8.4</v>
      </c>
      <c r="M64" s="86">
        <v>7.2</v>
      </c>
      <c r="N64" s="86">
        <v>7.4</v>
      </c>
      <c r="O64" s="86">
        <v>6.4</v>
      </c>
      <c r="P64" s="86">
        <v>6.6</v>
      </c>
      <c r="Q64" s="86">
        <v>8.8000000000000007</v>
      </c>
      <c r="R64" s="86">
        <v>7.7</v>
      </c>
      <c r="S64" s="86">
        <v>8.6</v>
      </c>
      <c r="T64" s="86">
        <v>7.7</v>
      </c>
      <c r="U64" s="86">
        <v>9.1999999999999993</v>
      </c>
      <c r="V64" s="31">
        <v>8.6999999999999993</v>
      </c>
      <c r="W64" s="31">
        <v>10</v>
      </c>
      <c r="X64" s="31">
        <v>8.6999999999999993</v>
      </c>
      <c r="Y64" s="31">
        <v>9.6</v>
      </c>
      <c r="Z64" s="31">
        <v>9.4</v>
      </c>
      <c r="AA64" s="31">
        <v>7.5</v>
      </c>
      <c r="AB64" s="31">
        <v>9.1</v>
      </c>
      <c r="AC64" s="31">
        <v>9.9</v>
      </c>
      <c r="AD64" s="31">
        <v>9.5</v>
      </c>
      <c r="AE64" s="31">
        <v>8</v>
      </c>
      <c r="AF64" s="31">
        <v>8.4</v>
      </c>
      <c r="AG64" s="31">
        <v>9.3000000000000007</v>
      </c>
      <c r="AH64" s="31"/>
      <c r="AI64" s="63">
        <v>8.6999999999999993</v>
      </c>
      <c r="AJ64" s="63">
        <v>8.5</v>
      </c>
      <c r="AK64" s="63">
        <v>8.6999999999999993</v>
      </c>
      <c r="AL64" s="63">
        <v>9.9</v>
      </c>
      <c r="AM64" s="63">
        <v>9.1</v>
      </c>
      <c r="AN64" s="63">
        <v>9</v>
      </c>
      <c r="AO64" s="63">
        <v>9</v>
      </c>
      <c r="AP64" s="63">
        <v>9.6</v>
      </c>
      <c r="AQ64" s="63">
        <v>8.5</v>
      </c>
      <c r="AR64" s="63">
        <v>8.5</v>
      </c>
      <c r="AS64" s="63">
        <v>8.1999999999999993</v>
      </c>
      <c r="AT64" s="63">
        <v>9</v>
      </c>
      <c r="AU64" s="63">
        <v>8.8000000000000007</v>
      </c>
      <c r="AV64" s="63">
        <v>9</v>
      </c>
      <c r="AW64" s="63"/>
      <c r="AX64" s="63"/>
      <c r="AY64" s="63">
        <v>8.9</v>
      </c>
      <c r="AZ64" s="31">
        <f t="shared" si="1"/>
        <v>8.4</v>
      </c>
      <c r="BA64" s="85" t="s">
        <v>1465</v>
      </c>
      <c r="BB64" s="85"/>
      <c r="BC64" s="85"/>
      <c r="BE64" s="14" t="s">
        <v>939</v>
      </c>
      <c r="BF64" s="12" t="str">
        <f t="shared" si="2"/>
        <v>D</v>
      </c>
    </row>
    <row r="65" spans="1:58" ht="16.5" x14ac:dyDescent="0.25">
      <c r="A65" s="52">
        <v>58</v>
      </c>
      <c r="B65" s="52" t="s">
        <v>941</v>
      </c>
      <c r="C65" s="55" t="s">
        <v>8</v>
      </c>
      <c r="D65" s="56" t="s">
        <v>399</v>
      </c>
      <c r="E65" s="53" t="s">
        <v>942</v>
      </c>
      <c r="F65" s="86">
        <v>7.5</v>
      </c>
      <c r="G65" s="87">
        <v>4.2</v>
      </c>
      <c r="H65" s="86">
        <v>4.2</v>
      </c>
      <c r="I65" s="86">
        <v>5.0999999999999996</v>
      </c>
      <c r="J65" s="86">
        <v>5.6</v>
      </c>
      <c r="K65" s="86">
        <v>7.7</v>
      </c>
      <c r="L65" s="86">
        <v>6.6</v>
      </c>
      <c r="M65" s="86">
        <v>6.4</v>
      </c>
      <c r="N65" s="86">
        <v>6.4</v>
      </c>
      <c r="O65" s="86">
        <v>4.8</v>
      </c>
      <c r="P65" s="87">
        <v>5.6</v>
      </c>
      <c r="Q65" s="86">
        <v>7.9</v>
      </c>
      <c r="R65" s="86">
        <v>5.9</v>
      </c>
      <c r="S65" s="86">
        <v>8.1999999999999993</v>
      </c>
      <c r="T65" s="86">
        <v>4.2</v>
      </c>
      <c r="U65" s="87">
        <v>4.5</v>
      </c>
      <c r="V65" s="31">
        <v>8</v>
      </c>
      <c r="W65" s="31">
        <v>8.8000000000000007</v>
      </c>
      <c r="X65" s="31">
        <v>5.9</v>
      </c>
      <c r="Y65" s="31">
        <v>8.1999999999999993</v>
      </c>
      <c r="Z65" s="31">
        <v>7.6</v>
      </c>
      <c r="AA65" s="31">
        <v>6.6</v>
      </c>
      <c r="AB65" s="31">
        <v>8.6999999999999993</v>
      </c>
      <c r="AC65" s="31">
        <v>9.4</v>
      </c>
      <c r="AD65" s="31">
        <v>8.6999999999999993</v>
      </c>
      <c r="AE65" s="31">
        <v>4.3</v>
      </c>
      <c r="AF65" s="31">
        <v>7.7</v>
      </c>
      <c r="AG65" s="31">
        <v>8.6</v>
      </c>
      <c r="AH65" s="31"/>
      <c r="AI65" s="63">
        <v>8.5</v>
      </c>
      <c r="AJ65" s="63">
        <v>8.1999999999999993</v>
      </c>
      <c r="AK65" s="63">
        <v>8</v>
      </c>
      <c r="AL65" s="63">
        <v>8</v>
      </c>
      <c r="AM65" s="63">
        <v>6.5</v>
      </c>
      <c r="AN65" s="63">
        <v>8.5</v>
      </c>
      <c r="AO65" s="63">
        <v>8.5</v>
      </c>
      <c r="AP65" s="63">
        <v>4.5999999999999996</v>
      </c>
      <c r="AQ65" s="63">
        <v>7.1</v>
      </c>
      <c r="AR65" s="63">
        <v>9</v>
      </c>
      <c r="AS65" s="63">
        <v>7.3</v>
      </c>
      <c r="AT65" s="63">
        <v>9</v>
      </c>
      <c r="AU65" s="63">
        <v>8</v>
      </c>
      <c r="AV65" s="63">
        <v>9</v>
      </c>
      <c r="AW65" s="63">
        <v>8</v>
      </c>
      <c r="AX65" s="63">
        <v>8.5</v>
      </c>
      <c r="AY65" s="63"/>
      <c r="AZ65" s="31">
        <f t="shared" si="1"/>
        <v>7.1</v>
      </c>
      <c r="BA65" s="85" t="s">
        <v>1464</v>
      </c>
      <c r="BB65" s="85"/>
      <c r="BC65" s="85"/>
      <c r="BD65" s="4">
        <f>COUNTIF(AZ8:AZ69,"&gt;=9")</f>
        <v>0</v>
      </c>
      <c r="BE65" s="14" t="s">
        <v>941</v>
      </c>
      <c r="BF65" s="12" t="str">
        <f t="shared" si="2"/>
        <v>D</v>
      </c>
    </row>
    <row r="66" spans="1:58" ht="16.5" x14ac:dyDescent="0.25">
      <c r="A66" s="52">
        <v>59</v>
      </c>
      <c r="B66" s="52" t="s">
        <v>943</v>
      </c>
      <c r="C66" s="55" t="s">
        <v>944</v>
      </c>
      <c r="D66" s="56" t="s">
        <v>399</v>
      </c>
      <c r="E66" s="53" t="s">
        <v>945</v>
      </c>
      <c r="F66" s="86">
        <v>7.8</v>
      </c>
      <c r="G66" s="86">
        <v>6.1</v>
      </c>
      <c r="H66" s="87">
        <v>5.4</v>
      </c>
      <c r="I66" s="87">
        <v>5.4</v>
      </c>
      <c r="J66" s="86">
        <v>5.6</v>
      </c>
      <c r="K66" s="86">
        <v>6.6</v>
      </c>
      <c r="L66" s="86">
        <v>7.1</v>
      </c>
      <c r="M66" s="86">
        <v>6.7</v>
      </c>
      <c r="N66" s="86">
        <v>8.1999999999999993</v>
      </c>
      <c r="O66" s="86">
        <v>5.5</v>
      </c>
      <c r="P66" s="86">
        <v>4.2</v>
      </c>
      <c r="Q66" s="86">
        <v>8.5</v>
      </c>
      <c r="R66" s="87">
        <v>5.6</v>
      </c>
      <c r="S66" s="86">
        <v>8.1</v>
      </c>
      <c r="T66" s="87">
        <v>7.4</v>
      </c>
      <c r="U66" s="86">
        <v>4.5</v>
      </c>
      <c r="V66" s="31">
        <v>8</v>
      </c>
      <c r="W66" s="31">
        <v>9</v>
      </c>
      <c r="X66" s="31">
        <v>5.2</v>
      </c>
      <c r="Y66" s="31">
        <v>8.6</v>
      </c>
      <c r="Z66" s="31">
        <v>8</v>
      </c>
      <c r="AA66" s="31">
        <v>9</v>
      </c>
      <c r="AB66" s="31">
        <v>9.1</v>
      </c>
      <c r="AC66" s="31">
        <v>8.6999999999999993</v>
      </c>
      <c r="AD66" s="31">
        <v>8.4</v>
      </c>
      <c r="AE66" s="31">
        <v>5</v>
      </c>
      <c r="AF66" s="31">
        <v>8.6999999999999993</v>
      </c>
      <c r="AG66" s="31">
        <v>8.6</v>
      </c>
      <c r="AH66" s="31"/>
      <c r="AI66" s="63">
        <v>8.5</v>
      </c>
      <c r="AJ66" s="63">
        <v>8.4</v>
      </c>
      <c r="AK66" s="63">
        <v>8</v>
      </c>
      <c r="AL66" s="63">
        <v>6.8</v>
      </c>
      <c r="AM66" s="63">
        <v>6.1</v>
      </c>
      <c r="AN66" s="63">
        <v>9.6</v>
      </c>
      <c r="AO66" s="63">
        <v>8.9</v>
      </c>
      <c r="AP66" s="63">
        <v>4.5</v>
      </c>
      <c r="AQ66" s="63">
        <v>7.8</v>
      </c>
      <c r="AR66" s="63">
        <v>8.5</v>
      </c>
      <c r="AS66" s="63">
        <v>6.8</v>
      </c>
      <c r="AT66" s="63">
        <v>9</v>
      </c>
      <c r="AU66" s="63">
        <v>9</v>
      </c>
      <c r="AV66" s="63">
        <v>8.4</v>
      </c>
      <c r="AW66" s="63">
        <v>8.5</v>
      </c>
      <c r="AX66" s="63">
        <v>9.1999999999999993</v>
      </c>
      <c r="AY66" s="63"/>
      <c r="AZ66" s="31">
        <f t="shared" si="1"/>
        <v>7.3</v>
      </c>
      <c r="BA66" s="85" t="s">
        <v>1464</v>
      </c>
      <c r="BB66" s="85"/>
      <c r="BC66" s="85"/>
      <c r="BD66" s="13">
        <f>COUNTIF(AZ8:AZ69,"&gt;=8")-BD65</f>
        <v>14</v>
      </c>
      <c r="BE66" s="14" t="s">
        <v>943</v>
      </c>
      <c r="BF66" s="12" t="str">
        <f t="shared" si="2"/>
        <v>D</v>
      </c>
    </row>
    <row r="67" spans="1:58" ht="16.5" x14ac:dyDescent="0.25">
      <c r="A67" s="52">
        <v>60</v>
      </c>
      <c r="B67" s="52" t="s">
        <v>946</v>
      </c>
      <c r="C67" s="55" t="s">
        <v>947</v>
      </c>
      <c r="D67" s="56" t="s">
        <v>811</v>
      </c>
      <c r="E67" s="52" t="s">
        <v>948</v>
      </c>
      <c r="F67" s="86">
        <v>8</v>
      </c>
      <c r="G67" s="86">
        <v>5.4</v>
      </c>
      <c r="H67" s="86">
        <v>5.7</v>
      </c>
      <c r="I67" s="86">
        <v>5</v>
      </c>
      <c r="J67" s="86">
        <v>5.7</v>
      </c>
      <c r="K67" s="86">
        <v>8.4</v>
      </c>
      <c r="L67" s="86">
        <v>4.5999999999999996</v>
      </c>
      <c r="M67" s="86">
        <v>6</v>
      </c>
      <c r="N67" s="86">
        <v>5.7</v>
      </c>
      <c r="O67" s="86">
        <v>4.5999999999999996</v>
      </c>
      <c r="P67" s="86">
        <v>4.5999999999999996</v>
      </c>
      <c r="Q67" s="86">
        <v>8.8000000000000007</v>
      </c>
      <c r="R67" s="87">
        <v>5.2</v>
      </c>
      <c r="S67" s="86">
        <v>8.4</v>
      </c>
      <c r="T67" s="86">
        <v>6.9</v>
      </c>
      <c r="U67" s="86">
        <v>4.7</v>
      </c>
      <c r="V67" s="31">
        <v>8.3000000000000007</v>
      </c>
      <c r="W67" s="31">
        <v>9</v>
      </c>
      <c r="X67" s="31">
        <v>6.1</v>
      </c>
      <c r="Y67" s="31">
        <v>8.5</v>
      </c>
      <c r="Z67" s="31">
        <v>7.6</v>
      </c>
      <c r="AA67" s="31">
        <v>7.5</v>
      </c>
      <c r="AB67" s="31">
        <v>9.1</v>
      </c>
      <c r="AC67" s="31">
        <v>9.6</v>
      </c>
      <c r="AD67" s="31">
        <v>7.7</v>
      </c>
      <c r="AE67" s="31">
        <v>6.2</v>
      </c>
      <c r="AF67" s="31">
        <v>7.3</v>
      </c>
      <c r="AG67" s="31">
        <v>9.3000000000000007</v>
      </c>
      <c r="AH67" s="31"/>
      <c r="AI67" s="63">
        <v>8.6999999999999993</v>
      </c>
      <c r="AJ67" s="63">
        <v>8.6999999999999993</v>
      </c>
      <c r="AK67" s="63">
        <v>7</v>
      </c>
      <c r="AL67" s="63">
        <v>8</v>
      </c>
      <c r="AM67" s="63">
        <v>4.8</v>
      </c>
      <c r="AN67" s="63">
        <v>8.5</v>
      </c>
      <c r="AO67" s="63">
        <v>8.5</v>
      </c>
      <c r="AP67" s="63">
        <v>4.7</v>
      </c>
      <c r="AQ67" s="63">
        <v>9.3000000000000007</v>
      </c>
      <c r="AR67" s="63">
        <v>9.5</v>
      </c>
      <c r="AS67" s="63">
        <v>8</v>
      </c>
      <c r="AT67" s="63">
        <v>9.5</v>
      </c>
      <c r="AU67" s="63">
        <v>8</v>
      </c>
      <c r="AV67" s="63">
        <v>8.5</v>
      </c>
      <c r="AW67" s="63"/>
      <c r="AX67" s="63"/>
      <c r="AY67" s="63">
        <v>9</v>
      </c>
      <c r="AZ67" s="31">
        <f t="shared" si="1"/>
        <v>7.2</v>
      </c>
      <c r="BA67" s="85" t="s">
        <v>1465</v>
      </c>
      <c r="BB67" s="85"/>
      <c r="BC67" s="85"/>
      <c r="BD67" s="13">
        <f>COUNTIF(AZ8:AZ69,"&gt;=7")-BD66-BD65</f>
        <v>36</v>
      </c>
      <c r="BE67" s="14" t="s">
        <v>946</v>
      </c>
      <c r="BF67" s="12" t="str">
        <f t="shared" si="2"/>
        <v>D</v>
      </c>
    </row>
    <row r="68" spans="1:58" ht="16.5" x14ac:dyDescent="0.25">
      <c r="A68" s="52">
        <v>61</v>
      </c>
      <c r="B68" s="52" t="s">
        <v>949</v>
      </c>
      <c r="C68" s="55" t="s">
        <v>950</v>
      </c>
      <c r="D68" s="56" t="s">
        <v>951</v>
      </c>
      <c r="E68" s="52" t="s">
        <v>141</v>
      </c>
      <c r="F68" s="86">
        <v>8</v>
      </c>
      <c r="G68" s="86">
        <v>7.8</v>
      </c>
      <c r="H68" s="87">
        <v>8.4</v>
      </c>
      <c r="I68" s="87">
        <v>7.2</v>
      </c>
      <c r="J68" s="86">
        <v>6.6</v>
      </c>
      <c r="K68" s="86">
        <v>6.6</v>
      </c>
      <c r="L68" s="86">
        <v>7</v>
      </c>
      <c r="M68" s="86">
        <v>5.3</v>
      </c>
      <c r="N68" s="86">
        <v>5.9</v>
      </c>
      <c r="O68" s="86">
        <v>5.2</v>
      </c>
      <c r="P68" s="86">
        <v>4.4000000000000004</v>
      </c>
      <c r="Q68" s="86">
        <v>9.4</v>
      </c>
      <c r="R68" s="86">
        <v>5.6</v>
      </c>
      <c r="S68" s="86">
        <v>7.8</v>
      </c>
      <c r="T68" s="86">
        <v>7.1</v>
      </c>
      <c r="U68" s="86">
        <v>7</v>
      </c>
      <c r="V68" s="31">
        <v>8.6999999999999993</v>
      </c>
      <c r="W68" s="31">
        <v>9</v>
      </c>
      <c r="X68" s="31">
        <v>6</v>
      </c>
      <c r="Y68" s="31">
        <v>8.6</v>
      </c>
      <c r="Z68" s="31">
        <v>8.1999999999999993</v>
      </c>
      <c r="AA68" s="31">
        <v>8.6</v>
      </c>
      <c r="AB68" s="31">
        <v>8.6999999999999993</v>
      </c>
      <c r="AC68" s="31">
        <v>9.1</v>
      </c>
      <c r="AD68" s="31">
        <v>9.4</v>
      </c>
      <c r="AE68" s="31">
        <v>7.8</v>
      </c>
      <c r="AF68" s="31">
        <v>7.7</v>
      </c>
      <c r="AG68" s="31">
        <v>9.3000000000000007</v>
      </c>
      <c r="AH68" s="31"/>
      <c r="AI68" s="63">
        <v>8.5</v>
      </c>
      <c r="AJ68" s="63">
        <v>8.6</v>
      </c>
      <c r="AK68" s="63">
        <v>7.2</v>
      </c>
      <c r="AL68" s="63">
        <v>7.3</v>
      </c>
      <c r="AM68" s="63">
        <v>7.9</v>
      </c>
      <c r="AN68" s="63">
        <v>9</v>
      </c>
      <c r="AO68" s="63">
        <v>8.9</v>
      </c>
      <c r="AP68" s="63">
        <v>6.5</v>
      </c>
      <c r="AQ68" s="63">
        <v>8.5</v>
      </c>
      <c r="AR68" s="63">
        <v>9</v>
      </c>
      <c r="AS68" s="63">
        <v>6.8</v>
      </c>
      <c r="AT68" s="63">
        <v>9.5</v>
      </c>
      <c r="AU68" s="63">
        <v>8</v>
      </c>
      <c r="AV68" s="63">
        <v>9.1</v>
      </c>
      <c r="AW68" s="63"/>
      <c r="AX68" s="63"/>
      <c r="AY68" s="63">
        <v>9</v>
      </c>
      <c r="AZ68" s="31">
        <f t="shared" si="1"/>
        <v>7.7</v>
      </c>
      <c r="BA68" s="85" t="s">
        <v>1465</v>
      </c>
      <c r="BB68" s="85"/>
      <c r="BC68" s="85"/>
      <c r="BD68" s="13">
        <f>COUNTIF(AZ8:AZ69,"&gt;=5.5")-BD67-BD66-BD65</f>
        <v>5</v>
      </c>
      <c r="BE68" s="14" t="s">
        <v>949</v>
      </c>
      <c r="BF68" s="12" t="str">
        <f t="shared" si="2"/>
        <v>D</v>
      </c>
    </row>
    <row r="69" spans="1:58" ht="16.5" x14ac:dyDescent="0.25">
      <c r="A69" s="52">
        <v>62</v>
      </c>
      <c r="B69" s="52" t="s">
        <v>952</v>
      </c>
      <c r="C69" s="55" t="s">
        <v>546</v>
      </c>
      <c r="D69" s="56" t="s">
        <v>951</v>
      </c>
      <c r="E69" s="52" t="s">
        <v>953</v>
      </c>
      <c r="F69" s="86">
        <v>6.5</v>
      </c>
      <c r="G69" s="86">
        <v>5.8</v>
      </c>
      <c r="H69" s="86">
        <v>7.9</v>
      </c>
      <c r="I69" s="86">
        <v>6.8</v>
      </c>
      <c r="J69" s="86">
        <v>8.1999999999999993</v>
      </c>
      <c r="K69" s="86">
        <v>7.5</v>
      </c>
      <c r="L69" s="86">
        <v>7.9</v>
      </c>
      <c r="M69" s="86">
        <v>6.4</v>
      </c>
      <c r="N69" s="86">
        <v>6.8</v>
      </c>
      <c r="O69" s="86">
        <v>6.4</v>
      </c>
      <c r="P69" s="86">
        <v>6.1</v>
      </c>
      <c r="Q69" s="86">
        <v>8.1999999999999993</v>
      </c>
      <c r="R69" s="87">
        <v>7.9</v>
      </c>
      <c r="S69" s="86">
        <v>8.1999999999999993</v>
      </c>
      <c r="T69" s="86">
        <v>7.8</v>
      </c>
      <c r="U69" s="86">
        <v>7.5</v>
      </c>
      <c r="V69" s="31">
        <v>8.3000000000000007</v>
      </c>
      <c r="W69" s="31">
        <v>9</v>
      </c>
      <c r="X69" s="31">
        <v>8.4</v>
      </c>
      <c r="Y69" s="31">
        <v>8.9</v>
      </c>
      <c r="Z69" s="31">
        <v>9.1</v>
      </c>
      <c r="AA69" s="31">
        <v>7</v>
      </c>
      <c r="AB69" s="31">
        <v>8.6999999999999993</v>
      </c>
      <c r="AC69" s="31">
        <v>9.6999999999999993</v>
      </c>
      <c r="AD69" s="31">
        <v>8.9</v>
      </c>
      <c r="AE69" s="31">
        <v>8.3000000000000007</v>
      </c>
      <c r="AF69" s="31">
        <v>8.6999999999999993</v>
      </c>
      <c r="AG69" s="31">
        <v>9.3000000000000007</v>
      </c>
      <c r="AH69" s="31"/>
      <c r="AI69" s="63">
        <v>9.1</v>
      </c>
      <c r="AJ69" s="63">
        <v>8.4</v>
      </c>
      <c r="AK69" s="63">
        <v>7.9</v>
      </c>
      <c r="AL69" s="63">
        <v>8.5</v>
      </c>
      <c r="AM69" s="63">
        <v>7.3</v>
      </c>
      <c r="AN69" s="63">
        <v>9.4</v>
      </c>
      <c r="AO69" s="63">
        <v>8.9</v>
      </c>
      <c r="AP69" s="63">
        <v>9.3000000000000007</v>
      </c>
      <c r="AQ69" s="63">
        <v>8.8000000000000007</v>
      </c>
      <c r="AR69" s="63">
        <v>9.5</v>
      </c>
      <c r="AS69" s="63">
        <v>7.1</v>
      </c>
      <c r="AT69" s="63">
        <v>9</v>
      </c>
      <c r="AU69" s="63">
        <v>9</v>
      </c>
      <c r="AV69" s="63">
        <v>9.3000000000000007</v>
      </c>
      <c r="AW69" s="63"/>
      <c r="AX69" s="63"/>
      <c r="AY69" s="63">
        <v>8.8000000000000007</v>
      </c>
      <c r="AZ69" s="31">
        <f t="shared" si="1"/>
        <v>8.1</v>
      </c>
      <c r="BA69" s="85" t="s">
        <v>1465</v>
      </c>
      <c r="BB69" s="85"/>
      <c r="BC69" s="85"/>
      <c r="BD69" s="13">
        <f>COUNTIF(AZ8:AZ69,"&gt;=3.5")-BD68-BD67-BD66-BD65</f>
        <v>1</v>
      </c>
      <c r="BE69" s="14" t="s">
        <v>952</v>
      </c>
      <c r="BF69" s="12" t="str">
        <f t="shared" si="2"/>
        <v>D</v>
      </c>
    </row>
  </sheetData>
  <mergeCells count="6">
    <mergeCell ref="A6:A7"/>
    <mergeCell ref="B6:B7"/>
    <mergeCell ref="C6:D7"/>
    <mergeCell ref="E6:E7"/>
    <mergeCell ref="A1:C1"/>
    <mergeCell ref="D1:M1"/>
  </mergeCells>
  <conditionalFormatting sqref="F8:AY69">
    <cfRule type="cellIs" dxfId="1" priority="3" operator="lessThan">
      <formula>4</formula>
    </cfRule>
  </conditionalFormatting>
  <conditionalFormatting sqref="AP8:AY69">
    <cfRule type="cellIs" dxfId="0" priority="1" operator="lessThan">
      <formula>4</formula>
    </cfRule>
  </conditionalFormatting>
  <pageMargins left="0.7" right="0.7" top="0.75" bottom="0.75" header="0.3" footer="0.3"/>
  <pageSetup scale="60" orientation="landscape"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
  <sheetViews>
    <sheetView topLeftCell="A19" workbookViewId="0">
      <selection activeCell="A2" sqref="A2:XFD2"/>
    </sheetView>
  </sheetViews>
  <sheetFormatPr defaultRowHeight="12.75" x14ac:dyDescent="0.2"/>
  <cols>
    <col min="1" max="1" width="5.140625" bestFit="1" customWidth="1"/>
    <col min="2" max="2" width="22.85546875" style="70" customWidth="1"/>
    <col min="3" max="3" width="9.28515625" style="70" customWidth="1"/>
    <col min="4" max="4" width="16.42578125" style="77" customWidth="1"/>
    <col min="5" max="5" width="49.140625" customWidth="1"/>
    <col min="6" max="6" width="18.85546875" customWidth="1"/>
    <col min="7" max="7" width="14.7109375" customWidth="1"/>
  </cols>
  <sheetData>
    <row r="1" spans="1:7" ht="18.75" x14ac:dyDescent="0.3">
      <c r="A1" s="374" t="s">
        <v>1424</v>
      </c>
      <c r="B1" s="374"/>
      <c r="C1" s="374"/>
      <c r="D1" s="374"/>
      <c r="E1" s="374"/>
      <c r="F1" s="374"/>
    </row>
    <row r="3" spans="1:7" s="78" customFormat="1" ht="15.75" x14ac:dyDescent="0.25">
      <c r="B3" s="79"/>
      <c r="C3" s="79"/>
      <c r="D3" s="80" t="s">
        <v>1426</v>
      </c>
    </row>
    <row r="5" spans="1:7" s="69" customFormat="1" ht="31.5" x14ac:dyDescent="0.2">
      <c r="A5" s="65" t="s">
        <v>0</v>
      </c>
      <c r="B5" s="379" t="s">
        <v>1</v>
      </c>
      <c r="C5" s="378"/>
      <c r="D5" s="74" t="s">
        <v>1420</v>
      </c>
      <c r="E5" s="65" t="s">
        <v>1421</v>
      </c>
      <c r="F5" s="66" t="s">
        <v>1422</v>
      </c>
      <c r="G5" s="66" t="s">
        <v>1423</v>
      </c>
    </row>
    <row r="6" spans="1:7" s="69" customFormat="1" ht="57" customHeight="1" x14ac:dyDescent="0.2">
      <c r="A6" s="375" t="s">
        <v>1425</v>
      </c>
      <c r="B6" s="376"/>
      <c r="C6" s="377"/>
      <c r="D6" s="377"/>
      <c r="E6" s="377"/>
      <c r="F6" s="377"/>
      <c r="G6" s="378"/>
    </row>
    <row r="7" spans="1:7" ht="50.1" customHeight="1" x14ac:dyDescent="0.2">
      <c r="A7" s="67">
        <v>1</v>
      </c>
      <c r="B7" s="71" t="s">
        <v>421</v>
      </c>
      <c r="C7" s="72" t="s">
        <v>5</v>
      </c>
      <c r="D7" s="75" t="s">
        <v>422</v>
      </c>
      <c r="E7" s="68"/>
      <c r="F7" s="68"/>
      <c r="G7" s="65"/>
    </row>
    <row r="8" spans="1:7" ht="50.1" customHeight="1" x14ac:dyDescent="0.2">
      <c r="A8" s="67">
        <v>2</v>
      </c>
      <c r="B8" s="71" t="s">
        <v>424</v>
      </c>
      <c r="C8" s="72" t="s">
        <v>5</v>
      </c>
      <c r="D8" s="75" t="s">
        <v>425</v>
      </c>
      <c r="E8" s="68"/>
      <c r="F8" s="68"/>
      <c r="G8" s="65"/>
    </row>
    <row r="9" spans="1:7" ht="50.1" customHeight="1" x14ac:dyDescent="0.2">
      <c r="A9" s="67">
        <v>3</v>
      </c>
      <c r="B9" s="71" t="s">
        <v>427</v>
      </c>
      <c r="C9" s="72" t="s">
        <v>22</v>
      </c>
      <c r="D9" s="75" t="s">
        <v>428</v>
      </c>
      <c r="E9" s="68"/>
      <c r="F9" s="68"/>
      <c r="G9" s="65"/>
    </row>
    <row r="10" spans="1:7" ht="50.1" customHeight="1" x14ac:dyDescent="0.2">
      <c r="A10" s="67">
        <v>4</v>
      </c>
      <c r="B10" s="71" t="s">
        <v>430</v>
      </c>
      <c r="C10" s="72" t="s">
        <v>280</v>
      </c>
      <c r="D10" s="75" t="s">
        <v>431</v>
      </c>
      <c r="E10" s="68"/>
      <c r="F10" s="68"/>
      <c r="G10" s="65"/>
    </row>
    <row r="11" spans="1:7" ht="50.1" customHeight="1" x14ac:dyDescent="0.2">
      <c r="A11" s="67">
        <v>5</v>
      </c>
      <c r="B11" s="71" t="s">
        <v>433</v>
      </c>
      <c r="C11" s="72" t="s">
        <v>434</v>
      </c>
      <c r="D11" s="75" t="s">
        <v>435</v>
      </c>
      <c r="E11" s="68"/>
      <c r="F11" s="68"/>
      <c r="G11" s="65"/>
    </row>
    <row r="12" spans="1:7" ht="50.1" customHeight="1" x14ac:dyDescent="0.2">
      <c r="A12" s="67">
        <v>6</v>
      </c>
      <c r="B12" s="71" t="s">
        <v>437</v>
      </c>
      <c r="C12" s="72" t="s">
        <v>438</v>
      </c>
      <c r="D12" s="75" t="s">
        <v>439</v>
      </c>
      <c r="E12" s="68"/>
      <c r="F12" s="68"/>
      <c r="G12" s="65"/>
    </row>
    <row r="13" spans="1:7" ht="50.1" customHeight="1" x14ac:dyDescent="0.2">
      <c r="A13" s="67">
        <v>7</v>
      </c>
      <c r="B13" s="71" t="s">
        <v>441</v>
      </c>
      <c r="C13" s="72" t="s">
        <v>442</v>
      </c>
      <c r="D13" s="75" t="s">
        <v>443</v>
      </c>
      <c r="E13" s="68"/>
      <c r="F13" s="68"/>
      <c r="G13" s="65"/>
    </row>
    <row r="14" spans="1:7" ht="50.1" customHeight="1" x14ac:dyDescent="0.2">
      <c r="A14" s="67">
        <v>8</v>
      </c>
      <c r="B14" s="71" t="s">
        <v>445</v>
      </c>
      <c r="C14" s="72" t="s">
        <v>446</v>
      </c>
      <c r="D14" s="75" t="s">
        <v>447</v>
      </c>
      <c r="E14" s="68"/>
      <c r="F14" s="68"/>
      <c r="G14" s="65"/>
    </row>
    <row r="15" spans="1:7" ht="50.1" customHeight="1" x14ac:dyDescent="0.2">
      <c r="A15" s="67">
        <v>9</v>
      </c>
      <c r="B15" s="71" t="s">
        <v>18</v>
      </c>
      <c r="C15" s="72" t="s">
        <v>449</v>
      </c>
      <c r="D15" s="75" t="s">
        <v>450</v>
      </c>
      <c r="E15" s="68"/>
      <c r="F15" s="68"/>
      <c r="G15" s="65"/>
    </row>
    <row r="16" spans="1:7" ht="50.1" customHeight="1" x14ac:dyDescent="0.2">
      <c r="A16" s="67">
        <v>10</v>
      </c>
      <c r="B16" s="71" t="s">
        <v>10</v>
      </c>
      <c r="C16" s="72" t="s">
        <v>12</v>
      </c>
      <c r="D16" s="75" t="s">
        <v>452</v>
      </c>
      <c r="E16" s="68"/>
      <c r="F16" s="68"/>
      <c r="G16" s="65"/>
    </row>
    <row r="17" spans="1:7" ht="50.1" customHeight="1" x14ac:dyDescent="0.2">
      <c r="A17" s="67">
        <v>11</v>
      </c>
      <c r="B17" s="71" t="s">
        <v>454</v>
      </c>
      <c r="C17" s="72" t="s">
        <v>308</v>
      </c>
      <c r="D17" s="75" t="s">
        <v>455</v>
      </c>
      <c r="E17" s="68"/>
      <c r="F17" s="68"/>
      <c r="G17" s="65"/>
    </row>
    <row r="18" spans="1:7" ht="50.1" customHeight="1" x14ac:dyDescent="0.2">
      <c r="A18" s="67">
        <v>12</v>
      </c>
      <c r="B18" s="71" t="s">
        <v>457</v>
      </c>
      <c r="C18" s="72" t="s">
        <v>458</v>
      </c>
      <c r="D18" s="75" t="s">
        <v>459</v>
      </c>
      <c r="E18" s="68"/>
      <c r="F18" s="68"/>
      <c r="G18" s="65"/>
    </row>
    <row r="19" spans="1:7" ht="50.1" customHeight="1" x14ac:dyDescent="0.2">
      <c r="A19" s="67">
        <v>13</v>
      </c>
      <c r="B19" s="71" t="s">
        <v>461</v>
      </c>
      <c r="C19" s="72" t="s">
        <v>462</v>
      </c>
      <c r="D19" s="75" t="s">
        <v>463</v>
      </c>
      <c r="E19" s="68"/>
      <c r="F19" s="68"/>
      <c r="G19" s="65"/>
    </row>
    <row r="20" spans="1:7" ht="50.1" customHeight="1" x14ac:dyDescent="0.2">
      <c r="A20" s="67">
        <v>14</v>
      </c>
      <c r="B20" s="71" t="s">
        <v>465</v>
      </c>
      <c r="C20" s="72" t="s">
        <v>14</v>
      </c>
      <c r="D20" s="75" t="s">
        <v>362</v>
      </c>
      <c r="E20" s="68"/>
      <c r="F20" s="68"/>
      <c r="G20" s="65"/>
    </row>
    <row r="21" spans="1:7" ht="50.1" customHeight="1" x14ac:dyDescent="0.2">
      <c r="A21" s="67">
        <v>15</v>
      </c>
      <c r="B21" s="71" t="s">
        <v>467</v>
      </c>
      <c r="C21" s="72" t="s">
        <v>34</v>
      </c>
      <c r="D21" s="75" t="s">
        <v>468</v>
      </c>
      <c r="E21" s="68"/>
      <c r="F21" s="68"/>
      <c r="G21" s="65"/>
    </row>
    <row r="22" spans="1:7" ht="50.1" customHeight="1" x14ac:dyDescent="0.2">
      <c r="A22" s="67">
        <v>16</v>
      </c>
      <c r="B22" s="71" t="s">
        <v>470</v>
      </c>
      <c r="C22" s="72" t="s">
        <v>165</v>
      </c>
      <c r="D22" s="75" t="s">
        <v>471</v>
      </c>
      <c r="E22" s="68"/>
      <c r="F22" s="68"/>
      <c r="G22" s="65"/>
    </row>
    <row r="23" spans="1:7" ht="50.1" customHeight="1" x14ac:dyDescent="0.2">
      <c r="A23" s="67">
        <v>17</v>
      </c>
      <c r="B23" s="71" t="s">
        <v>473</v>
      </c>
      <c r="C23" s="72" t="s">
        <v>184</v>
      </c>
      <c r="D23" s="75" t="s">
        <v>159</v>
      </c>
      <c r="E23" s="68"/>
      <c r="F23" s="68"/>
      <c r="G23" s="65"/>
    </row>
    <row r="24" spans="1:7" ht="50.1" customHeight="1" x14ac:dyDescent="0.2">
      <c r="A24" s="67">
        <v>18</v>
      </c>
      <c r="B24" s="71" t="s">
        <v>475</v>
      </c>
      <c r="C24" s="72" t="s">
        <v>476</v>
      </c>
      <c r="D24" s="75" t="s">
        <v>349</v>
      </c>
      <c r="E24" s="68"/>
      <c r="F24" s="68"/>
      <c r="G24" s="65"/>
    </row>
    <row r="25" spans="1:7" ht="50.1" customHeight="1" x14ac:dyDescent="0.2">
      <c r="A25" s="67">
        <v>19</v>
      </c>
      <c r="B25" s="71" t="s">
        <v>13</v>
      </c>
      <c r="C25" s="72" t="s">
        <v>371</v>
      </c>
      <c r="D25" s="75" t="s">
        <v>478</v>
      </c>
      <c r="E25" s="68"/>
      <c r="F25" s="68"/>
      <c r="G25" s="65"/>
    </row>
    <row r="26" spans="1:7" ht="50.1" customHeight="1" x14ac:dyDescent="0.2">
      <c r="A26" s="67">
        <v>20</v>
      </c>
      <c r="B26" s="71" t="s">
        <v>480</v>
      </c>
      <c r="C26" s="72" t="s">
        <v>481</v>
      </c>
      <c r="D26" s="75" t="s">
        <v>482</v>
      </c>
      <c r="E26" s="68"/>
      <c r="F26" s="68"/>
      <c r="G26" s="65"/>
    </row>
    <row r="27" spans="1:7" ht="50.1" customHeight="1" x14ac:dyDescent="0.2">
      <c r="A27" s="67">
        <v>21</v>
      </c>
      <c r="B27" s="71" t="s">
        <v>484</v>
      </c>
      <c r="C27" s="72" t="s">
        <v>42</v>
      </c>
      <c r="D27" s="75" t="s">
        <v>485</v>
      </c>
      <c r="E27" s="68"/>
      <c r="F27" s="68"/>
      <c r="G27" s="65"/>
    </row>
    <row r="28" spans="1:7" ht="50.1" customHeight="1" x14ac:dyDescent="0.2">
      <c r="A28" s="67">
        <v>22</v>
      </c>
      <c r="B28" s="71" t="s">
        <v>487</v>
      </c>
      <c r="C28" s="72" t="s">
        <v>41</v>
      </c>
      <c r="D28" s="75" t="s">
        <v>166</v>
      </c>
      <c r="E28" s="68"/>
      <c r="F28" s="68"/>
      <c r="G28" s="65"/>
    </row>
    <row r="29" spans="1:7" ht="50.1" customHeight="1" x14ac:dyDescent="0.2">
      <c r="A29" s="67">
        <v>23</v>
      </c>
      <c r="B29" s="71" t="s">
        <v>6</v>
      </c>
      <c r="C29" s="72" t="s">
        <v>384</v>
      </c>
      <c r="D29" s="75" t="s">
        <v>489</v>
      </c>
      <c r="E29" s="68"/>
      <c r="F29" s="68"/>
      <c r="G29" s="65"/>
    </row>
    <row r="30" spans="1:7" ht="50.1" customHeight="1" x14ac:dyDescent="0.2">
      <c r="A30" s="67">
        <v>24</v>
      </c>
      <c r="B30" s="71" t="s">
        <v>491</v>
      </c>
      <c r="C30" s="72" t="s">
        <v>384</v>
      </c>
      <c r="D30" s="75" t="s">
        <v>492</v>
      </c>
      <c r="E30" s="68"/>
      <c r="F30" s="68"/>
      <c r="G30" s="65"/>
    </row>
    <row r="31" spans="1:7" ht="50.1" customHeight="1" x14ac:dyDescent="0.2">
      <c r="A31" s="67">
        <v>25</v>
      </c>
      <c r="B31" s="71" t="s">
        <v>494</v>
      </c>
      <c r="C31" s="72" t="s">
        <v>16</v>
      </c>
      <c r="D31" s="75" t="s">
        <v>495</v>
      </c>
      <c r="E31" s="68"/>
      <c r="F31" s="68"/>
      <c r="G31" s="65"/>
    </row>
    <row r="32" spans="1:7" ht="50.1" customHeight="1" x14ac:dyDescent="0.2">
      <c r="A32" s="67">
        <v>26</v>
      </c>
      <c r="B32" s="71" t="s">
        <v>334</v>
      </c>
      <c r="C32" s="72" t="s">
        <v>395</v>
      </c>
      <c r="D32" s="75" t="s">
        <v>141</v>
      </c>
      <c r="E32" s="68"/>
      <c r="F32" s="68"/>
      <c r="G32" s="65"/>
    </row>
    <row r="33" spans="1:7" ht="50.1" customHeight="1" x14ac:dyDescent="0.2">
      <c r="A33" s="67">
        <v>27</v>
      </c>
      <c r="B33" s="71" t="s">
        <v>498</v>
      </c>
      <c r="C33" s="72" t="s">
        <v>499</v>
      </c>
      <c r="D33" s="75">
        <v>35775</v>
      </c>
      <c r="E33" s="68"/>
      <c r="F33" s="68"/>
      <c r="G33" s="65"/>
    </row>
    <row r="34" spans="1:7" ht="50.1" customHeight="1" x14ac:dyDescent="0.2">
      <c r="A34" s="67">
        <v>28</v>
      </c>
      <c r="B34" s="71"/>
      <c r="C34" s="72"/>
      <c r="D34" s="75"/>
      <c r="E34" s="68"/>
      <c r="F34" s="68"/>
      <c r="G34" s="65"/>
    </row>
    <row r="35" spans="1:7" ht="50.1" customHeight="1" x14ac:dyDescent="0.2">
      <c r="A35" s="67">
        <v>29</v>
      </c>
      <c r="B35" s="71"/>
      <c r="C35" s="72"/>
      <c r="D35" s="75"/>
      <c r="E35" s="68"/>
      <c r="F35" s="68"/>
      <c r="G35" s="65"/>
    </row>
    <row r="36" spans="1:7" ht="50.1" customHeight="1" x14ac:dyDescent="0.2">
      <c r="A36" s="67">
        <v>30</v>
      </c>
      <c r="B36" s="71"/>
      <c r="C36" s="72"/>
      <c r="D36" s="75"/>
      <c r="E36" s="68"/>
      <c r="F36" s="68"/>
      <c r="G36" s="65"/>
    </row>
    <row r="37" spans="1:7" ht="50.1" customHeight="1" x14ac:dyDescent="0.2">
      <c r="A37" s="67">
        <v>31</v>
      </c>
      <c r="B37" s="71"/>
      <c r="C37" s="72"/>
      <c r="D37" s="75"/>
      <c r="E37" s="68"/>
      <c r="F37" s="68"/>
      <c r="G37" s="65"/>
    </row>
    <row r="38" spans="1:7" ht="50.1" customHeight="1" x14ac:dyDescent="0.2">
      <c r="A38" s="67">
        <v>32</v>
      </c>
      <c r="B38" s="71"/>
      <c r="C38" s="72"/>
      <c r="D38" s="75"/>
      <c r="E38" s="68"/>
      <c r="F38" s="68"/>
      <c r="G38" s="65"/>
    </row>
    <row r="39" spans="1:7" ht="50.1" customHeight="1" x14ac:dyDescent="0.2">
      <c r="A39" s="67">
        <v>33</v>
      </c>
      <c r="B39" s="71"/>
      <c r="C39" s="72"/>
      <c r="D39" s="75"/>
      <c r="E39" s="68"/>
      <c r="F39" s="68"/>
      <c r="G39" s="65"/>
    </row>
    <row r="40" spans="1:7" ht="50.1" customHeight="1" x14ac:dyDescent="0.2">
      <c r="A40" s="67">
        <v>34</v>
      </c>
      <c r="B40" s="71"/>
      <c r="C40" s="72"/>
      <c r="D40" s="75"/>
      <c r="E40" s="68"/>
      <c r="F40" s="68"/>
      <c r="G40" s="65"/>
    </row>
    <row r="41" spans="1:7" ht="50.1" customHeight="1" x14ac:dyDescent="0.2">
      <c r="A41" s="67">
        <v>35</v>
      </c>
      <c r="B41" s="71"/>
      <c r="C41" s="72"/>
      <c r="D41" s="75"/>
      <c r="E41" s="68"/>
      <c r="F41" s="68"/>
      <c r="G41" s="65"/>
    </row>
    <row r="42" spans="1:7" ht="50.1" customHeight="1" x14ac:dyDescent="0.2">
      <c r="A42" s="67">
        <v>36</v>
      </c>
      <c r="B42" s="71"/>
      <c r="C42" s="72"/>
      <c r="D42" s="75"/>
      <c r="E42" s="68"/>
      <c r="F42" s="68"/>
      <c r="G42" s="65"/>
    </row>
    <row r="43" spans="1:7" ht="50.1" customHeight="1" x14ac:dyDescent="0.2">
      <c r="A43" s="67">
        <v>37</v>
      </c>
      <c r="B43" s="71"/>
      <c r="C43" s="72"/>
      <c r="D43" s="75"/>
      <c r="E43" s="68"/>
      <c r="F43" s="68"/>
      <c r="G43" s="65"/>
    </row>
    <row r="44" spans="1:7" ht="50.1" customHeight="1" x14ac:dyDescent="0.2">
      <c r="A44" s="67">
        <v>38</v>
      </c>
      <c r="B44" s="71"/>
      <c r="C44" s="72"/>
      <c r="D44" s="75"/>
      <c r="E44" s="68"/>
      <c r="F44" s="68"/>
      <c r="G44" s="65"/>
    </row>
    <row r="45" spans="1:7" ht="50.1" customHeight="1" x14ac:dyDescent="0.2">
      <c r="A45" s="67">
        <v>39</v>
      </c>
      <c r="B45" s="71"/>
      <c r="C45" s="72"/>
      <c r="D45" s="75"/>
      <c r="E45" s="68"/>
      <c r="F45" s="68"/>
      <c r="G45" s="65"/>
    </row>
    <row r="46" spans="1:7" ht="50.1" customHeight="1" x14ac:dyDescent="0.2">
      <c r="A46" s="67">
        <v>40</v>
      </c>
      <c r="B46" s="71"/>
      <c r="C46" s="72"/>
      <c r="D46" s="75"/>
      <c r="E46" s="68"/>
      <c r="F46" s="68"/>
      <c r="G46" s="65"/>
    </row>
    <row r="47" spans="1:7" ht="50.1" customHeight="1" x14ac:dyDescent="0.2">
      <c r="A47" s="67">
        <v>41</v>
      </c>
      <c r="B47" s="71"/>
      <c r="C47" s="72"/>
      <c r="D47" s="75"/>
      <c r="E47" s="68"/>
      <c r="F47" s="68"/>
      <c r="G47" s="65"/>
    </row>
    <row r="48" spans="1:7" ht="50.1" customHeight="1" x14ac:dyDescent="0.2">
      <c r="A48" s="67">
        <v>42</v>
      </c>
      <c r="B48" s="71"/>
      <c r="C48" s="72"/>
      <c r="D48" s="75"/>
      <c r="E48" s="68"/>
      <c r="F48" s="68"/>
      <c r="G48" s="65"/>
    </row>
    <row r="49" spans="1:7" ht="50.1" customHeight="1" x14ac:dyDescent="0.2">
      <c r="A49" s="67">
        <v>43</v>
      </c>
      <c r="B49" s="71"/>
      <c r="C49" s="72"/>
      <c r="D49" s="75"/>
      <c r="E49" s="68"/>
      <c r="F49" s="68"/>
      <c r="G49" s="65"/>
    </row>
    <row r="50" spans="1:7" ht="50.1" customHeight="1" x14ac:dyDescent="0.2">
      <c r="A50" s="67">
        <v>44</v>
      </c>
      <c r="B50" s="71"/>
      <c r="C50" s="72"/>
      <c r="D50" s="75"/>
      <c r="E50" s="68"/>
      <c r="F50" s="68"/>
      <c r="G50" s="65"/>
    </row>
    <row r="51" spans="1:7" ht="50.1" customHeight="1" x14ac:dyDescent="0.2">
      <c r="A51" s="67">
        <v>45</v>
      </c>
      <c r="B51" s="71"/>
      <c r="C51" s="72"/>
      <c r="D51" s="75"/>
      <c r="E51" s="68"/>
      <c r="F51" s="68"/>
      <c r="G51" s="65"/>
    </row>
    <row r="52" spans="1:7" ht="50.1" customHeight="1" x14ac:dyDescent="0.2">
      <c r="A52" s="67">
        <v>46</v>
      </c>
      <c r="B52" s="71"/>
      <c r="C52" s="81"/>
      <c r="D52" s="82"/>
      <c r="E52" s="68"/>
      <c r="F52" s="68"/>
      <c r="G52" s="65"/>
    </row>
    <row r="53" spans="1:7" ht="50.1" customHeight="1" x14ac:dyDescent="0.2">
      <c r="A53" s="67">
        <v>47</v>
      </c>
      <c r="B53" s="71"/>
      <c r="C53" s="81"/>
      <c r="D53" s="82"/>
      <c r="E53" s="68"/>
      <c r="F53" s="68"/>
      <c r="G53" s="65"/>
    </row>
    <row r="54" spans="1:7" ht="50.1" customHeight="1" x14ac:dyDescent="0.2">
      <c r="A54" s="67">
        <v>48</v>
      </c>
      <c r="B54" s="71"/>
      <c r="C54" s="81"/>
      <c r="D54" s="82"/>
      <c r="E54" s="68"/>
      <c r="F54" s="68"/>
      <c r="G54" s="65"/>
    </row>
    <row r="55" spans="1:7" ht="50.1" customHeight="1" x14ac:dyDescent="0.2">
      <c r="A55" s="67">
        <v>49</v>
      </c>
      <c r="B55" s="71"/>
      <c r="C55" s="81"/>
      <c r="D55" s="82"/>
      <c r="E55" s="68"/>
      <c r="F55" s="68"/>
      <c r="G55" s="65"/>
    </row>
    <row r="56" spans="1:7" ht="50.1" customHeight="1" x14ac:dyDescent="0.2">
      <c r="A56" s="67">
        <v>50</v>
      </c>
      <c r="B56" s="71"/>
      <c r="C56" s="81"/>
      <c r="D56" s="82"/>
      <c r="E56" s="68"/>
      <c r="F56" s="68"/>
      <c r="G56" s="65"/>
    </row>
    <row r="57" spans="1:7" ht="50.1" customHeight="1" x14ac:dyDescent="0.2">
      <c r="A57" s="67">
        <v>51</v>
      </c>
      <c r="B57" s="71"/>
      <c r="C57" s="81"/>
      <c r="D57" s="82"/>
      <c r="E57" s="68"/>
      <c r="F57" s="68"/>
      <c r="G57" s="65"/>
    </row>
    <row r="58" spans="1:7" ht="50.1" customHeight="1" x14ac:dyDescent="0.2">
      <c r="A58" s="67">
        <v>52</v>
      </c>
      <c r="B58" s="71"/>
      <c r="C58" s="81"/>
      <c r="D58" s="82"/>
      <c r="E58" s="68"/>
      <c r="F58" s="68"/>
      <c r="G58" s="65"/>
    </row>
    <row r="59" spans="1:7" ht="50.1" customHeight="1" x14ac:dyDescent="0.2">
      <c r="A59" s="67">
        <v>53</v>
      </c>
      <c r="B59" s="71"/>
      <c r="C59" s="81"/>
      <c r="D59" s="82"/>
      <c r="E59" s="68"/>
      <c r="F59" s="68"/>
      <c r="G59" s="65"/>
    </row>
    <row r="60" spans="1:7" ht="50.1" customHeight="1" x14ac:dyDescent="0.2">
      <c r="A60" s="67">
        <v>54</v>
      </c>
      <c r="B60" s="71"/>
      <c r="C60" s="81"/>
      <c r="D60" s="82"/>
      <c r="E60" s="68"/>
      <c r="F60" s="68"/>
      <c r="G60" s="65"/>
    </row>
    <row r="61" spans="1:7" ht="50.1" customHeight="1" x14ac:dyDescent="0.2">
      <c r="A61" s="67">
        <v>55</v>
      </c>
      <c r="B61" s="71"/>
      <c r="C61" s="81"/>
      <c r="D61" s="82"/>
      <c r="E61" s="68"/>
      <c r="F61" s="68"/>
      <c r="G61" s="65"/>
    </row>
    <row r="62" spans="1:7" ht="50.1" customHeight="1" x14ac:dyDescent="0.2">
      <c r="A62" s="67">
        <v>56</v>
      </c>
      <c r="B62" s="71"/>
      <c r="C62" s="81"/>
      <c r="D62" s="82"/>
      <c r="E62" s="68"/>
      <c r="F62" s="68"/>
      <c r="G62" s="65"/>
    </row>
    <row r="63" spans="1:7" ht="50.1" customHeight="1" x14ac:dyDescent="0.2">
      <c r="A63" s="67">
        <v>57</v>
      </c>
      <c r="B63" s="71"/>
      <c r="C63" s="81"/>
      <c r="D63" s="82"/>
      <c r="E63" s="68"/>
      <c r="F63" s="68"/>
      <c r="G63" s="65"/>
    </row>
    <row r="64" spans="1:7" ht="50.1" customHeight="1" x14ac:dyDescent="0.2">
      <c r="A64" s="67">
        <v>58</v>
      </c>
      <c r="B64" s="71"/>
      <c r="C64" s="81"/>
      <c r="D64" s="82"/>
      <c r="E64" s="68"/>
      <c r="F64" s="68"/>
      <c r="G64" s="65"/>
    </row>
    <row r="65" spans="1:7" ht="50.1" customHeight="1" x14ac:dyDescent="0.2">
      <c r="A65" s="67">
        <v>59</v>
      </c>
      <c r="B65" s="71"/>
      <c r="C65" s="81"/>
      <c r="D65" s="82"/>
      <c r="E65" s="68"/>
      <c r="F65" s="68"/>
      <c r="G65" s="65"/>
    </row>
    <row r="66" spans="1:7" ht="50.1" customHeight="1" x14ac:dyDescent="0.2">
      <c r="A66" s="67">
        <v>60</v>
      </c>
      <c r="B66" s="71"/>
      <c r="C66" s="81"/>
      <c r="D66" s="82"/>
      <c r="E66" s="68"/>
      <c r="F66" s="68"/>
      <c r="G66" s="65"/>
    </row>
    <row r="67" spans="1:7" ht="50.1" customHeight="1" x14ac:dyDescent="0.2">
      <c r="A67" s="67">
        <v>61</v>
      </c>
      <c r="B67" s="71"/>
      <c r="C67" s="81"/>
      <c r="D67" s="82"/>
      <c r="E67" s="68"/>
      <c r="F67" s="68"/>
      <c r="G67" s="65"/>
    </row>
    <row r="68" spans="1:7" ht="50.1" customHeight="1" x14ac:dyDescent="0.2">
      <c r="A68" s="67">
        <v>62</v>
      </c>
      <c r="B68" s="71"/>
      <c r="C68" s="81"/>
      <c r="D68" s="82"/>
      <c r="E68" s="68"/>
      <c r="F68" s="68"/>
      <c r="G68" s="65"/>
    </row>
    <row r="69" spans="1:7" ht="50.1" customHeight="1" x14ac:dyDescent="0.2">
      <c r="A69" s="67">
        <v>63</v>
      </c>
      <c r="B69" s="71"/>
      <c r="C69" s="81"/>
      <c r="D69" s="82"/>
      <c r="E69" s="68"/>
      <c r="F69" s="68"/>
      <c r="G69" s="65"/>
    </row>
    <row r="70" spans="1:7" ht="50.1" customHeight="1" x14ac:dyDescent="0.2">
      <c r="A70" s="67">
        <v>64</v>
      </c>
      <c r="B70" s="71"/>
      <c r="C70" s="81"/>
      <c r="D70" s="82"/>
      <c r="E70" s="68"/>
      <c r="F70" s="68"/>
      <c r="G70" s="65"/>
    </row>
    <row r="71" spans="1:7" ht="50.1" customHeight="1" x14ac:dyDescent="0.2">
      <c r="A71" s="67">
        <v>65</v>
      </c>
      <c r="B71" s="71"/>
      <c r="C71" s="81"/>
      <c r="D71" s="82"/>
      <c r="E71" s="68"/>
      <c r="F71" s="68"/>
      <c r="G71" s="65"/>
    </row>
    <row r="72" spans="1:7" ht="50.1" customHeight="1" x14ac:dyDescent="0.2">
      <c r="A72" s="67">
        <v>66</v>
      </c>
      <c r="B72" s="71"/>
      <c r="C72" s="73"/>
      <c r="D72" s="76"/>
      <c r="E72" s="68"/>
      <c r="F72" s="68"/>
      <c r="G72" s="65"/>
    </row>
    <row r="73" spans="1:7" ht="50.1" customHeight="1" x14ac:dyDescent="0.2">
      <c r="A73" s="67">
        <v>67</v>
      </c>
      <c r="B73" s="71"/>
      <c r="C73" s="73"/>
      <c r="D73" s="76"/>
      <c r="E73" s="68"/>
      <c r="F73" s="68"/>
      <c r="G73" s="65"/>
    </row>
    <row r="74" spans="1:7" ht="50.1" customHeight="1" x14ac:dyDescent="0.2">
      <c r="A74" s="67">
        <v>68</v>
      </c>
      <c r="B74" s="71"/>
      <c r="C74" s="73"/>
      <c r="D74" s="76"/>
      <c r="E74" s="68"/>
      <c r="F74" s="68"/>
      <c r="G74" s="65"/>
    </row>
    <row r="75" spans="1:7" ht="50.1" customHeight="1" x14ac:dyDescent="0.2">
      <c r="A75" s="67">
        <v>69</v>
      </c>
      <c r="B75" s="71"/>
      <c r="C75" s="73"/>
      <c r="D75" s="76"/>
      <c r="E75" s="68"/>
      <c r="F75" s="68"/>
      <c r="G75" s="65"/>
    </row>
    <row r="76" spans="1:7" ht="50.1" customHeight="1" x14ac:dyDescent="0.2">
      <c r="A76" s="67">
        <v>70</v>
      </c>
      <c r="B76" s="71"/>
      <c r="C76" s="73"/>
      <c r="D76" s="76"/>
      <c r="E76" s="68"/>
      <c r="F76" s="68"/>
      <c r="G76" s="65"/>
    </row>
    <row r="77" spans="1:7" ht="50.1" customHeight="1" x14ac:dyDescent="0.2">
      <c r="A77" s="67">
        <v>71</v>
      </c>
      <c r="B77" s="71"/>
      <c r="C77" s="73"/>
      <c r="D77" s="76"/>
      <c r="E77" s="68"/>
      <c r="F77" s="68"/>
      <c r="G77" s="65"/>
    </row>
    <row r="78" spans="1:7" ht="50.1" customHeight="1" x14ac:dyDescent="0.2">
      <c r="A78" s="67">
        <v>72</v>
      </c>
      <c r="B78" s="71"/>
      <c r="C78" s="73"/>
      <c r="D78" s="76"/>
      <c r="E78" s="68"/>
      <c r="F78" s="68"/>
      <c r="G78" s="65"/>
    </row>
    <row r="79" spans="1:7" ht="50.1" customHeight="1" x14ac:dyDescent="0.2">
      <c r="A79" s="67">
        <v>73</v>
      </c>
      <c r="B79" s="71"/>
      <c r="C79" s="73"/>
      <c r="D79" s="76"/>
      <c r="E79" s="68"/>
      <c r="F79" s="68"/>
      <c r="G79" s="65"/>
    </row>
    <row r="80" spans="1:7" ht="50.1" customHeight="1" x14ac:dyDescent="0.2">
      <c r="A80" s="67">
        <v>74</v>
      </c>
      <c r="B80" s="71"/>
      <c r="C80" s="73"/>
      <c r="D80" s="76"/>
      <c r="E80" s="68"/>
      <c r="F80" s="68"/>
      <c r="G80" s="65"/>
    </row>
    <row r="81" spans="1:7" ht="50.1" customHeight="1" x14ac:dyDescent="0.2">
      <c r="A81" s="67">
        <v>75</v>
      </c>
      <c r="B81" s="71"/>
      <c r="C81" s="73"/>
      <c r="D81" s="76"/>
      <c r="E81" s="68"/>
      <c r="F81" s="68"/>
      <c r="G81" s="65"/>
    </row>
    <row r="82" spans="1:7" ht="50.1" customHeight="1" x14ac:dyDescent="0.2">
      <c r="A82" s="67">
        <v>76</v>
      </c>
      <c r="B82" s="71"/>
      <c r="C82" s="73"/>
      <c r="D82" s="76"/>
      <c r="E82" s="68"/>
      <c r="F82" s="68"/>
      <c r="G82" s="65"/>
    </row>
    <row r="83" spans="1:7" ht="50.1" customHeight="1" x14ac:dyDescent="0.2">
      <c r="A83" s="67">
        <v>77</v>
      </c>
      <c r="B83" s="71"/>
      <c r="C83" s="73"/>
      <c r="D83" s="76"/>
      <c r="E83" s="68"/>
      <c r="F83" s="68"/>
      <c r="G83" s="65"/>
    </row>
    <row r="84" spans="1:7" ht="50.1" customHeight="1" x14ac:dyDescent="0.2">
      <c r="A84" s="67">
        <v>78</v>
      </c>
      <c r="B84" s="71"/>
      <c r="C84" s="73"/>
      <c r="D84" s="76"/>
      <c r="E84" s="68"/>
      <c r="F84" s="68"/>
      <c r="G84" s="65"/>
    </row>
  </sheetData>
  <mergeCells count="3">
    <mergeCell ref="A1:F1"/>
    <mergeCell ref="A6:G6"/>
    <mergeCell ref="B5:C5"/>
  </mergeCells>
  <pageMargins left="0.27" right="0.17" top="0.44" bottom="0.38"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28</vt:i4>
      </vt:variant>
    </vt:vector>
  </HeadingPairs>
  <TitlesOfParts>
    <vt:vector size="56" baseType="lpstr">
      <vt:lpstr>KT .r</vt:lpstr>
      <vt:lpstr>HDDL TKDL.r</vt:lpstr>
      <vt:lpstr>HDDL QLDD .r</vt:lpstr>
      <vt:lpstr>QLLH1 r.TKDL</vt:lpstr>
      <vt:lpstr>KTDL.r</vt:lpstr>
      <vt:lpstr>HDDL TKDL.r </vt:lpstr>
      <vt:lpstr>QLLH1.TKDL.r</vt:lpstr>
      <vt:lpstr>QLLH1.chuyen mon BDDL.r</vt:lpstr>
      <vt:lpstr>QLLH2.r PPNC</vt:lpstr>
      <vt:lpstr>QLLH3 r. TKDL</vt:lpstr>
      <vt:lpstr>QHCC.r</vt:lpstr>
      <vt:lpstr>QLLH2.r </vt:lpstr>
      <vt:lpstr>QLLH3. TKDL.r</vt:lpstr>
      <vt:lpstr>QTKDDL.r</vt:lpstr>
      <vt:lpstr>TCSK.r</vt:lpstr>
      <vt:lpstr>QTKDDL.r </vt:lpstr>
      <vt:lpstr>TMDT.r</vt:lpstr>
      <vt:lpstr>QHCC.r </vt:lpstr>
      <vt:lpstr>TTMKT.r</vt:lpstr>
      <vt:lpstr>TCSK.r </vt:lpstr>
      <vt:lpstr>TMDT.r </vt:lpstr>
      <vt:lpstr>TTMKT.r </vt:lpstr>
      <vt:lpstr>QT.r</vt:lpstr>
      <vt:lpstr>HDDL goc</vt:lpstr>
      <vt:lpstr>QLLH1 Cý thiên thanh.goc</vt:lpstr>
      <vt:lpstr>QLLH2.r goc</vt:lpstr>
      <vt:lpstr>QLLH3 C ý Thị Ngần.r goc</vt:lpstr>
      <vt:lpstr>ds dieu chinh</vt:lpstr>
      <vt:lpstr>'ds dieu chinh'!Print_Titles</vt:lpstr>
      <vt:lpstr>'HDDL goc'!Print_Titles</vt:lpstr>
      <vt:lpstr>'HDDL QLDD .r'!Print_Titles</vt:lpstr>
      <vt:lpstr>'HDDL TKDL.r'!Print_Titles</vt:lpstr>
      <vt:lpstr>'HDDL TKDL.r '!Print_Titles</vt:lpstr>
      <vt:lpstr>'KT .r'!Print_Titles</vt:lpstr>
      <vt:lpstr>KTDL.r!Print_Titles</vt:lpstr>
      <vt:lpstr>QHCC.r!Print_Titles</vt:lpstr>
      <vt:lpstr>'QHCC.r '!Print_Titles</vt:lpstr>
      <vt:lpstr>'QLLH1 Cý thiên thanh.goc'!Print_Titles</vt:lpstr>
      <vt:lpstr>'QLLH1 r.TKDL'!Print_Titles</vt:lpstr>
      <vt:lpstr>'QLLH1.chuyen mon BDDL.r'!Print_Titles</vt:lpstr>
      <vt:lpstr>QLLH1.TKDL.r!Print_Titles</vt:lpstr>
      <vt:lpstr>'QLLH2.r '!Print_Titles</vt:lpstr>
      <vt:lpstr>'QLLH2.r goc'!Print_Titles</vt:lpstr>
      <vt:lpstr>'QLLH2.r PPNC'!Print_Titles</vt:lpstr>
      <vt:lpstr>'QLLH3 C ý Thị Ngần.r goc'!Print_Titles</vt:lpstr>
      <vt:lpstr>'QLLH3 r. TKDL'!Print_Titles</vt:lpstr>
      <vt:lpstr>'QLLH3. TKDL.r'!Print_Titles</vt:lpstr>
      <vt:lpstr>QT.r!Print_Titles</vt:lpstr>
      <vt:lpstr>QTKDDL.r!Print_Titles</vt:lpstr>
      <vt:lpstr>'QTKDDL.r '!Print_Titles</vt:lpstr>
      <vt:lpstr>TCSK.r!Print_Titles</vt:lpstr>
      <vt:lpstr>'TCSK.r '!Print_Titles</vt:lpstr>
      <vt:lpstr>TMDT.r!Print_Titles</vt:lpstr>
      <vt:lpstr>'TMDT.r '!Print_Titles</vt:lpstr>
      <vt:lpstr>TTMKT.r!Print_Titles</vt:lpstr>
      <vt:lpstr>'TTMKT.r '!Print_Titles</vt:lpstr>
    </vt:vector>
  </TitlesOfParts>
  <Company>Hue College of Sciences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Truong Van Quoc Nhat</dc:creator>
  <cp:lastModifiedBy>Tuong Van</cp:lastModifiedBy>
  <cp:lastPrinted>2020-03-09T09:39:25Z</cp:lastPrinted>
  <dcterms:created xsi:type="dcterms:W3CDTF">2006-12-19T02:07:07Z</dcterms:created>
  <dcterms:modified xsi:type="dcterms:W3CDTF">2020-07-15T03:55:33Z</dcterms:modified>
</cp:coreProperties>
</file>