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Tuong Van\Desktop\"/>
    </mc:Choice>
  </mc:AlternateContent>
  <bookViews>
    <workbookView xWindow="-105" yWindow="-105" windowWidth="15600" windowHeight="11760" tabRatio="612" firstSheet="9" activeTab="12"/>
  </bookViews>
  <sheets>
    <sheet name="KTDL.r" sheetId="47" r:id="rId1"/>
    <sheet name="KTDL CHUYEN MON.r" sheetId="45" r:id="rId2"/>
    <sheet name="HDDL1.r" sheetId="48" r:id="rId3"/>
    <sheet name="HDDL2.r" sheetId="49" r:id="rId4"/>
    <sheet name="HDDL3.r" sheetId="50" r:id="rId5"/>
    <sheet name="QLLH1.r" sheetId="52" r:id="rId6"/>
    <sheet name="QLLH2.r" sheetId="53" r:id="rId7"/>
    <sheet name="QTKD DL.r" sheetId="54" r:id="rId8"/>
    <sheet name="TCSK.r" sheetId="55" r:id="rId9"/>
    <sheet name="TTMKT.r" sheetId="56" r:id="rId10"/>
    <sheet name="TTMKT chuyen mon.r" sheetId="46" r:id="rId11"/>
    <sheet name="QHCC CTN.r" sheetId="57" r:id="rId12"/>
    <sheet name="TMDT.r" sheetId="58" r:id="rId13"/>
  </sheets>
  <definedNames>
    <definedName name="_xlnm.Print_Titles" localSheetId="2">HDDL1.r!$7:$7</definedName>
    <definedName name="_xlnm.Print_Titles" localSheetId="3">HDDL2.r!$8:$8</definedName>
    <definedName name="_xlnm.Print_Titles" localSheetId="4">HDDL3.r!$7:$7</definedName>
    <definedName name="_xlnm.Print_Titles" localSheetId="1">'KTDL CHUYEN MON.r'!$7:$8</definedName>
    <definedName name="_xlnm.Print_Titles" localSheetId="0">KTDL.r!$7:$8</definedName>
    <definedName name="_xlnm.Print_Titles" localSheetId="11">'QHCC CTN.r'!$7:$7</definedName>
    <definedName name="_xlnm.Print_Titles" localSheetId="5">QLLH1.r!$8:$8</definedName>
    <definedName name="_xlnm.Print_Titles" localSheetId="6">QLLH2.r!$7:$7</definedName>
    <definedName name="_xlnm.Print_Titles" localSheetId="7">'QTKD DL.r'!$7:$7</definedName>
    <definedName name="_xlnm.Print_Titles" localSheetId="8">TCSK.r!$8:$8</definedName>
    <definedName name="_xlnm.Print_Titles" localSheetId="12">TMDT.r!$8:$8</definedName>
    <definedName name="_xlnm.Print_Titles" localSheetId="10">'TTMKT chuyen mon.r'!$8:$8</definedName>
    <definedName name="_xlnm.Print_Titles" localSheetId="9">TTMKT.r!$8:$8</definedName>
  </definedNames>
  <calcPr calcId="152511"/>
</workbook>
</file>

<file path=xl/calcChain.xml><?xml version="1.0" encoding="utf-8"?>
<calcChain xmlns="http://schemas.openxmlformats.org/spreadsheetml/2006/main">
  <c r="B18" i="49" l="1"/>
  <c r="B17" i="50"/>
  <c r="B21" i="52"/>
  <c r="B16" i="53"/>
  <c r="B15" i="55"/>
  <c r="B18" i="56"/>
  <c r="B14" i="57"/>
  <c r="B15" i="58"/>
  <c r="B13" i="48"/>
  <c r="BB15" i="58" l="1"/>
  <c r="CV13" i="58"/>
  <c r="CU13" i="58"/>
  <c r="CT13" i="58"/>
  <c r="CS13" i="58"/>
  <c r="CR13" i="58"/>
  <c r="CQ13" i="58"/>
  <c r="CP13" i="58"/>
  <c r="CO13" i="58"/>
  <c r="CN13" i="58"/>
  <c r="CM13" i="58"/>
  <c r="CL13" i="58"/>
  <c r="CK13" i="58"/>
  <c r="CJ13" i="58"/>
  <c r="CI13" i="58"/>
  <c r="CH13" i="58"/>
  <c r="CG13" i="58"/>
  <c r="CF13" i="58"/>
  <c r="CE13" i="58"/>
  <c r="CD13" i="58"/>
  <c r="CC13" i="58"/>
  <c r="CB13" i="58"/>
  <c r="CA13" i="58"/>
  <c r="BZ13" i="58"/>
  <c r="BY13" i="58"/>
  <c r="BX13" i="58"/>
  <c r="BW13" i="58"/>
  <c r="BV13" i="58"/>
  <c r="BU13" i="58"/>
  <c r="BT13" i="58"/>
  <c r="BS13" i="58"/>
  <c r="BR13" i="58"/>
  <c r="BQ13" i="58"/>
  <c r="BP13" i="58"/>
  <c r="BO13" i="58"/>
  <c r="BN13" i="58"/>
  <c r="BM13" i="58"/>
  <c r="BL13" i="58"/>
  <c r="BK13" i="58"/>
  <c r="BJ13" i="58"/>
  <c r="BI13" i="58"/>
  <c r="BH13" i="58"/>
  <c r="BG13" i="58"/>
  <c r="BF13" i="58"/>
  <c r="BA13" i="58"/>
  <c r="CV12" i="58"/>
  <c r="CU12" i="58"/>
  <c r="CT12" i="58"/>
  <c r="CS12" i="58"/>
  <c r="CR12" i="58"/>
  <c r="CQ12" i="58"/>
  <c r="CP12" i="58"/>
  <c r="CO12" i="58"/>
  <c r="CN12" i="58"/>
  <c r="CM12" i="58"/>
  <c r="CL12" i="58"/>
  <c r="CK12" i="58"/>
  <c r="CJ12" i="58"/>
  <c r="CI12" i="58"/>
  <c r="CH12" i="58"/>
  <c r="CG12" i="58"/>
  <c r="CF12" i="58"/>
  <c r="CE12" i="58"/>
  <c r="CD12" i="58"/>
  <c r="CC12" i="58"/>
  <c r="CB12" i="58"/>
  <c r="CA12" i="58"/>
  <c r="BZ12" i="58"/>
  <c r="BY12" i="58"/>
  <c r="BX12" i="58"/>
  <c r="BW12" i="58"/>
  <c r="BV12" i="58"/>
  <c r="BU12" i="58"/>
  <c r="BT12" i="58"/>
  <c r="BS12" i="58"/>
  <c r="BR12" i="58"/>
  <c r="BQ12" i="58"/>
  <c r="BP12" i="58"/>
  <c r="BO12" i="58"/>
  <c r="BN12" i="58"/>
  <c r="BM12" i="58"/>
  <c r="BL12" i="58"/>
  <c r="BK12" i="58"/>
  <c r="BJ12" i="58"/>
  <c r="BI12" i="58"/>
  <c r="BH12" i="58"/>
  <c r="BG12" i="58"/>
  <c r="BF12" i="58"/>
  <c r="BA12" i="58"/>
  <c r="CV11" i="58"/>
  <c r="CU11" i="58"/>
  <c r="CT11" i="58"/>
  <c r="CS11" i="58"/>
  <c r="CR11" i="58"/>
  <c r="CQ11" i="58"/>
  <c r="CP11" i="58"/>
  <c r="CO11" i="58"/>
  <c r="CN11" i="58"/>
  <c r="CM11" i="58"/>
  <c r="CL11" i="58"/>
  <c r="CK11" i="58"/>
  <c r="CJ11" i="58"/>
  <c r="CI11" i="58"/>
  <c r="CH11" i="58"/>
  <c r="CG11" i="58"/>
  <c r="CF11" i="58"/>
  <c r="CE11" i="58"/>
  <c r="CD11" i="58"/>
  <c r="CC11" i="58"/>
  <c r="CB11" i="58"/>
  <c r="CA11" i="58"/>
  <c r="BZ11" i="58"/>
  <c r="BY11" i="58"/>
  <c r="BX11" i="58"/>
  <c r="BW11" i="58"/>
  <c r="BV11" i="58"/>
  <c r="BU11" i="58"/>
  <c r="BT11" i="58"/>
  <c r="BS11" i="58"/>
  <c r="BR11" i="58"/>
  <c r="BQ11" i="58"/>
  <c r="BP11" i="58"/>
  <c r="BO11" i="58"/>
  <c r="BN11" i="58"/>
  <c r="BM11" i="58"/>
  <c r="BL11" i="58"/>
  <c r="BK11" i="58"/>
  <c r="BJ11" i="58"/>
  <c r="BI11" i="58"/>
  <c r="BH11" i="58"/>
  <c r="BG11" i="58"/>
  <c r="BF11" i="58"/>
  <c r="BA11" i="58"/>
  <c r="CW10" i="58"/>
  <c r="CT10" i="58"/>
  <c r="CS10" i="58"/>
  <c r="CR10" i="58"/>
  <c r="CQ10" i="58"/>
  <c r="CP10" i="58"/>
  <c r="CO10" i="58"/>
  <c r="CN10" i="58"/>
  <c r="CM10" i="58"/>
  <c r="CL10" i="58"/>
  <c r="CK10" i="58"/>
  <c r="CJ10" i="58"/>
  <c r="CI10" i="58"/>
  <c r="CH10" i="58"/>
  <c r="CG10" i="58"/>
  <c r="CF10" i="58"/>
  <c r="CE10" i="58"/>
  <c r="CD10" i="58"/>
  <c r="CC10" i="58"/>
  <c r="CB10" i="58"/>
  <c r="CA10" i="58"/>
  <c r="BZ10" i="58"/>
  <c r="BY10" i="58"/>
  <c r="BX10" i="58"/>
  <c r="BW10" i="58"/>
  <c r="BV10" i="58"/>
  <c r="BU10" i="58"/>
  <c r="BT10" i="58"/>
  <c r="BS10" i="58"/>
  <c r="BR10" i="58"/>
  <c r="BQ10" i="58"/>
  <c r="BP10" i="58"/>
  <c r="BO10" i="58"/>
  <c r="BN10" i="58"/>
  <c r="BM10" i="58"/>
  <c r="BL10" i="58"/>
  <c r="BK10" i="58"/>
  <c r="BJ10" i="58"/>
  <c r="BI10" i="58"/>
  <c r="BH10" i="58"/>
  <c r="BG10" i="58"/>
  <c r="BF10" i="58"/>
  <c r="BA10" i="58"/>
  <c r="CX9" i="58"/>
  <c r="AZ9" i="58"/>
  <c r="CX13" i="58" s="1"/>
  <c r="BD14" i="57"/>
  <c r="CZ12" i="57"/>
  <c r="CY12" i="57"/>
  <c r="CX12" i="57"/>
  <c r="CW12" i="57"/>
  <c r="CV12" i="57"/>
  <c r="CU12" i="57"/>
  <c r="CT12" i="57"/>
  <c r="CS12" i="57"/>
  <c r="CR12" i="57"/>
  <c r="CQ12" i="57"/>
  <c r="CP12" i="57"/>
  <c r="CO12" i="57"/>
  <c r="CN12" i="57"/>
  <c r="CM12" i="57"/>
  <c r="CL12" i="57"/>
  <c r="CK12" i="57"/>
  <c r="CJ12" i="57"/>
  <c r="CI12" i="57"/>
  <c r="CH12" i="57"/>
  <c r="CG12" i="57"/>
  <c r="CF12" i="57"/>
  <c r="CE12" i="57"/>
  <c r="CD12" i="57"/>
  <c r="CC12" i="57"/>
  <c r="CB12" i="57"/>
  <c r="CA12" i="57"/>
  <c r="BZ12" i="57"/>
  <c r="BY12" i="57"/>
  <c r="BX12" i="57"/>
  <c r="BW12" i="57"/>
  <c r="BV12" i="57"/>
  <c r="BU12" i="57"/>
  <c r="BT12" i="57"/>
  <c r="BS12" i="57"/>
  <c r="BR12" i="57"/>
  <c r="BQ12" i="57"/>
  <c r="BP12" i="57"/>
  <c r="BO12" i="57"/>
  <c r="BN12" i="57"/>
  <c r="BM12" i="57"/>
  <c r="BL12" i="57"/>
  <c r="BK12" i="57"/>
  <c r="BJ12" i="57"/>
  <c r="BI12" i="57"/>
  <c r="BH12" i="57"/>
  <c r="BC12" i="57"/>
  <c r="CZ11" i="57"/>
  <c r="CY11" i="57"/>
  <c r="CX11" i="57"/>
  <c r="CW11" i="57"/>
  <c r="CV11" i="57"/>
  <c r="CU11" i="57"/>
  <c r="CT11" i="57"/>
  <c r="CS11" i="57"/>
  <c r="CR11" i="57"/>
  <c r="CQ11" i="57"/>
  <c r="CP11" i="57"/>
  <c r="CO11" i="57"/>
  <c r="CN11" i="57"/>
  <c r="CM11" i="57"/>
  <c r="CL11" i="57"/>
  <c r="CK11" i="57"/>
  <c r="CJ11" i="57"/>
  <c r="CI11" i="57"/>
  <c r="CH11" i="57"/>
  <c r="CG11" i="57"/>
  <c r="CF11" i="57"/>
  <c r="CE11" i="57"/>
  <c r="CD11" i="57"/>
  <c r="CC11" i="57"/>
  <c r="CB11" i="57"/>
  <c r="CA11" i="57"/>
  <c r="BZ11" i="57"/>
  <c r="BY11" i="57"/>
  <c r="BX11" i="57"/>
  <c r="BW11" i="57"/>
  <c r="BV11" i="57"/>
  <c r="BU11" i="57"/>
  <c r="BT11" i="57"/>
  <c r="BS11" i="57"/>
  <c r="BR11" i="57"/>
  <c r="BQ11" i="57"/>
  <c r="BP11" i="57"/>
  <c r="BO11" i="57"/>
  <c r="BN11" i="57"/>
  <c r="BM11" i="57"/>
  <c r="BL11" i="57"/>
  <c r="BK11" i="57"/>
  <c r="BJ11" i="57"/>
  <c r="BI11" i="57"/>
  <c r="BH11" i="57"/>
  <c r="BC11" i="57"/>
  <c r="CZ10" i="57"/>
  <c r="CY10" i="57"/>
  <c r="CX10" i="57"/>
  <c r="CW10" i="57"/>
  <c r="CV10" i="57"/>
  <c r="CU10" i="57"/>
  <c r="CT10" i="57"/>
  <c r="CS10" i="57"/>
  <c r="CR10" i="57"/>
  <c r="CQ10" i="57"/>
  <c r="CP10" i="57"/>
  <c r="CO10" i="57"/>
  <c r="CN10" i="57"/>
  <c r="CM10" i="57"/>
  <c r="CL10" i="57"/>
  <c r="CK10" i="57"/>
  <c r="CJ10" i="57"/>
  <c r="CI10" i="57"/>
  <c r="CH10" i="57"/>
  <c r="CG10" i="57"/>
  <c r="CF10" i="57"/>
  <c r="CE10" i="57"/>
  <c r="CD10" i="57"/>
  <c r="CC10" i="57"/>
  <c r="CB10" i="57"/>
  <c r="CA10" i="57"/>
  <c r="BZ10" i="57"/>
  <c r="BY10" i="57"/>
  <c r="BX10" i="57"/>
  <c r="BW10" i="57"/>
  <c r="BV10" i="57"/>
  <c r="BU10" i="57"/>
  <c r="BT10" i="57"/>
  <c r="BS10" i="57"/>
  <c r="BR10" i="57"/>
  <c r="BQ10" i="57"/>
  <c r="BP10" i="57"/>
  <c r="BO10" i="57"/>
  <c r="BN10" i="57"/>
  <c r="BM10" i="57"/>
  <c r="BL10" i="57"/>
  <c r="BK10" i="57"/>
  <c r="BJ10" i="57"/>
  <c r="BI10" i="57"/>
  <c r="BH10" i="57"/>
  <c r="BC10" i="57"/>
  <c r="CZ9" i="57"/>
  <c r="CY9" i="57"/>
  <c r="CX9" i="57"/>
  <c r="CW9" i="57"/>
  <c r="CV9" i="57"/>
  <c r="CU9" i="57"/>
  <c r="CT9" i="57"/>
  <c r="CS9" i="57"/>
  <c r="CR9" i="57"/>
  <c r="CQ9" i="57"/>
  <c r="CP9" i="57"/>
  <c r="CO9" i="57"/>
  <c r="CN9" i="57"/>
  <c r="CM9" i="57"/>
  <c r="CL9" i="57"/>
  <c r="CK9" i="57"/>
  <c r="CJ9" i="57"/>
  <c r="CI9" i="57"/>
  <c r="CH9" i="57"/>
  <c r="CG9" i="57"/>
  <c r="CF9" i="57"/>
  <c r="CE9" i="57"/>
  <c r="CD9" i="57"/>
  <c r="CC9" i="57"/>
  <c r="CB9" i="57"/>
  <c r="CA9" i="57"/>
  <c r="BZ9" i="57"/>
  <c r="BY9" i="57"/>
  <c r="BX9" i="57"/>
  <c r="BW9" i="57"/>
  <c r="BV9" i="57"/>
  <c r="BU9" i="57"/>
  <c r="BT9" i="57"/>
  <c r="BS9" i="57"/>
  <c r="BR9" i="57"/>
  <c r="BQ9" i="57"/>
  <c r="BP9" i="57"/>
  <c r="BO9" i="57"/>
  <c r="BN9" i="57"/>
  <c r="BM9" i="57"/>
  <c r="BL9" i="57"/>
  <c r="BK9" i="57"/>
  <c r="BJ9" i="57"/>
  <c r="BI9" i="57"/>
  <c r="BH9" i="57"/>
  <c r="BC9" i="57"/>
  <c r="DB8" i="57"/>
  <c r="BB8" i="57"/>
  <c r="BD18" i="56"/>
  <c r="CZ16" i="56"/>
  <c r="CY16" i="56"/>
  <c r="CX16" i="56"/>
  <c r="CW16" i="56"/>
  <c r="CV16" i="56"/>
  <c r="CU16" i="56"/>
  <c r="CT16" i="56"/>
  <c r="CS16" i="56"/>
  <c r="CR16" i="56"/>
  <c r="CQ16" i="56"/>
  <c r="CP16" i="56"/>
  <c r="CO16" i="56"/>
  <c r="CN16" i="56"/>
  <c r="CM16" i="56"/>
  <c r="CL16" i="56"/>
  <c r="CK16" i="56"/>
  <c r="CJ16" i="56"/>
  <c r="CI16" i="56"/>
  <c r="CH16" i="56"/>
  <c r="CG16" i="56"/>
  <c r="CF16" i="56"/>
  <c r="CE16" i="56"/>
  <c r="CD16" i="56"/>
  <c r="CC16" i="56"/>
  <c r="CB16" i="56"/>
  <c r="CA16" i="56"/>
  <c r="BZ16" i="56"/>
  <c r="BY16" i="56"/>
  <c r="BX16" i="56"/>
  <c r="BW16" i="56"/>
  <c r="BV16" i="56"/>
  <c r="BU16" i="56"/>
  <c r="BT16" i="56"/>
  <c r="BS16" i="56"/>
  <c r="BR16" i="56"/>
  <c r="BQ16" i="56"/>
  <c r="BP16" i="56"/>
  <c r="BO16" i="56"/>
  <c r="BN16" i="56"/>
  <c r="BM16" i="56"/>
  <c r="BL16" i="56"/>
  <c r="BK16" i="56"/>
  <c r="BJ16" i="56"/>
  <c r="BI16" i="56"/>
  <c r="BH16" i="56"/>
  <c r="BC16" i="56"/>
  <c r="CZ15" i="56"/>
  <c r="CY15" i="56"/>
  <c r="CX15" i="56"/>
  <c r="CW15" i="56"/>
  <c r="CV15" i="56"/>
  <c r="CU15" i="56"/>
  <c r="CT15" i="56"/>
  <c r="CS15" i="56"/>
  <c r="CR15" i="56"/>
  <c r="CQ15" i="56"/>
  <c r="CP15" i="56"/>
  <c r="CO15" i="56"/>
  <c r="CN15" i="56"/>
  <c r="CM15" i="56"/>
  <c r="CL15" i="56"/>
  <c r="CK15" i="56"/>
  <c r="CJ15" i="56"/>
  <c r="CI15" i="56"/>
  <c r="CH15" i="56"/>
  <c r="CG15" i="56"/>
  <c r="CF15" i="56"/>
  <c r="CE15" i="56"/>
  <c r="CD15" i="56"/>
  <c r="CC15" i="56"/>
  <c r="CB15" i="56"/>
  <c r="CA15" i="56"/>
  <c r="BZ15" i="56"/>
  <c r="BY15" i="56"/>
  <c r="BX15" i="56"/>
  <c r="BW15" i="56"/>
  <c r="BV15" i="56"/>
  <c r="BU15" i="56"/>
  <c r="BT15" i="56"/>
  <c r="BS15" i="56"/>
  <c r="BR15" i="56"/>
  <c r="BQ15" i="56"/>
  <c r="BP15" i="56"/>
  <c r="BO15" i="56"/>
  <c r="BN15" i="56"/>
  <c r="BM15" i="56"/>
  <c r="BL15" i="56"/>
  <c r="BK15" i="56"/>
  <c r="BJ15" i="56"/>
  <c r="BI15" i="56"/>
  <c r="BH15" i="56"/>
  <c r="BC15" i="56"/>
  <c r="CZ14" i="56"/>
  <c r="CY14" i="56"/>
  <c r="CX14" i="56"/>
  <c r="CW14" i="56"/>
  <c r="CV14" i="56"/>
  <c r="CU14" i="56"/>
  <c r="CT14" i="56"/>
  <c r="CS14" i="56"/>
  <c r="CR14" i="56"/>
  <c r="CQ14" i="56"/>
  <c r="CP14" i="56"/>
  <c r="CO14" i="56"/>
  <c r="CN14" i="56"/>
  <c r="CM14" i="56"/>
  <c r="CL14" i="56"/>
  <c r="CK14" i="56"/>
  <c r="CJ14" i="56"/>
  <c r="CI14" i="56"/>
  <c r="CH14" i="56"/>
  <c r="CG14" i="56"/>
  <c r="CF14" i="56"/>
  <c r="CE14" i="56"/>
  <c r="CD14" i="56"/>
  <c r="CC14" i="56"/>
  <c r="CB14" i="56"/>
  <c r="CA14" i="56"/>
  <c r="BZ14" i="56"/>
  <c r="BY14" i="56"/>
  <c r="BX14" i="56"/>
  <c r="BW14" i="56"/>
  <c r="BV14" i="56"/>
  <c r="BU14" i="56"/>
  <c r="BT14" i="56"/>
  <c r="BS14" i="56"/>
  <c r="BR14" i="56"/>
  <c r="BQ14" i="56"/>
  <c r="BP14" i="56"/>
  <c r="BO14" i="56"/>
  <c r="BN14" i="56"/>
  <c r="BM14" i="56"/>
  <c r="BL14" i="56"/>
  <c r="BK14" i="56"/>
  <c r="BJ14" i="56"/>
  <c r="BI14" i="56"/>
  <c r="BH14" i="56"/>
  <c r="BC14" i="56"/>
  <c r="CZ13" i="56"/>
  <c r="CY13" i="56"/>
  <c r="CX13" i="56"/>
  <c r="CW13" i="56"/>
  <c r="CV13" i="56"/>
  <c r="CU13" i="56"/>
  <c r="CT13" i="56"/>
  <c r="CS13" i="56"/>
  <c r="CR13" i="56"/>
  <c r="CQ13" i="56"/>
  <c r="CP13" i="56"/>
  <c r="CO13" i="56"/>
  <c r="CN13" i="56"/>
  <c r="CM13" i="56"/>
  <c r="CL13" i="56"/>
  <c r="CK13" i="56"/>
  <c r="CJ13" i="56"/>
  <c r="CI13" i="56"/>
  <c r="CH13" i="56"/>
  <c r="CG13" i="56"/>
  <c r="CF13" i="56"/>
  <c r="CE13" i="56"/>
  <c r="CD13" i="56"/>
  <c r="CC13" i="56"/>
  <c r="CB13" i="56"/>
  <c r="CA13" i="56"/>
  <c r="BZ13" i="56"/>
  <c r="BY13" i="56"/>
  <c r="BX13" i="56"/>
  <c r="BW13" i="56"/>
  <c r="BV13" i="56"/>
  <c r="BU13" i="56"/>
  <c r="BT13" i="56"/>
  <c r="BS13" i="56"/>
  <c r="BR13" i="56"/>
  <c r="BQ13" i="56"/>
  <c r="BP13" i="56"/>
  <c r="BO13" i="56"/>
  <c r="BN13" i="56"/>
  <c r="BM13" i="56"/>
  <c r="BL13" i="56"/>
  <c r="BK13" i="56"/>
  <c r="BJ13" i="56"/>
  <c r="BI13" i="56"/>
  <c r="BH13" i="56"/>
  <c r="BC13" i="56"/>
  <c r="CZ12" i="56"/>
  <c r="CY12" i="56"/>
  <c r="CX12" i="56"/>
  <c r="CW12" i="56"/>
  <c r="CV12" i="56"/>
  <c r="CU12" i="56"/>
  <c r="CT12" i="56"/>
  <c r="CS12" i="56"/>
  <c r="CR12" i="56"/>
  <c r="CQ12" i="56"/>
  <c r="CP12" i="56"/>
  <c r="CO12" i="56"/>
  <c r="CN12" i="56"/>
  <c r="CM12" i="56"/>
  <c r="CL12" i="56"/>
  <c r="CK12" i="56"/>
  <c r="CJ12" i="56"/>
  <c r="CI12" i="56"/>
  <c r="CH12" i="56"/>
  <c r="CG12" i="56"/>
  <c r="CF12" i="56"/>
  <c r="CE12" i="56"/>
  <c r="CD12" i="56"/>
  <c r="CC12" i="56"/>
  <c r="CB12" i="56"/>
  <c r="CA12" i="56"/>
  <c r="BZ12" i="56"/>
  <c r="BY12" i="56"/>
  <c r="BX12" i="56"/>
  <c r="BW12" i="56"/>
  <c r="BV12" i="56"/>
  <c r="BU12" i="56"/>
  <c r="BT12" i="56"/>
  <c r="BS12" i="56"/>
  <c r="BR12" i="56"/>
  <c r="BQ12" i="56"/>
  <c r="BP12" i="56"/>
  <c r="BO12" i="56"/>
  <c r="BN12" i="56"/>
  <c r="BM12" i="56"/>
  <c r="BL12" i="56"/>
  <c r="BK12" i="56"/>
  <c r="BJ12" i="56"/>
  <c r="BI12" i="56"/>
  <c r="BH12" i="56"/>
  <c r="BC12" i="56"/>
  <c r="CZ11" i="56"/>
  <c r="CY11" i="56"/>
  <c r="CX11" i="56"/>
  <c r="CW11" i="56"/>
  <c r="CV11" i="56"/>
  <c r="CU11" i="56"/>
  <c r="CT11" i="56"/>
  <c r="CS11" i="56"/>
  <c r="CR11" i="56"/>
  <c r="CQ11" i="56"/>
  <c r="CP11" i="56"/>
  <c r="CO11" i="56"/>
  <c r="CN11" i="56"/>
  <c r="CM11" i="56"/>
  <c r="CL11" i="56"/>
  <c r="CK11" i="56"/>
  <c r="CJ11" i="56"/>
  <c r="CI11" i="56"/>
  <c r="CH11" i="56"/>
  <c r="CG11" i="56"/>
  <c r="CF11" i="56"/>
  <c r="CE11" i="56"/>
  <c r="CD11" i="56"/>
  <c r="CC11" i="56"/>
  <c r="CB11" i="56"/>
  <c r="CA11" i="56"/>
  <c r="BZ11" i="56"/>
  <c r="BY11" i="56"/>
  <c r="BX11" i="56"/>
  <c r="BW11" i="56"/>
  <c r="BV11" i="56"/>
  <c r="BU11" i="56"/>
  <c r="BT11" i="56"/>
  <c r="BS11" i="56"/>
  <c r="BR11" i="56"/>
  <c r="BQ11" i="56"/>
  <c r="BP11" i="56"/>
  <c r="BO11" i="56"/>
  <c r="BN11" i="56"/>
  <c r="BM11" i="56"/>
  <c r="BL11" i="56"/>
  <c r="BK11" i="56"/>
  <c r="BJ11" i="56"/>
  <c r="BI11" i="56"/>
  <c r="BH11" i="56"/>
  <c r="BC11" i="56"/>
  <c r="CZ10" i="56"/>
  <c r="CY10" i="56"/>
  <c r="CX10" i="56"/>
  <c r="CW10" i="56"/>
  <c r="CV10" i="56"/>
  <c r="CU10" i="56"/>
  <c r="CT10" i="56"/>
  <c r="CS10" i="56"/>
  <c r="CR10" i="56"/>
  <c r="CQ10" i="56"/>
  <c r="CP10" i="56"/>
  <c r="CO10" i="56"/>
  <c r="CN10" i="56"/>
  <c r="CM10" i="56"/>
  <c r="CL10" i="56"/>
  <c r="CK10" i="56"/>
  <c r="CJ10" i="56"/>
  <c r="CI10" i="56"/>
  <c r="CH10" i="56"/>
  <c r="CG10" i="56"/>
  <c r="CF10" i="56"/>
  <c r="CE10" i="56"/>
  <c r="CD10" i="56"/>
  <c r="CC10" i="56"/>
  <c r="CB10" i="56"/>
  <c r="CA10" i="56"/>
  <c r="BZ10" i="56"/>
  <c r="BY10" i="56"/>
  <c r="BX10" i="56"/>
  <c r="BW10" i="56"/>
  <c r="BV10" i="56"/>
  <c r="BU10" i="56"/>
  <c r="BT10" i="56"/>
  <c r="BS10" i="56"/>
  <c r="BR10" i="56"/>
  <c r="BQ10" i="56"/>
  <c r="BP10" i="56"/>
  <c r="BO10" i="56"/>
  <c r="BN10" i="56"/>
  <c r="BM10" i="56"/>
  <c r="BL10" i="56"/>
  <c r="BK10" i="56"/>
  <c r="BJ10" i="56"/>
  <c r="BI10" i="56"/>
  <c r="BH10" i="56"/>
  <c r="BC10" i="56"/>
  <c r="DB9" i="56"/>
  <c r="BB9" i="56"/>
  <c r="BB12" i="56" s="1"/>
  <c r="BD15" i="55"/>
  <c r="CX13" i="55"/>
  <c r="CW13" i="55"/>
  <c r="CV13" i="55"/>
  <c r="CU13" i="55"/>
  <c r="CT13" i="55"/>
  <c r="CS13" i="55"/>
  <c r="CR13" i="55"/>
  <c r="CQ13" i="55"/>
  <c r="CP13" i="55"/>
  <c r="CO13" i="55"/>
  <c r="CN13" i="55"/>
  <c r="CM13" i="55"/>
  <c r="CL13" i="55"/>
  <c r="CK13" i="55"/>
  <c r="CJ13" i="55"/>
  <c r="CI13" i="55"/>
  <c r="CH13" i="55"/>
  <c r="CG13" i="55"/>
  <c r="CF13" i="55"/>
  <c r="CE13" i="55"/>
  <c r="CD13" i="55"/>
  <c r="CC13" i="55"/>
  <c r="CB13" i="55"/>
  <c r="CA13" i="55"/>
  <c r="BZ13" i="55"/>
  <c r="BY13" i="55"/>
  <c r="BX13" i="55"/>
  <c r="BW13" i="55"/>
  <c r="BV13" i="55"/>
  <c r="BU13" i="55"/>
  <c r="BT13" i="55"/>
  <c r="BS13" i="55"/>
  <c r="BR13" i="55"/>
  <c r="BQ13" i="55"/>
  <c r="BP13" i="55"/>
  <c r="BO13" i="55"/>
  <c r="BN13" i="55"/>
  <c r="BM13" i="55"/>
  <c r="BL13" i="55"/>
  <c r="BK13" i="55"/>
  <c r="BJ13" i="55"/>
  <c r="BI13" i="55"/>
  <c r="BH13" i="55"/>
  <c r="BG13" i="55"/>
  <c r="BB13" i="55"/>
  <c r="CX12" i="55"/>
  <c r="CW12" i="55"/>
  <c r="CV12" i="55"/>
  <c r="CU12" i="55"/>
  <c r="CT12" i="55"/>
  <c r="CS12" i="55"/>
  <c r="CR12" i="55"/>
  <c r="CQ12" i="55"/>
  <c r="CP12" i="55"/>
  <c r="CO12" i="55"/>
  <c r="CN12" i="55"/>
  <c r="CM12" i="55"/>
  <c r="CL12" i="55"/>
  <c r="CK12" i="55"/>
  <c r="CJ12" i="55"/>
  <c r="CI12" i="55"/>
  <c r="CH12" i="55"/>
  <c r="CG12" i="55"/>
  <c r="CF12" i="55"/>
  <c r="CE12" i="55"/>
  <c r="CD12" i="55"/>
  <c r="CC12" i="55"/>
  <c r="CB12" i="55"/>
  <c r="CA12" i="55"/>
  <c r="BZ12" i="55"/>
  <c r="BY12" i="55"/>
  <c r="BX12" i="55"/>
  <c r="BW12" i="55"/>
  <c r="BV12" i="55"/>
  <c r="BU12" i="55"/>
  <c r="BT12" i="55"/>
  <c r="BS12" i="55"/>
  <c r="BR12" i="55"/>
  <c r="BQ12" i="55"/>
  <c r="BP12" i="55"/>
  <c r="BO12" i="55"/>
  <c r="BN12" i="55"/>
  <c r="BM12" i="55"/>
  <c r="BL12" i="55"/>
  <c r="BK12" i="55"/>
  <c r="BJ12" i="55"/>
  <c r="BI12" i="55"/>
  <c r="BH12" i="55"/>
  <c r="BG12" i="55"/>
  <c r="BB12" i="55"/>
  <c r="CX11" i="55"/>
  <c r="CW11" i="55"/>
  <c r="CV11" i="55"/>
  <c r="CU11" i="55"/>
  <c r="CT11" i="55"/>
  <c r="CS11" i="55"/>
  <c r="CR11" i="55"/>
  <c r="CQ11" i="55"/>
  <c r="CP11" i="55"/>
  <c r="CO11" i="55"/>
  <c r="CN11" i="55"/>
  <c r="CM11" i="55"/>
  <c r="CL11" i="55"/>
  <c r="CK11" i="55"/>
  <c r="CJ11" i="55"/>
  <c r="CI11" i="55"/>
  <c r="CH11" i="55"/>
  <c r="CG11" i="55"/>
  <c r="CF11" i="55"/>
  <c r="CE11" i="55"/>
  <c r="CD11" i="55"/>
  <c r="CC11" i="55"/>
  <c r="CB11" i="55"/>
  <c r="CA11" i="55"/>
  <c r="BZ11" i="55"/>
  <c r="BY11" i="55"/>
  <c r="BX11" i="55"/>
  <c r="BW11" i="55"/>
  <c r="BV11" i="55"/>
  <c r="BU11" i="55"/>
  <c r="BT11" i="55"/>
  <c r="BS11" i="55"/>
  <c r="BR11" i="55"/>
  <c r="BQ11" i="55"/>
  <c r="BP11" i="55"/>
  <c r="BO11" i="55"/>
  <c r="BN11" i="55"/>
  <c r="BM11" i="55"/>
  <c r="BL11" i="55"/>
  <c r="BK11" i="55"/>
  <c r="BJ11" i="55"/>
  <c r="BI11" i="55"/>
  <c r="BH11" i="55"/>
  <c r="BG11" i="55"/>
  <c r="BB11" i="55"/>
  <c r="CX10" i="55"/>
  <c r="CW10" i="55"/>
  <c r="CV10" i="55"/>
  <c r="CU10" i="55"/>
  <c r="CT10" i="55"/>
  <c r="CS10" i="55"/>
  <c r="CR10" i="55"/>
  <c r="CQ10" i="55"/>
  <c r="CP10" i="55"/>
  <c r="CO10" i="55"/>
  <c r="CN10" i="55"/>
  <c r="CM10" i="55"/>
  <c r="CL10" i="55"/>
  <c r="CK10" i="55"/>
  <c r="CJ10" i="55"/>
  <c r="CI10" i="55"/>
  <c r="CH10" i="55"/>
  <c r="CG10" i="55"/>
  <c r="CF10" i="55"/>
  <c r="CE10" i="55"/>
  <c r="CD10" i="55"/>
  <c r="CC10" i="55"/>
  <c r="CB10" i="55"/>
  <c r="CA10" i="55"/>
  <c r="BZ10" i="55"/>
  <c r="BY10" i="55"/>
  <c r="BX10" i="55"/>
  <c r="BW10" i="55"/>
  <c r="BV10" i="55"/>
  <c r="BU10" i="55"/>
  <c r="BT10" i="55"/>
  <c r="BS10" i="55"/>
  <c r="BR10" i="55"/>
  <c r="BQ10" i="55"/>
  <c r="BP10" i="55"/>
  <c r="BO10" i="55"/>
  <c r="BN10" i="55"/>
  <c r="BM10" i="55"/>
  <c r="BL10" i="55"/>
  <c r="BK10" i="55"/>
  <c r="BJ10" i="55"/>
  <c r="BI10" i="55"/>
  <c r="BH10" i="55"/>
  <c r="BG10" i="55"/>
  <c r="BB10" i="55"/>
  <c r="CZ9" i="55"/>
  <c r="BA9" i="55"/>
  <c r="BA12" i="55" s="1"/>
  <c r="B12" i="54"/>
  <c r="BD12" i="54" s="1"/>
  <c r="CX10" i="54"/>
  <c r="CW10" i="54"/>
  <c r="CV10" i="54"/>
  <c r="CU10" i="54"/>
  <c r="CT10" i="54"/>
  <c r="CS10" i="54"/>
  <c r="CR10" i="54"/>
  <c r="CQ10" i="54"/>
  <c r="CP10" i="54"/>
  <c r="CO10" i="54"/>
  <c r="CN10" i="54"/>
  <c r="CM10" i="54"/>
  <c r="CL10" i="54"/>
  <c r="CK10" i="54"/>
  <c r="CJ10" i="54"/>
  <c r="CI10" i="54"/>
  <c r="CH10" i="54"/>
  <c r="CG10" i="54"/>
  <c r="CF10" i="54"/>
  <c r="CE10" i="54"/>
  <c r="CD10" i="54"/>
  <c r="CC10" i="54"/>
  <c r="CB10" i="54"/>
  <c r="CA10" i="54"/>
  <c r="BZ10" i="54"/>
  <c r="BY10" i="54"/>
  <c r="BX10" i="54"/>
  <c r="BW10" i="54"/>
  <c r="BV10" i="54"/>
  <c r="BU10" i="54"/>
  <c r="BT10" i="54"/>
  <c r="BS10" i="54"/>
  <c r="BR10" i="54"/>
  <c r="BQ10" i="54"/>
  <c r="BP10" i="54"/>
  <c r="BO10" i="54"/>
  <c r="BN10" i="54"/>
  <c r="BM10" i="54"/>
  <c r="BL10" i="54"/>
  <c r="BK10" i="54"/>
  <c r="BJ10" i="54"/>
  <c r="BI10" i="54"/>
  <c r="BH10" i="54"/>
  <c r="BG10" i="54"/>
  <c r="BB10" i="54"/>
  <c r="CY9" i="54"/>
  <c r="CV9" i="54"/>
  <c r="CU9" i="54"/>
  <c r="CT9" i="54"/>
  <c r="CS9" i="54"/>
  <c r="CR9" i="54"/>
  <c r="CQ9" i="54"/>
  <c r="CP9" i="54"/>
  <c r="CO9" i="54"/>
  <c r="CN9" i="54"/>
  <c r="CM9" i="54"/>
  <c r="CL9" i="54"/>
  <c r="CK9" i="54"/>
  <c r="CJ9" i="54"/>
  <c r="CI9" i="54"/>
  <c r="CH9" i="54"/>
  <c r="CG9" i="54"/>
  <c r="CF9" i="54"/>
  <c r="CE9" i="54"/>
  <c r="CD9" i="54"/>
  <c r="CC9" i="54"/>
  <c r="CB9" i="54"/>
  <c r="CA9" i="54"/>
  <c r="BZ9" i="54"/>
  <c r="BY9" i="54"/>
  <c r="BX9" i="54"/>
  <c r="BW9" i="54"/>
  <c r="BV9" i="54"/>
  <c r="BU9" i="54"/>
  <c r="BT9" i="54"/>
  <c r="BS9" i="54"/>
  <c r="BR9" i="54"/>
  <c r="BQ9" i="54"/>
  <c r="BP9" i="54"/>
  <c r="BO9" i="54"/>
  <c r="BN9" i="54"/>
  <c r="BM9" i="54"/>
  <c r="BL9" i="54"/>
  <c r="BK9" i="54"/>
  <c r="BJ9" i="54"/>
  <c r="BI9" i="54"/>
  <c r="BH9" i="54"/>
  <c r="BG9" i="54"/>
  <c r="BB9" i="54"/>
  <c r="CZ8" i="54"/>
  <c r="BA8" i="54"/>
  <c r="CZ10" i="54" s="1"/>
  <c r="BD16" i="53"/>
  <c r="CX14" i="53"/>
  <c r="CW14" i="53"/>
  <c r="CV14" i="53"/>
  <c r="CU14" i="53"/>
  <c r="CT14" i="53"/>
  <c r="CS14" i="53"/>
  <c r="CR14" i="53"/>
  <c r="CQ14" i="53"/>
  <c r="CP14" i="53"/>
  <c r="CO14" i="53"/>
  <c r="CN14" i="53"/>
  <c r="CM14" i="53"/>
  <c r="CL14" i="53"/>
  <c r="CK14" i="53"/>
  <c r="CJ14" i="53"/>
  <c r="CI14" i="53"/>
  <c r="CH14" i="53"/>
  <c r="CG14" i="53"/>
  <c r="CF14" i="53"/>
  <c r="CE14" i="53"/>
  <c r="CD14" i="53"/>
  <c r="CC14" i="53"/>
  <c r="CB14" i="53"/>
  <c r="CA14" i="53"/>
  <c r="BZ14" i="53"/>
  <c r="BY14" i="53"/>
  <c r="BX14" i="53"/>
  <c r="BW14" i="53"/>
  <c r="BV14" i="53"/>
  <c r="BU14" i="53"/>
  <c r="BT14" i="53"/>
  <c r="BS14" i="53"/>
  <c r="BR14" i="53"/>
  <c r="BQ14" i="53"/>
  <c r="BP14" i="53"/>
  <c r="BO14" i="53"/>
  <c r="BN14" i="53"/>
  <c r="BM14" i="53"/>
  <c r="BL14" i="53"/>
  <c r="BK14" i="53"/>
  <c r="BJ14" i="53"/>
  <c r="BI14" i="53"/>
  <c r="BH14" i="53"/>
  <c r="BG14" i="53"/>
  <c r="BB14" i="53"/>
  <c r="CX13" i="53"/>
  <c r="CW13" i="53"/>
  <c r="CV13" i="53"/>
  <c r="CU13" i="53"/>
  <c r="CT13" i="53"/>
  <c r="CS13" i="53"/>
  <c r="CR13" i="53"/>
  <c r="CQ13" i="53"/>
  <c r="CP13" i="53"/>
  <c r="CO13" i="53"/>
  <c r="CN13" i="53"/>
  <c r="CM13" i="53"/>
  <c r="CL13" i="53"/>
  <c r="CK13" i="53"/>
  <c r="CJ13" i="53"/>
  <c r="CI13" i="53"/>
  <c r="CH13" i="53"/>
  <c r="CG13" i="53"/>
  <c r="CF13" i="53"/>
  <c r="CE13" i="53"/>
  <c r="CD13" i="53"/>
  <c r="CC13" i="53"/>
  <c r="CB13" i="53"/>
  <c r="CA13" i="53"/>
  <c r="BZ13" i="53"/>
  <c r="BY13" i="53"/>
  <c r="BX13" i="53"/>
  <c r="BW13" i="53"/>
  <c r="BV13" i="53"/>
  <c r="BU13" i="53"/>
  <c r="BT13" i="53"/>
  <c r="BS13" i="53"/>
  <c r="BR13" i="53"/>
  <c r="BQ13" i="53"/>
  <c r="BP13" i="53"/>
  <c r="BO13" i="53"/>
  <c r="BN13" i="53"/>
  <c r="BM13" i="53"/>
  <c r="BL13" i="53"/>
  <c r="BK13" i="53"/>
  <c r="BJ13" i="53"/>
  <c r="BI13" i="53"/>
  <c r="BH13" i="53"/>
  <c r="BG13" i="53"/>
  <c r="BB13" i="53"/>
  <c r="CX12" i="53"/>
  <c r="CW12" i="53"/>
  <c r="CV12" i="53"/>
  <c r="CU12" i="53"/>
  <c r="CT12" i="53"/>
  <c r="CS12" i="53"/>
  <c r="CR12" i="53"/>
  <c r="CQ12" i="53"/>
  <c r="CP12" i="53"/>
  <c r="CO12" i="53"/>
  <c r="CN12" i="53"/>
  <c r="CM12" i="53"/>
  <c r="CL12" i="53"/>
  <c r="CK12" i="53"/>
  <c r="CJ12" i="53"/>
  <c r="CI12" i="53"/>
  <c r="CH12" i="53"/>
  <c r="CG12" i="53"/>
  <c r="CF12" i="53"/>
  <c r="CE12" i="53"/>
  <c r="CD12" i="53"/>
  <c r="CC12" i="53"/>
  <c r="CB12" i="53"/>
  <c r="CA12" i="53"/>
  <c r="BZ12" i="53"/>
  <c r="BY12" i="53"/>
  <c r="BX12" i="53"/>
  <c r="BW12" i="53"/>
  <c r="BV12" i="53"/>
  <c r="BU12" i="53"/>
  <c r="BT12" i="53"/>
  <c r="BS12" i="53"/>
  <c r="BR12" i="53"/>
  <c r="BQ12" i="53"/>
  <c r="BP12" i="53"/>
  <c r="BO12" i="53"/>
  <c r="BN12" i="53"/>
  <c r="BM12" i="53"/>
  <c r="BL12" i="53"/>
  <c r="BK12" i="53"/>
  <c r="BJ12" i="53"/>
  <c r="BI12" i="53"/>
  <c r="BH12" i="53"/>
  <c r="BG12" i="53"/>
  <c r="BB12" i="53"/>
  <c r="CX11" i="53"/>
  <c r="CW11" i="53"/>
  <c r="CV11" i="53"/>
  <c r="CU11" i="53"/>
  <c r="CT11" i="53"/>
  <c r="CS11" i="53"/>
  <c r="CR11" i="53"/>
  <c r="CQ11" i="53"/>
  <c r="CP11" i="53"/>
  <c r="CO11" i="53"/>
  <c r="CN11" i="53"/>
  <c r="CM11" i="53"/>
  <c r="CL11" i="53"/>
  <c r="CK11" i="53"/>
  <c r="CJ11" i="53"/>
  <c r="CI11" i="53"/>
  <c r="CH11" i="53"/>
  <c r="CG11" i="53"/>
  <c r="CF11" i="53"/>
  <c r="CE11" i="53"/>
  <c r="CD11" i="53"/>
  <c r="CC11" i="53"/>
  <c r="CB11" i="53"/>
  <c r="CA11" i="53"/>
  <c r="BZ11" i="53"/>
  <c r="BY11" i="53"/>
  <c r="BX11" i="53"/>
  <c r="BW11" i="53"/>
  <c r="BV11" i="53"/>
  <c r="BU11" i="53"/>
  <c r="BT11" i="53"/>
  <c r="BS11" i="53"/>
  <c r="BR11" i="53"/>
  <c r="BQ11" i="53"/>
  <c r="BP11" i="53"/>
  <c r="BO11" i="53"/>
  <c r="BN11" i="53"/>
  <c r="BM11" i="53"/>
  <c r="BL11" i="53"/>
  <c r="BK11" i="53"/>
  <c r="BJ11" i="53"/>
  <c r="BI11" i="53"/>
  <c r="BH11" i="53"/>
  <c r="BG11" i="53"/>
  <c r="BB11" i="53"/>
  <c r="CX10" i="53"/>
  <c r="CW10" i="53"/>
  <c r="CV10" i="53"/>
  <c r="CU10" i="53"/>
  <c r="CT10" i="53"/>
  <c r="CS10" i="53"/>
  <c r="CR10" i="53"/>
  <c r="CQ10" i="53"/>
  <c r="CP10" i="53"/>
  <c r="CO10" i="53"/>
  <c r="CN10" i="53"/>
  <c r="CM10" i="53"/>
  <c r="CL10" i="53"/>
  <c r="CK10" i="53"/>
  <c r="CJ10" i="53"/>
  <c r="CI10" i="53"/>
  <c r="CH10" i="53"/>
  <c r="CG10" i="53"/>
  <c r="CF10" i="53"/>
  <c r="CE10" i="53"/>
  <c r="CD10" i="53"/>
  <c r="CC10" i="53"/>
  <c r="CB10" i="53"/>
  <c r="CA10" i="53"/>
  <c r="BZ10" i="53"/>
  <c r="BY10" i="53"/>
  <c r="BX10" i="53"/>
  <c r="BW10" i="53"/>
  <c r="BV10" i="53"/>
  <c r="BU10" i="53"/>
  <c r="BT10" i="53"/>
  <c r="BS10" i="53"/>
  <c r="BR10" i="53"/>
  <c r="BQ10" i="53"/>
  <c r="BP10" i="53"/>
  <c r="BO10" i="53"/>
  <c r="BN10" i="53"/>
  <c r="BM10" i="53"/>
  <c r="BL10" i="53"/>
  <c r="BK10" i="53"/>
  <c r="BJ10" i="53"/>
  <c r="BI10" i="53"/>
  <c r="BH10" i="53"/>
  <c r="BG10" i="53"/>
  <c r="BB10" i="53"/>
  <c r="CX9" i="53"/>
  <c r="CW9" i="53"/>
  <c r="CV9" i="53"/>
  <c r="CU9" i="53"/>
  <c r="CT9" i="53"/>
  <c r="CS9" i="53"/>
  <c r="CR9" i="53"/>
  <c r="CQ9" i="53"/>
  <c r="CP9" i="53"/>
  <c r="CO9" i="53"/>
  <c r="CN9" i="53"/>
  <c r="CM9" i="53"/>
  <c r="CL9" i="53"/>
  <c r="CK9" i="53"/>
  <c r="CJ9" i="53"/>
  <c r="CI9" i="53"/>
  <c r="CH9" i="53"/>
  <c r="CG9" i="53"/>
  <c r="CF9" i="53"/>
  <c r="CE9" i="53"/>
  <c r="CD9" i="53"/>
  <c r="CC9" i="53"/>
  <c r="CB9" i="53"/>
  <c r="CA9" i="53"/>
  <c r="BZ9" i="53"/>
  <c r="BY9" i="53"/>
  <c r="BX9" i="53"/>
  <c r="BW9" i="53"/>
  <c r="BV9" i="53"/>
  <c r="BU9" i="53"/>
  <c r="BT9" i="53"/>
  <c r="BS9" i="53"/>
  <c r="BR9" i="53"/>
  <c r="BQ9" i="53"/>
  <c r="BP9" i="53"/>
  <c r="BO9" i="53"/>
  <c r="BN9" i="53"/>
  <c r="BM9" i="53"/>
  <c r="BL9" i="53"/>
  <c r="BK9" i="53"/>
  <c r="BJ9" i="53"/>
  <c r="BI9" i="53"/>
  <c r="BH9" i="53"/>
  <c r="BG9" i="53"/>
  <c r="BB9" i="53"/>
  <c r="CZ8" i="53"/>
  <c r="BA8" i="53"/>
  <c r="CZ11" i="53" s="1"/>
  <c r="BD21" i="52"/>
  <c r="CX19" i="52"/>
  <c r="CW19" i="52"/>
  <c r="CV19" i="52"/>
  <c r="CU19" i="52"/>
  <c r="CT19" i="52"/>
  <c r="CS19" i="52"/>
  <c r="CR19" i="52"/>
  <c r="CQ19" i="52"/>
  <c r="CP19" i="52"/>
  <c r="CO19" i="52"/>
  <c r="CN19" i="52"/>
  <c r="CM19" i="52"/>
  <c r="CL19" i="52"/>
  <c r="CK19" i="52"/>
  <c r="CJ19" i="52"/>
  <c r="CI19" i="52"/>
  <c r="CH19" i="52"/>
  <c r="CG19" i="52"/>
  <c r="CF19" i="52"/>
  <c r="CE19" i="52"/>
  <c r="CD19" i="52"/>
  <c r="CC19" i="52"/>
  <c r="CB19" i="52"/>
  <c r="CA19" i="52"/>
  <c r="BZ19" i="52"/>
  <c r="BY19" i="52"/>
  <c r="BX19" i="52"/>
  <c r="BW19" i="52"/>
  <c r="BV19" i="52"/>
  <c r="BU19" i="52"/>
  <c r="BT19" i="52"/>
  <c r="BS19" i="52"/>
  <c r="BR19" i="52"/>
  <c r="BQ19" i="52"/>
  <c r="BP19" i="52"/>
  <c r="BO19" i="52"/>
  <c r="BN19" i="52"/>
  <c r="BM19" i="52"/>
  <c r="BL19" i="52"/>
  <c r="BK19" i="52"/>
  <c r="BJ19" i="52"/>
  <c r="BI19" i="52"/>
  <c r="BH19" i="52"/>
  <c r="BG19" i="52"/>
  <c r="BB19" i="52"/>
  <c r="CX18" i="52"/>
  <c r="CW18" i="52"/>
  <c r="CV18" i="52"/>
  <c r="CU18" i="52"/>
  <c r="CT18" i="52"/>
  <c r="CS18" i="52"/>
  <c r="CR18" i="52"/>
  <c r="CQ18" i="52"/>
  <c r="CP18" i="52"/>
  <c r="CO18" i="52"/>
  <c r="CN18" i="52"/>
  <c r="CM18" i="52"/>
  <c r="CL18" i="52"/>
  <c r="CK18" i="52"/>
  <c r="CJ18" i="52"/>
  <c r="CI18" i="52"/>
  <c r="CH18" i="52"/>
  <c r="CG18" i="52"/>
  <c r="CF18" i="52"/>
  <c r="CE18" i="52"/>
  <c r="CD18" i="52"/>
  <c r="CC18" i="52"/>
  <c r="CB18" i="52"/>
  <c r="CA18" i="52"/>
  <c r="BZ18" i="52"/>
  <c r="BY18" i="52"/>
  <c r="BX18" i="52"/>
  <c r="BW18" i="52"/>
  <c r="BV18" i="52"/>
  <c r="BU18" i="52"/>
  <c r="BT18" i="52"/>
  <c r="BS18" i="52"/>
  <c r="BR18" i="52"/>
  <c r="BQ18" i="52"/>
  <c r="BP18" i="52"/>
  <c r="BO18" i="52"/>
  <c r="BN18" i="52"/>
  <c r="BM18" i="52"/>
  <c r="BL18" i="52"/>
  <c r="BK18" i="52"/>
  <c r="BJ18" i="52"/>
  <c r="BI18" i="52"/>
  <c r="BH18" i="52"/>
  <c r="BG18" i="52"/>
  <c r="BB18" i="52"/>
  <c r="CX17" i="52"/>
  <c r="CW17" i="52"/>
  <c r="CV17" i="52"/>
  <c r="CU17" i="52"/>
  <c r="CT17" i="52"/>
  <c r="CS17" i="52"/>
  <c r="CR17" i="52"/>
  <c r="CQ17" i="52"/>
  <c r="CP17" i="52"/>
  <c r="CO17" i="52"/>
  <c r="CN17" i="52"/>
  <c r="CM17" i="52"/>
  <c r="CL17" i="52"/>
  <c r="CK17" i="52"/>
  <c r="CJ17" i="52"/>
  <c r="CI17" i="52"/>
  <c r="CH17" i="52"/>
  <c r="CG17" i="52"/>
  <c r="CF17" i="52"/>
  <c r="CE17" i="52"/>
  <c r="CD17" i="52"/>
  <c r="CC17" i="52"/>
  <c r="CB17" i="52"/>
  <c r="CA17" i="52"/>
  <c r="BZ17" i="52"/>
  <c r="BY17" i="52"/>
  <c r="BX17" i="52"/>
  <c r="BW17" i="52"/>
  <c r="BV17" i="52"/>
  <c r="BU17" i="52"/>
  <c r="BT17" i="52"/>
  <c r="BS17" i="52"/>
  <c r="BR17" i="52"/>
  <c r="BQ17" i="52"/>
  <c r="BP17" i="52"/>
  <c r="BO17" i="52"/>
  <c r="BN17" i="52"/>
  <c r="BM17" i="52"/>
  <c r="BL17" i="52"/>
  <c r="BK17" i="52"/>
  <c r="BJ17" i="52"/>
  <c r="BI17" i="52"/>
  <c r="BH17" i="52"/>
  <c r="BG17" i="52"/>
  <c r="BB17" i="52"/>
  <c r="CX16" i="52"/>
  <c r="CW16" i="52"/>
  <c r="CV16" i="52"/>
  <c r="CU16" i="52"/>
  <c r="CT16" i="52"/>
  <c r="CS16" i="52"/>
  <c r="CR16" i="52"/>
  <c r="CQ16" i="52"/>
  <c r="CP16" i="52"/>
  <c r="CO16" i="52"/>
  <c r="CN16" i="52"/>
  <c r="CM16" i="52"/>
  <c r="CL16" i="52"/>
  <c r="CK16" i="52"/>
  <c r="CJ16" i="52"/>
  <c r="CI16" i="52"/>
  <c r="CH16" i="52"/>
  <c r="CG16" i="52"/>
  <c r="CF16" i="52"/>
  <c r="CE16" i="52"/>
  <c r="CD16" i="52"/>
  <c r="CC16" i="52"/>
  <c r="CB16" i="52"/>
  <c r="CA16" i="52"/>
  <c r="BZ16" i="52"/>
  <c r="BY16" i="52"/>
  <c r="BX16" i="52"/>
  <c r="BW16" i="52"/>
  <c r="BV16" i="52"/>
  <c r="BU16" i="52"/>
  <c r="BT16" i="52"/>
  <c r="BS16" i="52"/>
  <c r="BR16" i="52"/>
  <c r="BQ16" i="52"/>
  <c r="BP16" i="52"/>
  <c r="BO16" i="52"/>
  <c r="BN16" i="52"/>
  <c r="BM16" i="52"/>
  <c r="BL16" i="52"/>
  <c r="BK16" i="52"/>
  <c r="BJ16" i="52"/>
  <c r="BI16" i="52"/>
  <c r="BH16" i="52"/>
  <c r="BG16" i="52"/>
  <c r="BB16" i="52"/>
  <c r="CX15" i="52"/>
  <c r="CW15" i="52"/>
  <c r="CV15" i="52"/>
  <c r="CU15" i="52"/>
  <c r="CT15" i="52"/>
  <c r="CS15" i="52"/>
  <c r="CR15" i="52"/>
  <c r="CQ15" i="52"/>
  <c r="CP15" i="52"/>
  <c r="CO15" i="52"/>
  <c r="CN15" i="52"/>
  <c r="CM15" i="52"/>
  <c r="CL15" i="52"/>
  <c r="CK15" i="52"/>
  <c r="CJ15" i="52"/>
  <c r="CI15" i="52"/>
  <c r="CH15" i="52"/>
  <c r="CG15" i="52"/>
  <c r="CF15" i="52"/>
  <c r="CE15" i="52"/>
  <c r="CD15" i="52"/>
  <c r="CC15" i="52"/>
  <c r="CB15" i="52"/>
  <c r="CA15" i="52"/>
  <c r="BZ15" i="52"/>
  <c r="BY15" i="52"/>
  <c r="BX15" i="52"/>
  <c r="BW15" i="52"/>
  <c r="BV15" i="52"/>
  <c r="BU15" i="52"/>
  <c r="BT15" i="52"/>
  <c r="BS15" i="52"/>
  <c r="BR15" i="52"/>
  <c r="BQ15" i="52"/>
  <c r="BP15" i="52"/>
  <c r="BO15" i="52"/>
  <c r="BN15" i="52"/>
  <c r="BM15" i="52"/>
  <c r="BL15" i="52"/>
  <c r="BK15" i="52"/>
  <c r="BJ15" i="52"/>
  <c r="BI15" i="52"/>
  <c r="BH15" i="52"/>
  <c r="BG15" i="52"/>
  <c r="BB15" i="52"/>
  <c r="CX14" i="52"/>
  <c r="CW14" i="52"/>
  <c r="CV14" i="52"/>
  <c r="CU14" i="52"/>
  <c r="CT14" i="52"/>
  <c r="CS14" i="52"/>
  <c r="CR14" i="52"/>
  <c r="CQ14" i="52"/>
  <c r="CP14" i="52"/>
  <c r="CO14" i="52"/>
  <c r="CN14" i="52"/>
  <c r="CM14" i="52"/>
  <c r="CL14" i="52"/>
  <c r="CK14" i="52"/>
  <c r="CJ14" i="52"/>
  <c r="CI14" i="52"/>
  <c r="CH14" i="52"/>
  <c r="CG14" i="52"/>
  <c r="CF14" i="52"/>
  <c r="CE14" i="52"/>
  <c r="CD14" i="52"/>
  <c r="CC14" i="52"/>
  <c r="CB14" i="52"/>
  <c r="CA14" i="52"/>
  <c r="BZ14" i="52"/>
  <c r="BY14" i="52"/>
  <c r="BX14" i="52"/>
  <c r="BW14" i="52"/>
  <c r="BV14" i="52"/>
  <c r="BU14" i="52"/>
  <c r="BT14" i="52"/>
  <c r="BS14" i="52"/>
  <c r="BR14" i="52"/>
  <c r="BQ14" i="52"/>
  <c r="BP14" i="52"/>
  <c r="BO14" i="52"/>
  <c r="BN14" i="52"/>
  <c r="BM14" i="52"/>
  <c r="BL14" i="52"/>
  <c r="BK14" i="52"/>
  <c r="BJ14" i="52"/>
  <c r="BI14" i="52"/>
  <c r="BH14" i="52"/>
  <c r="BG14" i="52"/>
  <c r="BB14" i="52"/>
  <c r="CX13" i="52"/>
  <c r="CW13" i="52"/>
  <c r="CV13" i="52"/>
  <c r="CU13" i="52"/>
  <c r="CT13" i="52"/>
  <c r="CS13" i="52"/>
  <c r="CR13" i="52"/>
  <c r="CQ13" i="52"/>
  <c r="CP13" i="52"/>
  <c r="CO13" i="52"/>
  <c r="CN13" i="52"/>
  <c r="CM13" i="52"/>
  <c r="CL13" i="52"/>
  <c r="CK13" i="52"/>
  <c r="CJ13" i="52"/>
  <c r="CI13" i="52"/>
  <c r="CH13" i="52"/>
  <c r="CG13" i="52"/>
  <c r="CF13" i="52"/>
  <c r="CE13" i="52"/>
  <c r="CD13" i="52"/>
  <c r="CC13" i="52"/>
  <c r="CB13" i="52"/>
  <c r="CA13" i="52"/>
  <c r="BZ13" i="52"/>
  <c r="BY13" i="52"/>
  <c r="BX13" i="52"/>
  <c r="BW13" i="52"/>
  <c r="BV13" i="52"/>
  <c r="BU13" i="52"/>
  <c r="BT13" i="52"/>
  <c r="BS13" i="52"/>
  <c r="BR13" i="52"/>
  <c r="BQ13" i="52"/>
  <c r="BP13" i="52"/>
  <c r="BO13" i="52"/>
  <c r="BN13" i="52"/>
  <c r="BM13" i="52"/>
  <c r="BL13" i="52"/>
  <c r="BK13" i="52"/>
  <c r="BJ13" i="52"/>
  <c r="BI13" i="52"/>
  <c r="BH13" i="52"/>
  <c r="BG13" i="52"/>
  <c r="BB13" i="52"/>
  <c r="CX12" i="52"/>
  <c r="CW12" i="52"/>
  <c r="CV12" i="52"/>
  <c r="CU12" i="52"/>
  <c r="CT12" i="52"/>
  <c r="CS12" i="52"/>
  <c r="CR12" i="52"/>
  <c r="CQ12" i="52"/>
  <c r="CP12" i="52"/>
  <c r="CO12" i="52"/>
  <c r="CN12" i="52"/>
  <c r="CM12" i="52"/>
  <c r="CL12" i="52"/>
  <c r="CK12" i="52"/>
  <c r="CJ12" i="52"/>
  <c r="CI12" i="52"/>
  <c r="CH12" i="52"/>
  <c r="CG12" i="52"/>
  <c r="CF12" i="52"/>
  <c r="CE12" i="52"/>
  <c r="CD12" i="52"/>
  <c r="CC12" i="52"/>
  <c r="CB12" i="52"/>
  <c r="CA12" i="52"/>
  <c r="BZ12" i="52"/>
  <c r="BY12" i="52"/>
  <c r="BX12" i="52"/>
  <c r="BW12" i="52"/>
  <c r="BV12" i="52"/>
  <c r="BU12" i="52"/>
  <c r="BT12" i="52"/>
  <c r="BS12" i="52"/>
  <c r="BR12" i="52"/>
  <c r="BQ12" i="52"/>
  <c r="BP12" i="52"/>
  <c r="BO12" i="52"/>
  <c r="BN12" i="52"/>
  <c r="BM12" i="52"/>
  <c r="BL12" i="52"/>
  <c r="BK12" i="52"/>
  <c r="BJ12" i="52"/>
  <c r="BI12" i="52"/>
  <c r="BH12" i="52"/>
  <c r="BG12" i="52"/>
  <c r="BB12" i="52"/>
  <c r="CX11" i="52"/>
  <c r="CW11" i="52"/>
  <c r="CV11" i="52"/>
  <c r="CU11" i="52"/>
  <c r="CT11" i="52"/>
  <c r="CS11" i="52"/>
  <c r="CR11" i="52"/>
  <c r="CQ11" i="52"/>
  <c r="CP11" i="52"/>
  <c r="CO11" i="52"/>
  <c r="CN11" i="52"/>
  <c r="CM11" i="52"/>
  <c r="CL11" i="52"/>
  <c r="CK11" i="52"/>
  <c r="CJ11" i="52"/>
  <c r="CI11" i="52"/>
  <c r="CH11" i="52"/>
  <c r="CG11" i="52"/>
  <c r="CF11" i="52"/>
  <c r="CE11" i="52"/>
  <c r="CD11" i="52"/>
  <c r="CC11" i="52"/>
  <c r="CB11" i="52"/>
  <c r="CA11" i="52"/>
  <c r="BZ11" i="52"/>
  <c r="BY11" i="52"/>
  <c r="BX11" i="52"/>
  <c r="BW11" i="52"/>
  <c r="BV11" i="52"/>
  <c r="BU11" i="52"/>
  <c r="BT11" i="52"/>
  <c r="BS11" i="52"/>
  <c r="BR11" i="52"/>
  <c r="BQ11" i="52"/>
  <c r="BP11" i="52"/>
  <c r="BO11" i="52"/>
  <c r="BN11" i="52"/>
  <c r="BM11" i="52"/>
  <c r="BL11" i="52"/>
  <c r="BK11" i="52"/>
  <c r="BJ11" i="52"/>
  <c r="BI11" i="52"/>
  <c r="BH11" i="52"/>
  <c r="BG11" i="52"/>
  <c r="BB11" i="52"/>
  <c r="CX10" i="52"/>
  <c r="CW10" i="52"/>
  <c r="CV10" i="52"/>
  <c r="CU10" i="52"/>
  <c r="CT10" i="52"/>
  <c r="CS10" i="52"/>
  <c r="CR10" i="52"/>
  <c r="CQ10" i="52"/>
  <c r="CP10" i="52"/>
  <c r="CO10" i="52"/>
  <c r="CN10" i="52"/>
  <c r="CM10" i="52"/>
  <c r="CL10" i="52"/>
  <c r="CK10" i="52"/>
  <c r="CJ10" i="52"/>
  <c r="CI10" i="52"/>
  <c r="CH10" i="52"/>
  <c r="CG10" i="52"/>
  <c r="CF10" i="52"/>
  <c r="CE10" i="52"/>
  <c r="CD10" i="52"/>
  <c r="CC10" i="52"/>
  <c r="CB10" i="52"/>
  <c r="CA10" i="52"/>
  <c r="BZ10" i="52"/>
  <c r="BY10" i="52"/>
  <c r="BX10" i="52"/>
  <c r="BW10" i="52"/>
  <c r="BV10" i="52"/>
  <c r="BU10" i="52"/>
  <c r="BT10" i="52"/>
  <c r="BS10" i="52"/>
  <c r="BR10" i="52"/>
  <c r="BQ10" i="52"/>
  <c r="BP10" i="52"/>
  <c r="BO10" i="52"/>
  <c r="BN10" i="52"/>
  <c r="BM10" i="52"/>
  <c r="BL10" i="52"/>
  <c r="BK10" i="52"/>
  <c r="BJ10" i="52"/>
  <c r="BI10" i="52"/>
  <c r="BH10" i="52"/>
  <c r="BG10" i="52"/>
  <c r="BB10" i="52"/>
  <c r="CZ9" i="52"/>
  <c r="BA9" i="52"/>
  <c r="BD17" i="50"/>
  <c r="CX15" i="50"/>
  <c r="CW15" i="50"/>
  <c r="CV15" i="50"/>
  <c r="CU15" i="50"/>
  <c r="CT15" i="50"/>
  <c r="CS15" i="50"/>
  <c r="CR15" i="50"/>
  <c r="CQ15" i="50"/>
  <c r="CP15" i="50"/>
  <c r="CO15" i="50"/>
  <c r="CN15" i="50"/>
  <c r="CM15" i="50"/>
  <c r="CL15" i="50"/>
  <c r="CK15" i="50"/>
  <c r="CJ15" i="50"/>
  <c r="CI15" i="50"/>
  <c r="CH15" i="50"/>
  <c r="CG15" i="50"/>
  <c r="CF15" i="50"/>
  <c r="CE15" i="50"/>
  <c r="CD15" i="50"/>
  <c r="CC15" i="50"/>
  <c r="CB15" i="50"/>
  <c r="CA15" i="50"/>
  <c r="BZ15" i="50"/>
  <c r="BY15" i="50"/>
  <c r="BX15" i="50"/>
  <c r="BW15" i="50"/>
  <c r="BV15" i="50"/>
  <c r="BU15" i="50"/>
  <c r="BT15" i="50"/>
  <c r="BS15" i="50"/>
  <c r="BR15" i="50"/>
  <c r="BQ15" i="50"/>
  <c r="BP15" i="50"/>
  <c r="BO15" i="50"/>
  <c r="BN15" i="50"/>
  <c r="BM15" i="50"/>
  <c r="BL15" i="50"/>
  <c r="BK15" i="50"/>
  <c r="BJ15" i="50"/>
  <c r="BI15" i="50"/>
  <c r="BH15" i="50"/>
  <c r="BG15" i="50"/>
  <c r="BB15" i="50"/>
  <c r="CX14" i="50"/>
  <c r="CW14" i="50"/>
  <c r="CV14" i="50"/>
  <c r="CU14" i="50"/>
  <c r="CT14" i="50"/>
  <c r="CS14" i="50"/>
  <c r="CR14" i="50"/>
  <c r="CQ14" i="50"/>
  <c r="CP14" i="50"/>
  <c r="CO14" i="50"/>
  <c r="CN14" i="50"/>
  <c r="CM14" i="50"/>
  <c r="CL14" i="50"/>
  <c r="CK14" i="50"/>
  <c r="CJ14" i="50"/>
  <c r="CI14" i="50"/>
  <c r="CH14" i="50"/>
  <c r="CG14" i="50"/>
  <c r="CF14" i="50"/>
  <c r="CE14" i="50"/>
  <c r="CD14" i="50"/>
  <c r="CC14" i="50"/>
  <c r="CB14" i="50"/>
  <c r="CA14" i="50"/>
  <c r="BZ14" i="50"/>
  <c r="BY14" i="50"/>
  <c r="BX14" i="50"/>
  <c r="BW14" i="50"/>
  <c r="BV14" i="50"/>
  <c r="BU14" i="50"/>
  <c r="BT14" i="50"/>
  <c r="BS14" i="50"/>
  <c r="BR14" i="50"/>
  <c r="BQ14" i="50"/>
  <c r="BP14" i="50"/>
  <c r="BO14" i="50"/>
  <c r="BN14" i="50"/>
  <c r="BM14" i="50"/>
  <c r="BL14" i="50"/>
  <c r="BK14" i="50"/>
  <c r="BJ14" i="50"/>
  <c r="BI14" i="50"/>
  <c r="BH14" i="50"/>
  <c r="BG14" i="50"/>
  <c r="BB14" i="50"/>
  <c r="CX13" i="50"/>
  <c r="CW13" i="50"/>
  <c r="CV13" i="50"/>
  <c r="CU13" i="50"/>
  <c r="CT13" i="50"/>
  <c r="CS13" i="50"/>
  <c r="CR13" i="50"/>
  <c r="CQ13" i="50"/>
  <c r="CP13" i="50"/>
  <c r="CO13" i="50"/>
  <c r="CN13" i="50"/>
  <c r="CM13" i="50"/>
  <c r="CL13" i="50"/>
  <c r="CK13" i="50"/>
  <c r="CJ13" i="50"/>
  <c r="CI13" i="50"/>
  <c r="CH13" i="50"/>
  <c r="CG13" i="50"/>
  <c r="CF13" i="50"/>
  <c r="CE13" i="50"/>
  <c r="CD13" i="50"/>
  <c r="CC13" i="50"/>
  <c r="CB13" i="50"/>
  <c r="CA13" i="50"/>
  <c r="BZ13" i="50"/>
  <c r="BY13" i="50"/>
  <c r="BX13" i="50"/>
  <c r="BW13" i="50"/>
  <c r="BV13" i="50"/>
  <c r="BU13" i="50"/>
  <c r="BT13" i="50"/>
  <c r="BS13" i="50"/>
  <c r="BR13" i="50"/>
  <c r="BQ13" i="50"/>
  <c r="BP13" i="50"/>
  <c r="BO13" i="50"/>
  <c r="BN13" i="50"/>
  <c r="BM13" i="50"/>
  <c r="BL13" i="50"/>
  <c r="BK13" i="50"/>
  <c r="BJ13" i="50"/>
  <c r="BI13" i="50"/>
  <c r="BH13" i="50"/>
  <c r="BG13" i="50"/>
  <c r="BB13" i="50"/>
  <c r="CX12" i="50"/>
  <c r="CW12" i="50"/>
  <c r="CV12" i="50"/>
  <c r="CU12" i="50"/>
  <c r="CT12" i="50"/>
  <c r="CS12" i="50"/>
  <c r="CR12" i="50"/>
  <c r="CQ12" i="50"/>
  <c r="CP12" i="50"/>
  <c r="CO12" i="50"/>
  <c r="CN12" i="50"/>
  <c r="CM12" i="50"/>
  <c r="CL12" i="50"/>
  <c r="CK12" i="50"/>
  <c r="CJ12" i="50"/>
  <c r="CI12" i="50"/>
  <c r="CH12" i="50"/>
  <c r="CG12" i="50"/>
  <c r="CF12" i="50"/>
  <c r="CE12" i="50"/>
  <c r="CD12" i="50"/>
  <c r="CC12" i="50"/>
  <c r="CB12" i="50"/>
  <c r="CA12" i="50"/>
  <c r="BZ12" i="50"/>
  <c r="BY12" i="50"/>
  <c r="BX12" i="50"/>
  <c r="BW12" i="50"/>
  <c r="BV12" i="50"/>
  <c r="BU12" i="50"/>
  <c r="BT12" i="50"/>
  <c r="BS12" i="50"/>
  <c r="BR12" i="50"/>
  <c r="BQ12" i="50"/>
  <c r="BP12" i="50"/>
  <c r="BO12" i="50"/>
  <c r="BN12" i="50"/>
  <c r="BM12" i="50"/>
  <c r="BL12" i="50"/>
  <c r="BK12" i="50"/>
  <c r="BJ12" i="50"/>
  <c r="BI12" i="50"/>
  <c r="BH12" i="50"/>
  <c r="BG12" i="50"/>
  <c r="BB12" i="50"/>
  <c r="CX11" i="50"/>
  <c r="CW11" i="50"/>
  <c r="CV11" i="50"/>
  <c r="CU11" i="50"/>
  <c r="CT11" i="50"/>
  <c r="CS11" i="50"/>
  <c r="CR11" i="50"/>
  <c r="CQ11" i="50"/>
  <c r="CP11" i="50"/>
  <c r="CO11" i="50"/>
  <c r="CN11" i="50"/>
  <c r="CM11" i="50"/>
  <c r="CL11" i="50"/>
  <c r="CK11" i="50"/>
  <c r="CJ11" i="50"/>
  <c r="CI11" i="50"/>
  <c r="CH11" i="50"/>
  <c r="CG11" i="50"/>
  <c r="CF11" i="50"/>
  <c r="CE11" i="50"/>
  <c r="CD11" i="50"/>
  <c r="CC11" i="50"/>
  <c r="CB11" i="50"/>
  <c r="CA11" i="50"/>
  <c r="BZ11" i="50"/>
  <c r="BY11" i="50"/>
  <c r="BX11" i="50"/>
  <c r="BW11" i="50"/>
  <c r="BV11" i="50"/>
  <c r="BU11" i="50"/>
  <c r="BT11" i="50"/>
  <c r="BS11" i="50"/>
  <c r="BR11" i="50"/>
  <c r="BQ11" i="50"/>
  <c r="BP11" i="50"/>
  <c r="BO11" i="50"/>
  <c r="BN11" i="50"/>
  <c r="BM11" i="50"/>
  <c r="BL11" i="50"/>
  <c r="BK11" i="50"/>
  <c r="BJ11" i="50"/>
  <c r="BI11" i="50"/>
  <c r="BH11" i="50"/>
  <c r="BG11" i="50"/>
  <c r="BB11" i="50"/>
  <c r="CX10" i="50"/>
  <c r="CW10" i="50"/>
  <c r="CV10" i="50"/>
  <c r="CU10" i="50"/>
  <c r="CT10" i="50"/>
  <c r="CS10" i="50"/>
  <c r="CR10" i="50"/>
  <c r="CQ10" i="50"/>
  <c r="CP10" i="50"/>
  <c r="CO10" i="50"/>
  <c r="CN10" i="50"/>
  <c r="CM10" i="50"/>
  <c r="CL10" i="50"/>
  <c r="CK10" i="50"/>
  <c r="CJ10" i="50"/>
  <c r="CI10" i="50"/>
  <c r="CH10" i="50"/>
  <c r="CG10" i="50"/>
  <c r="CF10" i="50"/>
  <c r="CE10" i="50"/>
  <c r="CD10" i="50"/>
  <c r="CC10" i="50"/>
  <c r="CB10" i="50"/>
  <c r="CA10" i="50"/>
  <c r="BZ10" i="50"/>
  <c r="BY10" i="50"/>
  <c r="BX10" i="50"/>
  <c r="BW10" i="50"/>
  <c r="BV10" i="50"/>
  <c r="BU10" i="50"/>
  <c r="BT10" i="50"/>
  <c r="BS10" i="50"/>
  <c r="BR10" i="50"/>
  <c r="BQ10" i="50"/>
  <c r="BP10" i="50"/>
  <c r="BO10" i="50"/>
  <c r="BN10" i="50"/>
  <c r="BM10" i="50"/>
  <c r="BL10" i="50"/>
  <c r="BK10" i="50"/>
  <c r="BJ10" i="50"/>
  <c r="BI10" i="50"/>
  <c r="BH10" i="50"/>
  <c r="BG10" i="50"/>
  <c r="BB10" i="50"/>
  <c r="CX9" i="50"/>
  <c r="CW9" i="50"/>
  <c r="CV9" i="50"/>
  <c r="CU9" i="50"/>
  <c r="CT9" i="50"/>
  <c r="CS9" i="50"/>
  <c r="CR9" i="50"/>
  <c r="CQ9" i="50"/>
  <c r="CP9" i="50"/>
  <c r="CO9" i="50"/>
  <c r="CN9" i="50"/>
  <c r="CM9" i="50"/>
  <c r="CL9" i="50"/>
  <c r="CK9" i="50"/>
  <c r="CJ9" i="50"/>
  <c r="CI9" i="50"/>
  <c r="CH9" i="50"/>
  <c r="CG9" i="50"/>
  <c r="CF9" i="50"/>
  <c r="CE9" i="50"/>
  <c r="CD9" i="50"/>
  <c r="CC9" i="50"/>
  <c r="CB9" i="50"/>
  <c r="CA9" i="50"/>
  <c r="BZ9" i="50"/>
  <c r="BY9" i="50"/>
  <c r="BX9" i="50"/>
  <c r="BW9" i="50"/>
  <c r="BV9" i="50"/>
  <c r="BU9" i="50"/>
  <c r="BT9" i="50"/>
  <c r="BS9" i="50"/>
  <c r="BR9" i="50"/>
  <c r="BQ9" i="50"/>
  <c r="BP9" i="50"/>
  <c r="BO9" i="50"/>
  <c r="BN9" i="50"/>
  <c r="BM9" i="50"/>
  <c r="BL9" i="50"/>
  <c r="BK9" i="50"/>
  <c r="BJ9" i="50"/>
  <c r="BI9" i="50"/>
  <c r="BH9" i="50"/>
  <c r="BG9" i="50"/>
  <c r="BB9" i="50"/>
  <c r="CZ8" i="50"/>
  <c r="BA8" i="50"/>
  <c r="BD18" i="49"/>
  <c r="CX16" i="49"/>
  <c r="CW16" i="49"/>
  <c r="CV16" i="49"/>
  <c r="CU16" i="49"/>
  <c r="CT16" i="49"/>
  <c r="CS16" i="49"/>
  <c r="CR16" i="49"/>
  <c r="CQ16" i="49"/>
  <c r="CP16" i="49"/>
  <c r="CO16" i="49"/>
  <c r="CN16" i="49"/>
  <c r="CM16" i="49"/>
  <c r="CL16" i="49"/>
  <c r="CK16" i="49"/>
  <c r="CJ16" i="49"/>
  <c r="CI16" i="49"/>
  <c r="CH16" i="49"/>
  <c r="CG16" i="49"/>
  <c r="CF16" i="49"/>
  <c r="CE16" i="49"/>
  <c r="CD16" i="49"/>
  <c r="CC16" i="49"/>
  <c r="CB16" i="49"/>
  <c r="CA16" i="49"/>
  <c r="BZ16" i="49"/>
  <c r="BY16" i="49"/>
  <c r="BX16" i="49"/>
  <c r="BW16" i="49"/>
  <c r="BV16" i="49"/>
  <c r="BU16" i="49"/>
  <c r="BT16" i="49"/>
  <c r="BS16" i="49"/>
  <c r="BR16" i="49"/>
  <c r="BQ16" i="49"/>
  <c r="BP16" i="49"/>
  <c r="BO16" i="49"/>
  <c r="BN16" i="49"/>
  <c r="BM16" i="49"/>
  <c r="BL16" i="49"/>
  <c r="BK16" i="49"/>
  <c r="BJ16" i="49"/>
  <c r="BI16" i="49"/>
  <c r="BH16" i="49"/>
  <c r="BG16" i="49"/>
  <c r="BB16" i="49"/>
  <c r="CX15" i="49"/>
  <c r="CW15" i="49"/>
  <c r="CV15" i="49"/>
  <c r="CU15" i="49"/>
  <c r="CT15" i="49"/>
  <c r="CS15" i="49"/>
  <c r="CR15" i="49"/>
  <c r="CQ15" i="49"/>
  <c r="CP15" i="49"/>
  <c r="CO15" i="49"/>
  <c r="CN15" i="49"/>
  <c r="CM15" i="49"/>
  <c r="CL15" i="49"/>
  <c r="CK15" i="49"/>
  <c r="CJ15" i="49"/>
  <c r="CI15" i="49"/>
  <c r="CH15" i="49"/>
  <c r="CG15" i="49"/>
  <c r="CF15" i="49"/>
  <c r="CE15" i="49"/>
  <c r="CD15" i="49"/>
  <c r="CC15" i="49"/>
  <c r="CB15" i="49"/>
  <c r="CA15" i="49"/>
  <c r="BZ15" i="49"/>
  <c r="BY15" i="49"/>
  <c r="BX15" i="49"/>
  <c r="BW15" i="49"/>
  <c r="BV15" i="49"/>
  <c r="BU15" i="49"/>
  <c r="BT15" i="49"/>
  <c r="BS15" i="49"/>
  <c r="BR15" i="49"/>
  <c r="BQ15" i="49"/>
  <c r="BP15" i="49"/>
  <c r="BO15" i="49"/>
  <c r="BN15" i="49"/>
  <c r="BM15" i="49"/>
  <c r="BL15" i="49"/>
  <c r="BK15" i="49"/>
  <c r="BJ15" i="49"/>
  <c r="BI15" i="49"/>
  <c r="BH15" i="49"/>
  <c r="BG15" i="49"/>
  <c r="BB15" i="49"/>
  <c r="CX14" i="49"/>
  <c r="CW14" i="49"/>
  <c r="CV14" i="49"/>
  <c r="CU14" i="49"/>
  <c r="CT14" i="49"/>
  <c r="CS14" i="49"/>
  <c r="CR14" i="49"/>
  <c r="CQ14" i="49"/>
  <c r="CP14" i="49"/>
  <c r="CO14" i="49"/>
  <c r="CN14" i="49"/>
  <c r="CM14" i="49"/>
  <c r="CL14" i="49"/>
  <c r="CK14" i="49"/>
  <c r="CJ14" i="49"/>
  <c r="CI14" i="49"/>
  <c r="CH14" i="49"/>
  <c r="CG14" i="49"/>
  <c r="CF14" i="49"/>
  <c r="CE14" i="49"/>
  <c r="CD14" i="49"/>
  <c r="CC14" i="49"/>
  <c r="CB14" i="49"/>
  <c r="CA14" i="49"/>
  <c r="BZ14" i="49"/>
  <c r="BY14" i="49"/>
  <c r="BX14" i="49"/>
  <c r="BW14" i="49"/>
  <c r="BV14" i="49"/>
  <c r="BU14" i="49"/>
  <c r="BT14" i="49"/>
  <c r="BS14" i="49"/>
  <c r="BR14" i="49"/>
  <c r="BQ14" i="49"/>
  <c r="BP14" i="49"/>
  <c r="BO14" i="49"/>
  <c r="BN14" i="49"/>
  <c r="BM14" i="49"/>
  <c r="BL14" i="49"/>
  <c r="BK14" i="49"/>
  <c r="BJ14" i="49"/>
  <c r="BI14" i="49"/>
  <c r="BH14" i="49"/>
  <c r="BG14" i="49"/>
  <c r="BB14" i="49"/>
  <c r="CX13" i="49"/>
  <c r="CW13" i="49"/>
  <c r="CV13" i="49"/>
  <c r="CU13" i="49"/>
  <c r="CT13" i="49"/>
  <c r="CS13" i="49"/>
  <c r="CR13" i="49"/>
  <c r="CQ13" i="49"/>
  <c r="CP13" i="49"/>
  <c r="CO13" i="49"/>
  <c r="CN13" i="49"/>
  <c r="CM13" i="49"/>
  <c r="CL13" i="49"/>
  <c r="CK13" i="49"/>
  <c r="CJ13" i="49"/>
  <c r="CI13" i="49"/>
  <c r="CH13" i="49"/>
  <c r="CG13" i="49"/>
  <c r="CF13" i="49"/>
  <c r="CE13" i="49"/>
  <c r="CD13" i="49"/>
  <c r="CC13" i="49"/>
  <c r="CB13" i="49"/>
  <c r="CA13" i="49"/>
  <c r="BZ13" i="49"/>
  <c r="BY13" i="49"/>
  <c r="BX13" i="49"/>
  <c r="BW13" i="49"/>
  <c r="BV13" i="49"/>
  <c r="BU13" i="49"/>
  <c r="BT13" i="49"/>
  <c r="BS13" i="49"/>
  <c r="BR13" i="49"/>
  <c r="BQ13" i="49"/>
  <c r="BP13" i="49"/>
  <c r="BO13" i="49"/>
  <c r="BN13" i="49"/>
  <c r="BM13" i="49"/>
  <c r="BL13" i="49"/>
  <c r="BK13" i="49"/>
  <c r="BJ13" i="49"/>
  <c r="BI13" i="49"/>
  <c r="BH13" i="49"/>
  <c r="BG13" i="49"/>
  <c r="BB13" i="49"/>
  <c r="CX12" i="49"/>
  <c r="CW12" i="49"/>
  <c r="CV12" i="49"/>
  <c r="CU12" i="49"/>
  <c r="CT12" i="49"/>
  <c r="CS12" i="49"/>
  <c r="CR12" i="49"/>
  <c r="CQ12" i="49"/>
  <c r="CP12" i="49"/>
  <c r="CO12" i="49"/>
  <c r="CN12" i="49"/>
  <c r="CM12" i="49"/>
  <c r="CL12" i="49"/>
  <c r="CK12" i="49"/>
  <c r="CJ12" i="49"/>
  <c r="CI12" i="49"/>
  <c r="CH12" i="49"/>
  <c r="CG12" i="49"/>
  <c r="CF12" i="49"/>
  <c r="CE12" i="49"/>
  <c r="CD12" i="49"/>
  <c r="CC12" i="49"/>
  <c r="CB12" i="49"/>
  <c r="CA12" i="49"/>
  <c r="BZ12" i="49"/>
  <c r="BY12" i="49"/>
  <c r="BX12" i="49"/>
  <c r="BW12" i="49"/>
  <c r="BV12" i="49"/>
  <c r="BU12" i="49"/>
  <c r="BT12" i="49"/>
  <c r="BS12" i="49"/>
  <c r="BR12" i="49"/>
  <c r="BQ12" i="49"/>
  <c r="BP12" i="49"/>
  <c r="BO12" i="49"/>
  <c r="BN12" i="49"/>
  <c r="BM12" i="49"/>
  <c r="BL12" i="49"/>
  <c r="BK12" i="49"/>
  <c r="BJ12" i="49"/>
  <c r="BI12" i="49"/>
  <c r="BH12" i="49"/>
  <c r="BG12" i="49"/>
  <c r="BB12" i="49"/>
  <c r="CX11" i="49"/>
  <c r="CW11" i="49"/>
  <c r="CV11" i="49"/>
  <c r="CU11" i="49"/>
  <c r="CT11" i="49"/>
  <c r="CS11" i="49"/>
  <c r="CR11" i="49"/>
  <c r="CQ11" i="49"/>
  <c r="CP11" i="49"/>
  <c r="CO11" i="49"/>
  <c r="CN11" i="49"/>
  <c r="CM11" i="49"/>
  <c r="CL11" i="49"/>
  <c r="CK11" i="49"/>
  <c r="CJ11" i="49"/>
  <c r="CI11" i="49"/>
  <c r="CH11" i="49"/>
  <c r="CG11" i="49"/>
  <c r="CF11" i="49"/>
  <c r="CE11" i="49"/>
  <c r="CD11" i="49"/>
  <c r="CC11" i="49"/>
  <c r="CB11" i="49"/>
  <c r="CA11" i="49"/>
  <c r="BZ11" i="49"/>
  <c r="BY11" i="49"/>
  <c r="BX11" i="49"/>
  <c r="BW11" i="49"/>
  <c r="BV11" i="49"/>
  <c r="BU11" i="49"/>
  <c r="BT11" i="49"/>
  <c r="BS11" i="49"/>
  <c r="BR11" i="49"/>
  <c r="BQ11" i="49"/>
  <c r="BP11" i="49"/>
  <c r="BO11" i="49"/>
  <c r="BN11" i="49"/>
  <c r="BM11" i="49"/>
  <c r="BL11" i="49"/>
  <c r="BK11" i="49"/>
  <c r="BJ11" i="49"/>
  <c r="BI11" i="49"/>
  <c r="BH11" i="49"/>
  <c r="BG11" i="49"/>
  <c r="BB11" i="49"/>
  <c r="CX10" i="49"/>
  <c r="CW10" i="49"/>
  <c r="CV10" i="49"/>
  <c r="CU10" i="49"/>
  <c r="CT10" i="49"/>
  <c r="CS10" i="49"/>
  <c r="CR10" i="49"/>
  <c r="CQ10" i="49"/>
  <c r="CP10" i="49"/>
  <c r="CO10" i="49"/>
  <c r="CN10" i="49"/>
  <c r="CM10" i="49"/>
  <c r="CL10" i="49"/>
  <c r="CK10" i="49"/>
  <c r="CJ10" i="49"/>
  <c r="CI10" i="49"/>
  <c r="CH10" i="49"/>
  <c r="CG10" i="49"/>
  <c r="CF10" i="49"/>
  <c r="CE10" i="49"/>
  <c r="CD10" i="49"/>
  <c r="CC10" i="49"/>
  <c r="CB10" i="49"/>
  <c r="CA10" i="49"/>
  <c r="BZ10" i="49"/>
  <c r="BY10" i="49"/>
  <c r="BX10" i="49"/>
  <c r="BW10" i="49"/>
  <c r="BV10" i="49"/>
  <c r="BU10" i="49"/>
  <c r="BT10" i="49"/>
  <c r="BS10" i="49"/>
  <c r="BR10" i="49"/>
  <c r="BQ10" i="49"/>
  <c r="BP10" i="49"/>
  <c r="BO10" i="49"/>
  <c r="BN10" i="49"/>
  <c r="BM10" i="49"/>
  <c r="BL10" i="49"/>
  <c r="BK10" i="49"/>
  <c r="BJ10" i="49"/>
  <c r="BI10" i="49"/>
  <c r="BH10" i="49"/>
  <c r="BG10" i="49"/>
  <c r="BB10" i="49"/>
  <c r="CZ9" i="49"/>
  <c r="BA9" i="49"/>
  <c r="BD13" i="48"/>
  <c r="CX11" i="48"/>
  <c r="CW11" i="48"/>
  <c r="CV11" i="48"/>
  <c r="CU11" i="48"/>
  <c r="CT11" i="48"/>
  <c r="CS11" i="48"/>
  <c r="CR11" i="48"/>
  <c r="CQ11" i="48"/>
  <c r="CP11" i="48"/>
  <c r="CO11" i="48"/>
  <c r="CN11" i="48"/>
  <c r="CM11" i="48"/>
  <c r="CL11" i="48"/>
  <c r="CK11" i="48"/>
  <c r="CJ11" i="48"/>
  <c r="CI11" i="48"/>
  <c r="CH11" i="48"/>
  <c r="CG11" i="48"/>
  <c r="CF11" i="48"/>
  <c r="CE11" i="48"/>
  <c r="CD11" i="48"/>
  <c r="CC11" i="48"/>
  <c r="CB11" i="48"/>
  <c r="CA11" i="48"/>
  <c r="BZ11" i="48"/>
  <c r="BY11" i="48"/>
  <c r="BX11" i="48"/>
  <c r="BW11" i="48"/>
  <c r="BV11" i="48"/>
  <c r="BU11" i="48"/>
  <c r="BT11" i="48"/>
  <c r="BS11" i="48"/>
  <c r="BR11" i="48"/>
  <c r="BQ11" i="48"/>
  <c r="BP11" i="48"/>
  <c r="BO11" i="48"/>
  <c r="BN11" i="48"/>
  <c r="BM11" i="48"/>
  <c r="BL11" i="48"/>
  <c r="BK11" i="48"/>
  <c r="BJ11" i="48"/>
  <c r="BI11" i="48"/>
  <c r="BH11" i="48"/>
  <c r="BG11" i="48"/>
  <c r="BB11" i="48"/>
  <c r="CX10" i="48"/>
  <c r="CW10" i="48"/>
  <c r="CV10" i="48"/>
  <c r="CU10" i="48"/>
  <c r="CT10" i="48"/>
  <c r="CS10" i="48"/>
  <c r="CR10" i="48"/>
  <c r="CQ10" i="48"/>
  <c r="CP10" i="48"/>
  <c r="CO10" i="48"/>
  <c r="CN10" i="48"/>
  <c r="CM10" i="48"/>
  <c r="CL10" i="48"/>
  <c r="CK10" i="48"/>
  <c r="CJ10" i="48"/>
  <c r="CI10" i="48"/>
  <c r="CH10" i="48"/>
  <c r="CG10" i="48"/>
  <c r="CF10" i="48"/>
  <c r="CE10" i="48"/>
  <c r="CD10" i="48"/>
  <c r="CC10" i="48"/>
  <c r="CB10" i="48"/>
  <c r="CA10" i="48"/>
  <c r="BZ10" i="48"/>
  <c r="BY10" i="48"/>
  <c r="BX10" i="48"/>
  <c r="BW10" i="48"/>
  <c r="BV10" i="48"/>
  <c r="BU10" i="48"/>
  <c r="BT10" i="48"/>
  <c r="BS10" i="48"/>
  <c r="BR10" i="48"/>
  <c r="BQ10" i="48"/>
  <c r="BP10" i="48"/>
  <c r="BO10" i="48"/>
  <c r="BN10" i="48"/>
  <c r="BM10" i="48"/>
  <c r="BL10" i="48"/>
  <c r="BK10" i="48"/>
  <c r="BJ10" i="48"/>
  <c r="BI10" i="48"/>
  <c r="BH10" i="48"/>
  <c r="BG10" i="48"/>
  <c r="BB10" i="48"/>
  <c r="CX9" i="48"/>
  <c r="CW9" i="48"/>
  <c r="CV9" i="48"/>
  <c r="CU9" i="48"/>
  <c r="CT9" i="48"/>
  <c r="CS9" i="48"/>
  <c r="CR9" i="48"/>
  <c r="CQ9" i="48"/>
  <c r="CP9" i="48"/>
  <c r="CO9" i="48"/>
  <c r="CN9" i="48"/>
  <c r="CM9" i="48"/>
  <c r="CL9" i="48"/>
  <c r="CK9" i="48"/>
  <c r="CJ9" i="48"/>
  <c r="CI9" i="48"/>
  <c r="CH9" i="48"/>
  <c r="CG9" i="48"/>
  <c r="CF9" i="48"/>
  <c r="CE9" i="48"/>
  <c r="CD9" i="48"/>
  <c r="CC9" i="48"/>
  <c r="CB9" i="48"/>
  <c r="CA9" i="48"/>
  <c r="BZ9" i="48"/>
  <c r="BY9" i="48"/>
  <c r="BX9" i="48"/>
  <c r="BW9" i="48"/>
  <c r="BV9" i="48"/>
  <c r="BU9" i="48"/>
  <c r="BT9" i="48"/>
  <c r="BS9" i="48"/>
  <c r="BR9" i="48"/>
  <c r="BQ9" i="48"/>
  <c r="BP9" i="48"/>
  <c r="BO9" i="48"/>
  <c r="BN9" i="48"/>
  <c r="BM9" i="48"/>
  <c r="BL9" i="48"/>
  <c r="BK9" i="48"/>
  <c r="BJ9" i="48"/>
  <c r="BI9" i="48"/>
  <c r="BH9" i="48"/>
  <c r="BG9" i="48"/>
  <c r="BB9" i="48"/>
  <c r="CZ8" i="48"/>
  <c r="BA8" i="48"/>
  <c r="B15" i="47"/>
  <c r="BD15" i="47" s="1"/>
  <c r="CZ13" i="47"/>
  <c r="CY13" i="47"/>
  <c r="CX13" i="47"/>
  <c r="CW13" i="47"/>
  <c r="CV13" i="47"/>
  <c r="CU13" i="47"/>
  <c r="CT13" i="47"/>
  <c r="CS13" i="47"/>
  <c r="CR13" i="47"/>
  <c r="CQ13" i="47"/>
  <c r="CP13" i="47"/>
  <c r="CO13" i="47"/>
  <c r="CN13" i="47"/>
  <c r="CM13" i="47"/>
  <c r="CL13" i="47"/>
  <c r="CK13" i="47"/>
  <c r="CJ13" i="47"/>
  <c r="CI13" i="47"/>
  <c r="CH13" i="47"/>
  <c r="CG13" i="47"/>
  <c r="CF13" i="47"/>
  <c r="CE13" i="47"/>
  <c r="CD13" i="47"/>
  <c r="CC13" i="47"/>
  <c r="CB13" i="47"/>
  <c r="CA13" i="47"/>
  <c r="BZ13" i="47"/>
  <c r="BY13" i="47"/>
  <c r="BX13" i="47"/>
  <c r="BW13" i="47"/>
  <c r="BV13" i="47"/>
  <c r="BU13" i="47"/>
  <c r="BT13" i="47"/>
  <c r="BS13" i="47"/>
  <c r="BR13" i="47"/>
  <c r="BQ13" i="47"/>
  <c r="BP13" i="47"/>
  <c r="BO13" i="47"/>
  <c r="BN13" i="47"/>
  <c r="BM13" i="47"/>
  <c r="BL13" i="47"/>
  <c r="BK13" i="47"/>
  <c r="BJ13" i="47"/>
  <c r="BI13" i="47"/>
  <c r="BH13" i="47"/>
  <c r="BC13" i="47"/>
  <c r="CZ12" i="47"/>
  <c r="CY12" i="47"/>
  <c r="CX12" i="47"/>
  <c r="CW12" i="47"/>
  <c r="CV12" i="47"/>
  <c r="CU12" i="47"/>
  <c r="CT12" i="47"/>
  <c r="CS12" i="47"/>
  <c r="CR12" i="47"/>
  <c r="CQ12" i="47"/>
  <c r="CP12" i="47"/>
  <c r="CO12" i="47"/>
  <c r="CN12" i="47"/>
  <c r="CM12" i="47"/>
  <c r="CL12" i="47"/>
  <c r="CK12" i="47"/>
  <c r="CJ12" i="47"/>
  <c r="CI12" i="47"/>
  <c r="CH12" i="47"/>
  <c r="CG12" i="47"/>
  <c r="CF12" i="47"/>
  <c r="CE12" i="47"/>
  <c r="CD12" i="47"/>
  <c r="CC12" i="47"/>
  <c r="CB12" i="47"/>
  <c r="CA12" i="47"/>
  <c r="BZ12" i="47"/>
  <c r="BY12" i="47"/>
  <c r="BX12" i="47"/>
  <c r="BW12" i="47"/>
  <c r="BV12" i="47"/>
  <c r="BU12" i="47"/>
  <c r="BT12" i="47"/>
  <c r="BS12" i="47"/>
  <c r="BR12" i="47"/>
  <c r="BQ12" i="47"/>
  <c r="BP12" i="47"/>
  <c r="BO12" i="47"/>
  <c r="BN12" i="47"/>
  <c r="BM12" i="47"/>
  <c r="BL12" i="47"/>
  <c r="BK12" i="47"/>
  <c r="BJ12" i="47"/>
  <c r="BI12" i="47"/>
  <c r="BH12" i="47"/>
  <c r="BC12" i="47"/>
  <c r="CZ11" i="47"/>
  <c r="CY11" i="47"/>
  <c r="CX11" i="47"/>
  <c r="CW11" i="47"/>
  <c r="CV11" i="47"/>
  <c r="CU11" i="47"/>
  <c r="CT11" i="47"/>
  <c r="CS11" i="47"/>
  <c r="CR11" i="47"/>
  <c r="CQ11" i="47"/>
  <c r="CP11" i="47"/>
  <c r="CO11" i="47"/>
  <c r="CN11" i="47"/>
  <c r="CM11" i="47"/>
  <c r="CL11" i="47"/>
  <c r="CK11" i="47"/>
  <c r="CJ11" i="47"/>
  <c r="CI11" i="47"/>
  <c r="CH11" i="47"/>
  <c r="CG11" i="47"/>
  <c r="CF11" i="47"/>
  <c r="CE11" i="47"/>
  <c r="CD11" i="47"/>
  <c r="CC11" i="47"/>
  <c r="CB11" i="47"/>
  <c r="CA11" i="47"/>
  <c r="BZ11" i="47"/>
  <c r="BY11" i="47"/>
  <c r="BX11" i="47"/>
  <c r="BW11" i="47"/>
  <c r="BV11" i="47"/>
  <c r="BU11" i="47"/>
  <c r="BT11" i="47"/>
  <c r="BS11" i="47"/>
  <c r="BR11" i="47"/>
  <c r="BQ11" i="47"/>
  <c r="BP11" i="47"/>
  <c r="BO11" i="47"/>
  <c r="BN11" i="47"/>
  <c r="BM11" i="47"/>
  <c r="BL11" i="47"/>
  <c r="BK11" i="47"/>
  <c r="BJ11" i="47"/>
  <c r="BI11" i="47"/>
  <c r="BH11" i="47"/>
  <c r="BC11" i="47"/>
  <c r="CZ10" i="47"/>
  <c r="CY10" i="47"/>
  <c r="CX10" i="47"/>
  <c r="CW10" i="47"/>
  <c r="CV10" i="47"/>
  <c r="CU10" i="47"/>
  <c r="CT10" i="47"/>
  <c r="CS10" i="47"/>
  <c r="CR10" i="47"/>
  <c r="CQ10" i="47"/>
  <c r="CP10" i="47"/>
  <c r="CO10" i="47"/>
  <c r="CN10" i="47"/>
  <c r="CM10" i="47"/>
  <c r="CL10" i="47"/>
  <c r="CK10" i="47"/>
  <c r="CJ10" i="47"/>
  <c r="CI10" i="47"/>
  <c r="CH10" i="47"/>
  <c r="CG10" i="47"/>
  <c r="CF10" i="47"/>
  <c r="CE10" i="47"/>
  <c r="CD10" i="47"/>
  <c r="CC10" i="47"/>
  <c r="CB10" i="47"/>
  <c r="CA10" i="47"/>
  <c r="BZ10" i="47"/>
  <c r="BY10" i="47"/>
  <c r="BX10" i="47"/>
  <c r="BW10" i="47"/>
  <c r="BV10" i="47"/>
  <c r="BU10" i="47"/>
  <c r="BT10" i="47"/>
  <c r="BS10" i="47"/>
  <c r="BR10" i="47"/>
  <c r="BQ10" i="47"/>
  <c r="BP10" i="47"/>
  <c r="BO10" i="47"/>
  <c r="BN10" i="47"/>
  <c r="BM10" i="47"/>
  <c r="BL10" i="47"/>
  <c r="BK10" i="47"/>
  <c r="BJ10" i="47"/>
  <c r="BI10" i="47"/>
  <c r="BH10" i="47"/>
  <c r="BC10" i="47"/>
  <c r="CZ9" i="47"/>
  <c r="CY9" i="47"/>
  <c r="CX9" i="47"/>
  <c r="CW9" i="47"/>
  <c r="CV9" i="47"/>
  <c r="CU9" i="47"/>
  <c r="CT9" i="47"/>
  <c r="CS9" i="47"/>
  <c r="CR9" i="47"/>
  <c r="CQ9" i="47"/>
  <c r="CP9" i="47"/>
  <c r="CO9" i="47"/>
  <c r="CN9" i="47"/>
  <c r="CM9" i="47"/>
  <c r="CL9" i="47"/>
  <c r="CK9" i="47"/>
  <c r="CJ9" i="47"/>
  <c r="CI9" i="47"/>
  <c r="CH9" i="47"/>
  <c r="CG9" i="47"/>
  <c r="CF9" i="47"/>
  <c r="CE9" i="47"/>
  <c r="CD9" i="47"/>
  <c r="CC9" i="47"/>
  <c r="CB9" i="47"/>
  <c r="CA9" i="47"/>
  <c r="BZ9" i="47"/>
  <c r="BY9" i="47"/>
  <c r="BX9" i="47"/>
  <c r="BW9" i="47"/>
  <c r="BV9" i="47"/>
  <c r="BU9" i="47"/>
  <c r="BT9" i="47"/>
  <c r="BS9" i="47"/>
  <c r="BR9" i="47"/>
  <c r="BQ9" i="47"/>
  <c r="BP9" i="47"/>
  <c r="BO9" i="47"/>
  <c r="BN9" i="47"/>
  <c r="BM9" i="47"/>
  <c r="BL9" i="47"/>
  <c r="BK9" i="47"/>
  <c r="BJ9" i="47"/>
  <c r="BI9" i="47"/>
  <c r="BH9" i="47"/>
  <c r="BC9" i="47"/>
  <c r="DB8" i="47"/>
  <c r="BB8" i="47"/>
  <c r="DB13" i="47" s="1"/>
  <c r="CZ15" i="50" l="1"/>
  <c r="BA13" i="53"/>
  <c r="BA11" i="53"/>
  <c r="CZ14" i="53"/>
  <c r="CZ12" i="53"/>
  <c r="CZ10" i="53"/>
  <c r="BA14" i="53"/>
  <c r="BA12" i="53"/>
  <c r="BA10" i="53"/>
  <c r="CZ13" i="53"/>
  <c r="DB15" i="56"/>
  <c r="DB13" i="56"/>
  <c r="DB11" i="56"/>
  <c r="BB15" i="56"/>
  <c r="BB13" i="56"/>
  <c r="BB11" i="56"/>
  <c r="DB16" i="56"/>
  <c r="DB14" i="56"/>
  <c r="DB12" i="56"/>
  <c r="BB16" i="56"/>
  <c r="BB14" i="56"/>
  <c r="AZ11" i="58"/>
  <c r="AZ12" i="58"/>
  <c r="AZ13" i="58"/>
  <c r="AZ10" i="58"/>
  <c r="CX10" i="58"/>
  <c r="CX11" i="58"/>
  <c r="CX12" i="58"/>
  <c r="DB12" i="57"/>
  <c r="BB9" i="57"/>
  <c r="BB10" i="57"/>
  <c r="BB11" i="57"/>
  <c r="BB12" i="57"/>
  <c r="DB9" i="57"/>
  <c r="DB10" i="57"/>
  <c r="DB11" i="57"/>
  <c r="BB10" i="56"/>
  <c r="DB10" i="56"/>
  <c r="CZ13" i="55"/>
  <c r="BA10" i="55"/>
  <c r="CZ10" i="55"/>
  <c r="CZ12" i="55"/>
  <c r="BA11" i="55"/>
  <c r="CZ11" i="55"/>
  <c r="BA13" i="55"/>
  <c r="CZ9" i="54"/>
  <c r="BA9" i="54"/>
  <c r="BA10" i="54"/>
  <c r="BA9" i="53"/>
  <c r="CZ9" i="53"/>
  <c r="CZ19" i="52"/>
  <c r="BA10" i="52"/>
  <c r="CZ10" i="52"/>
  <c r="BA12" i="52"/>
  <c r="CZ12" i="52"/>
  <c r="BA14" i="52"/>
  <c r="CZ14" i="52"/>
  <c r="BA16" i="52"/>
  <c r="CZ16" i="52"/>
  <c r="BA18" i="52"/>
  <c r="CZ18" i="52"/>
  <c r="BA11" i="52"/>
  <c r="CZ11" i="52"/>
  <c r="BA13" i="52"/>
  <c r="CZ13" i="52"/>
  <c r="BA15" i="52"/>
  <c r="CZ15" i="52"/>
  <c r="BA17" i="52"/>
  <c r="CZ17" i="52"/>
  <c r="BA19" i="52"/>
  <c r="BA10" i="50"/>
  <c r="BA14" i="50"/>
  <c r="BA12" i="50"/>
  <c r="CZ10" i="50"/>
  <c r="CZ12" i="50"/>
  <c r="CZ14" i="50"/>
  <c r="BA9" i="50"/>
  <c r="CZ9" i="50"/>
  <c r="BA11" i="50"/>
  <c r="CZ11" i="50"/>
  <c r="BA13" i="50"/>
  <c r="CZ13" i="50"/>
  <c r="BA15" i="50"/>
  <c r="CZ16" i="49"/>
  <c r="BA16" i="49"/>
  <c r="CZ14" i="49"/>
  <c r="BA14" i="49"/>
  <c r="CZ12" i="49"/>
  <c r="BA12" i="49"/>
  <c r="CZ10" i="49"/>
  <c r="BA10" i="49"/>
  <c r="CZ15" i="49"/>
  <c r="BA15" i="49"/>
  <c r="CZ13" i="49"/>
  <c r="BA13" i="49"/>
  <c r="CZ11" i="49"/>
  <c r="BA11" i="49"/>
  <c r="CZ11" i="48"/>
  <c r="BA10" i="48"/>
  <c r="CZ10" i="48"/>
  <c r="BA9" i="48"/>
  <c r="CZ9" i="48"/>
  <c r="BA11" i="48"/>
  <c r="BB9" i="47"/>
  <c r="BB10" i="47"/>
  <c r="BB11" i="47"/>
  <c r="BB12" i="47"/>
  <c r="BB13" i="47"/>
  <c r="DB9" i="47"/>
  <c r="DB10" i="47"/>
  <c r="DB11" i="47"/>
  <c r="DB12" i="47"/>
  <c r="B12" i="46"/>
  <c r="BD12" i="46" s="1"/>
  <c r="CZ10" i="46"/>
  <c r="CY10" i="46"/>
  <c r="CX10" i="46"/>
  <c r="CW10" i="46"/>
  <c r="CV10" i="46"/>
  <c r="CU10" i="46"/>
  <c r="CT10" i="46"/>
  <c r="CS10" i="46"/>
  <c r="CR10" i="46"/>
  <c r="CQ10" i="46"/>
  <c r="CP10" i="46"/>
  <c r="CO10" i="46"/>
  <c r="CN10" i="46"/>
  <c r="CM10" i="46"/>
  <c r="CL10" i="46"/>
  <c r="CK10" i="46"/>
  <c r="CJ10" i="46"/>
  <c r="CI10" i="46"/>
  <c r="CH10" i="46"/>
  <c r="CG10" i="46"/>
  <c r="CF10" i="46"/>
  <c r="CE10" i="46"/>
  <c r="CD10" i="46"/>
  <c r="CC10" i="46"/>
  <c r="CB10" i="46"/>
  <c r="CA10" i="46"/>
  <c r="BZ10" i="46"/>
  <c r="BY10" i="46"/>
  <c r="BX10" i="46"/>
  <c r="BW10" i="46"/>
  <c r="BV10" i="46"/>
  <c r="BU10" i="46"/>
  <c r="BT10" i="46"/>
  <c r="BS10" i="46"/>
  <c r="BR10" i="46"/>
  <c r="BQ10" i="46"/>
  <c r="BP10" i="46"/>
  <c r="BO10" i="46"/>
  <c r="BN10" i="46"/>
  <c r="BM10" i="46"/>
  <c r="BL10" i="46"/>
  <c r="BK10" i="46"/>
  <c r="BJ10" i="46"/>
  <c r="BI10" i="46"/>
  <c r="BH10" i="46"/>
  <c r="BC10" i="46"/>
  <c r="DB9" i="46"/>
  <c r="BB9" i="46"/>
  <c r="B11" i="45"/>
  <c r="BD11" i="45" s="1"/>
  <c r="CZ9" i="45"/>
  <c r="CY9" i="45"/>
  <c r="CX9" i="45"/>
  <c r="CW9" i="45"/>
  <c r="CV9" i="45"/>
  <c r="CU9" i="45"/>
  <c r="CT9" i="45"/>
  <c r="CS9" i="45"/>
  <c r="CR9" i="45"/>
  <c r="CQ9" i="45"/>
  <c r="CP9" i="45"/>
  <c r="CO9" i="45"/>
  <c r="CN9" i="45"/>
  <c r="CM9" i="45"/>
  <c r="CL9" i="45"/>
  <c r="CK9" i="45"/>
  <c r="CJ9" i="45"/>
  <c r="CI9" i="45"/>
  <c r="CH9" i="45"/>
  <c r="CG9" i="45"/>
  <c r="CF9" i="45"/>
  <c r="CE9" i="45"/>
  <c r="CD9" i="45"/>
  <c r="CC9" i="45"/>
  <c r="CB9" i="45"/>
  <c r="CA9" i="45"/>
  <c r="BZ9" i="45"/>
  <c r="BY9" i="45"/>
  <c r="BX9" i="45"/>
  <c r="BW9" i="45"/>
  <c r="BV9" i="45"/>
  <c r="BU9" i="45"/>
  <c r="BT9" i="45"/>
  <c r="BS9" i="45"/>
  <c r="BR9" i="45"/>
  <c r="BQ9" i="45"/>
  <c r="BP9" i="45"/>
  <c r="BO9" i="45"/>
  <c r="BN9" i="45"/>
  <c r="BM9" i="45"/>
  <c r="BL9" i="45"/>
  <c r="BK9" i="45"/>
  <c r="BJ9" i="45"/>
  <c r="BI9" i="45"/>
  <c r="BH9" i="45"/>
  <c r="BC9" i="45"/>
  <c r="DB8" i="45"/>
  <c r="BB8" i="45"/>
  <c r="BB10" i="46" l="1"/>
  <c r="DB10" i="46"/>
  <c r="BB9" i="45"/>
  <c r="DB9" i="45"/>
</calcChain>
</file>

<file path=xl/sharedStrings.xml><?xml version="1.0" encoding="utf-8"?>
<sst xmlns="http://schemas.openxmlformats.org/spreadsheetml/2006/main" count="1919" uniqueCount="304">
  <si>
    <t>STT</t>
  </si>
  <si>
    <t>HỌ VÀ TÊN</t>
  </si>
  <si>
    <t xml:space="preserve">Tổng điểm </t>
  </si>
  <si>
    <t>BẢNG ĐIỂM TỔNG KẾT</t>
  </si>
  <si>
    <r>
      <rPr>
        <sz val="12"/>
        <rFont val="Times New Roman"/>
        <family val="1"/>
      </rPr>
      <t>BỘ GIÁO DỤC VÀ ĐÀO TẠO</t>
    </r>
    <r>
      <rPr>
        <b/>
        <sz val="12"/>
        <rFont val="Times New Roman"/>
        <family val="1"/>
      </rPr>
      <t xml:space="preserve">
ĐẠ</t>
    </r>
    <r>
      <rPr>
        <b/>
        <u/>
        <sz val="12"/>
        <rFont val="Times New Roman"/>
        <family val="1"/>
      </rPr>
      <t>I HỌC H</t>
    </r>
    <r>
      <rPr>
        <b/>
        <sz val="12"/>
        <rFont val="Times New Roman"/>
        <family val="1"/>
      </rPr>
      <t>UẾ</t>
    </r>
  </si>
  <si>
    <t>Anh</t>
  </si>
  <si>
    <t>Châu</t>
  </si>
  <si>
    <t>Duyên</t>
  </si>
  <si>
    <t>Hà</t>
  </si>
  <si>
    <t>Nguyễn Văn</t>
  </si>
  <si>
    <t>Hải</t>
  </si>
  <si>
    <t>Hằng</t>
  </si>
  <si>
    <t>Linh</t>
  </si>
  <si>
    <t>Nga</t>
  </si>
  <si>
    <t>Nguyên</t>
  </si>
  <si>
    <t>Nhân</t>
  </si>
  <si>
    <t>Nguyễn Thị</t>
  </si>
  <si>
    <t>Nhung</t>
  </si>
  <si>
    <t>Như</t>
  </si>
  <si>
    <t>Oanh</t>
  </si>
  <si>
    <t>Phương</t>
  </si>
  <si>
    <t>Phan Thị Hồng</t>
  </si>
  <si>
    <t>Quỳnh</t>
  </si>
  <si>
    <t>Thảo</t>
  </si>
  <si>
    <t>Trang</t>
  </si>
  <si>
    <t>Vân</t>
  </si>
  <si>
    <t>Ngành:  QUẢN TRỊ DỊCH VỤ DU LỊCH VÀ LỮ HÀNH</t>
  </si>
  <si>
    <t>Ánh</t>
  </si>
  <si>
    <t>Trần Thị Ngọc</t>
  </si>
  <si>
    <t>Bình</t>
  </si>
  <si>
    <t>16D4011017</t>
  </si>
  <si>
    <t>Lê Hoàng Cẩm</t>
  </si>
  <si>
    <t>Chi</t>
  </si>
  <si>
    <t>16D4011028</t>
  </si>
  <si>
    <t>Phạm Thị Thuỳ</t>
  </si>
  <si>
    <t>Lê Thị Hồng</t>
  </si>
  <si>
    <t>Hiền</t>
  </si>
  <si>
    <t>16D4011101</t>
  </si>
  <si>
    <t>Liên</t>
  </si>
  <si>
    <t>Ly</t>
  </si>
  <si>
    <t>16D4011133</t>
  </si>
  <si>
    <t>Hồ Ngọc Phương</t>
  </si>
  <si>
    <t>Minh</t>
  </si>
  <si>
    <t>Nguyễn Thị Diệu</t>
  </si>
  <si>
    <t>My</t>
  </si>
  <si>
    <t>Nhi</t>
  </si>
  <si>
    <t>Nữ</t>
  </si>
  <si>
    <t>Nguyễn Thị Ngọc</t>
  </si>
  <si>
    <t>Sương</t>
  </si>
  <si>
    <t>Trần Thị</t>
  </si>
  <si>
    <t>16D4011207</t>
  </si>
  <si>
    <t>Tài</t>
  </si>
  <si>
    <t>Thắng</t>
  </si>
  <si>
    <t>16D4011231</t>
  </si>
  <si>
    <t>Thuỷ</t>
  </si>
  <si>
    <t>16D4011254</t>
  </si>
  <si>
    <t>Trần Thị Thanh</t>
  </si>
  <si>
    <t>16D4011266</t>
  </si>
  <si>
    <t>Nguyễn Thị Cẩm</t>
  </si>
  <si>
    <t>Tú</t>
  </si>
  <si>
    <t>Trương Thị Ngọc</t>
  </si>
  <si>
    <t>16D4011023</t>
  </si>
  <si>
    <t>Võ Thị Hiền</t>
  </si>
  <si>
    <t>Diệu</t>
  </si>
  <si>
    <t>Võ Thị</t>
  </si>
  <si>
    <t>Hoàng Thị</t>
  </si>
  <si>
    <t>Hương</t>
  </si>
  <si>
    <t>Lâm</t>
  </si>
  <si>
    <t>Phạm Thị</t>
  </si>
  <si>
    <t>16D4011105</t>
  </si>
  <si>
    <t>Hoàng Thị Thuỳ</t>
  </si>
  <si>
    <t>16D4011111</t>
  </si>
  <si>
    <t>Phạm Đinh Bạch</t>
  </si>
  <si>
    <t>16D4011115</t>
  </si>
  <si>
    <t>16D4011162</t>
  </si>
  <si>
    <t>Hoàng Thị ánh</t>
  </si>
  <si>
    <t>16D4011195</t>
  </si>
  <si>
    <t>Lê Thị Như</t>
  </si>
  <si>
    <t>Quý</t>
  </si>
  <si>
    <t>Thúy</t>
  </si>
  <si>
    <t>Thư</t>
  </si>
  <si>
    <t>16D4011245</t>
  </si>
  <si>
    <t>Nguyễn Hữu</t>
  </si>
  <si>
    <t>Tiến</t>
  </si>
  <si>
    <t>Trần Công</t>
  </si>
  <si>
    <t>16D4011048</t>
  </si>
  <si>
    <t>16D4011051</t>
  </si>
  <si>
    <t>Lê Thị Các</t>
  </si>
  <si>
    <t>16D4011060</t>
  </si>
  <si>
    <t>Nguyễn Thị Thúy</t>
  </si>
  <si>
    <t>16D4011073</t>
  </si>
  <si>
    <t>Hoa</t>
  </si>
  <si>
    <t>16D4011291</t>
  </si>
  <si>
    <t>16D4011096</t>
  </si>
  <si>
    <t>Nguyễn Đắc</t>
  </si>
  <si>
    <t>Phạm Thị Ngọc</t>
  </si>
  <si>
    <t>16D4011122</t>
  </si>
  <si>
    <t>Đỗ Đăng</t>
  </si>
  <si>
    <t>Lực</t>
  </si>
  <si>
    <t>16D4011124</t>
  </si>
  <si>
    <t>Lê Thị Khánh</t>
  </si>
  <si>
    <t>16D4011143</t>
  </si>
  <si>
    <t>Lê Thị Phi</t>
  </si>
  <si>
    <t>16D4011156</t>
  </si>
  <si>
    <t>16D4011189</t>
  </si>
  <si>
    <t>Trần Thị Đông</t>
  </si>
  <si>
    <t>16D4011199</t>
  </si>
  <si>
    <t>16D4011202</t>
  </si>
  <si>
    <t>Mai Thị Thu</t>
  </si>
  <si>
    <t>Thanh</t>
  </si>
  <si>
    <t>16D4011306</t>
  </si>
  <si>
    <t xml:space="preserve">Nguyễn Thị Thu </t>
  </si>
  <si>
    <t>16D4011221</t>
  </si>
  <si>
    <t>Trần Đại</t>
  </si>
  <si>
    <t>16D4011235</t>
  </si>
  <si>
    <t>16D4011252</t>
  </si>
  <si>
    <t>Phạm Thị Thùy</t>
  </si>
  <si>
    <t>16D4011259</t>
  </si>
  <si>
    <t>Lê Viết Bảo</t>
  </si>
  <si>
    <t>Trung</t>
  </si>
  <si>
    <t>16D4021007</t>
  </si>
  <si>
    <t>16D4021009</t>
  </si>
  <si>
    <t>16D4021011</t>
  </si>
  <si>
    <t>Trần Thị Thúy</t>
  </si>
  <si>
    <t>Lê Thị Thanh</t>
  </si>
  <si>
    <t>16D4021043</t>
  </si>
  <si>
    <t>16D4021048</t>
  </si>
  <si>
    <t>Hồ Thị Hồng</t>
  </si>
  <si>
    <t>16D4021062</t>
  </si>
  <si>
    <t>Lưu Thị Uyển</t>
  </si>
  <si>
    <t>16D4021113</t>
  </si>
  <si>
    <t>Thẩm</t>
  </si>
  <si>
    <t>16D4021116</t>
  </si>
  <si>
    <t>Thơm</t>
  </si>
  <si>
    <t>16D4021126</t>
  </si>
  <si>
    <t>Lê Thị Thuỳ</t>
  </si>
  <si>
    <t>16D4021147</t>
  </si>
  <si>
    <t>Đỗ</t>
  </si>
  <si>
    <t>16D4021158</t>
  </si>
  <si>
    <t>Trần Quang</t>
  </si>
  <si>
    <t>16D4021160</t>
  </si>
  <si>
    <t>Nguyễn Thị Quỳnh</t>
  </si>
  <si>
    <t>16D4021163</t>
  </si>
  <si>
    <t>16D4021167</t>
  </si>
  <si>
    <t>16D4021171</t>
  </si>
  <si>
    <t>Nguyễn Lê Anh</t>
  </si>
  <si>
    <t>16D4021006</t>
  </si>
  <si>
    <t>Trương Hoàng Phương</t>
  </si>
  <si>
    <t>16D4021031</t>
  </si>
  <si>
    <t>Đinh Thị</t>
  </si>
  <si>
    <t>16D4021087</t>
  </si>
  <si>
    <t>16D4021095</t>
  </si>
  <si>
    <t>16D4021097</t>
  </si>
  <si>
    <t>Võ Thị Thúy</t>
  </si>
  <si>
    <t>16D4021122</t>
  </si>
  <si>
    <t>Lê Phan Bảo</t>
  </si>
  <si>
    <t>Tịnh</t>
  </si>
  <si>
    <t>16D4021135</t>
  </si>
  <si>
    <t>Đường lối cách mạng của Đảng Cộng Sản Việt Nam</t>
  </si>
  <si>
    <t>Kinh tế vĩ mô 1</t>
  </si>
  <si>
    <t>Marketing căn bản</t>
  </si>
  <si>
    <t xml:space="preserve">Nguyên lý kế toán </t>
  </si>
  <si>
    <t>Kinh tế lượng</t>
  </si>
  <si>
    <t>16D4031003</t>
  </si>
  <si>
    <t>16D4031004</t>
  </si>
  <si>
    <t>16D4031017</t>
  </si>
  <si>
    <t>16D4031028</t>
  </si>
  <si>
    <t>16D4031029</t>
  </si>
  <si>
    <t>16D4031040</t>
  </si>
  <si>
    <t>Huỳnh Bảo</t>
  </si>
  <si>
    <t>Lê Trần Xuân</t>
  </si>
  <si>
    <t>Chương</t>
  </si>
  <si>
    <t>Trần Như</t>
  </si>
  <si>
    <t>Lài</t>
  </si>
  <si>
    <t>Nguyễn Cảnh</t>
  </si>
  <si>
    <t>Nhiên</t>
  </si>
  <si>
    <t>Nguyễn Thị Hương</t>
  </si>
  <si>
    <t>Sen</t>
  </si>
  <si>
    <t>Khoa học môi trường</t>
  </si>
  <si>
    <t>Tin học đại cương</t>
  </si>
  <si>
    <t>Những nguyên lý cơ bản của chủ nghĩa Mác-Lênin 1</t>
  </si>
  <si>
    <t>Toán cao cấp 1</t>
  </si>
  <si>
    <t>Toán cao cấp 2</t>
  </si>
  <si>
    <t>Kinh tế vi mô 1</t>
  </si>
  <si>
    <t>Pháp luật đại cương</t>
  </si>
  <si>
    <t>Tâm lý học đại cương</t>
  </si>
  <si>
    <t>Tư tưởng Hồ Chí Minh</t>
  </si>
  <si>
    <t>Lý thuyết xác suất và thống kê toán</t>
  </si>
  <si>
    <t xml:space="preserve">Khoa học môi trường </t>
  </si>
  <si>
    <t>Những nguyên lý cơ bản của chủ nghĩa Mác - Lênin 2</t>
  </si>
  <si>
    <t>Nam</t>
  </si>
  <si>
    <t>Nguyên lý kế toán</t>
  </si>
  <si>
    <t>Những nguyên lý cơ bản của Chủ nghĩa Mác - Lênin 2</t>
  </si>
  <si>
    <t xml:space="preserve">Khóa 50 </t>
  </si>
  <si>
    <t>Chuyên ngành: Truyền thông và Marketing du lịch dịch vụ</t>
  </si>
  <si>
    <t>Ngành:  QUẢN TRỊ KINH DOANH</t>
  </si>
  <si>
    <t>Khóa học: 2016 - 2020</t>
  </si>
  <si>
    <t>Chuyên ngành: Thương mại điện tử du lịch dịch vụ</t>
  </si>
  <si>
    <t>Chuyên ngành: Tổ chức và Quản lý sự kiện</t>
  </si>
  <si>
    <t>Chuyên ngành: Quản trị kinh doanh du lịch</t>
  </si>
  <si>
    <t>Chuyên ngành: Quản trị quan hệ công chúng</t>
  </si>
  <si>
    <t xml:space="preserve">Chuyên ngành: Quản lý lữ hành </t>
  </si>
  <si>
    <t>Khóa 50 Lớp QLLH2</t>
  </si>
  <si>
    <t>Khóa 50 Lớp QLLH1</t>
  </si>
  <si>
    <t>Khóa 50 Lớp HDDL2</t>
  </si>
  <si>
    <t xml:space="preserve">Chuyên ngành: Hướng dẫn du lịch </t>
  </si>
  <si>
    <t>Ngành:  KINH TẾ</t>
  </si>
  <si>
    <t>Chuyên ngành: Kinh tế du lịch</t>
  </si>
  <si>
    <t>Ngoại ngữ chuyên ngành</t>
  </si>
  <si>
    <t xml:space="preserve">Kinh tế phát triển </t>
  </si>
  <si>
    <t>Kinh tế môi trường</t>
  </si>
  <si>
    <t>Nguyên lý thống kê kinh tế</t>
  </si>
  <si>
    <t xml:space="preserve">Quản trị học </t>
  </si>
  <si>
    <t>Địa lý du lịch</t>
  </si>
  <si>
    <t>Văn hóa học</t>
  </si>
  <si>
    <t>Tổng quan du lịch</t>
  </si>
  <si>
    <t>Hệ thống các tuyến điểm du lịch</t>
  </si>
  <si>
    <t>Kỹ năng giao tiếp</t>
  </si>
  <si>
    <t xml:space="preserve">Văn hóa học </t>
  </si>
  <si>
    <t>Quản trị học</t>
  </si>
  <si>
    <t>Marketing dịch vụ</t>
  </si>
  <si>
    <t>Nhập môn quan hệ công chúng</t>
  </si>
  <si>
    <t>Quản trị nhân lực</t>
  </si>
  <si>
    <t>Cơ sở văn hóa Việt Nam</t>
  </si>
  <si>
    <t>Quản lý điểm đến</t>
  </si>
  <si>
    <t>Quy hoạch du lịch</t>
  </si>
  <si>
    <t>Văn hóa các dân tộc thiểu số</t>
  </si>
  <si>
    <t>Nghiệp vụ hướng dẫn du lịch 1</t>
  </si>
  <si>
    <t>Quản trị lữ hành</t>
  </si>
  <si>
    <t>Quản trị chiến lược</t>
  </si>
  <si>
    <t>Quản trị tài chính</t>
  </si>
  <si>
    <t>Nhập môn thương mại điện tử</t>
  </si>
  <si>
    <t>Nhập môn tổ chức và quản lý sự kiện</t>
  </si>
  <si>
    <t>Luật du lịch</t>
  </si>
  <si>
    <t>Phương pháp nghiên cứu trong du lịch</t>
  </si>
  <si>
    <t>Quản lý hệ thống thông tin trong du lịch</t>
  </si>
  <si>
    <t>Văn hóa và du lịch</t>
  </si>
  <si>
    <t>Ngoại ngữ chuyên ngành 2</t>
  </si>
  <si>
    <t>Ngoại ngữ chuyên ngành 3</t>
  </si>
  <si>
    <t>Tâm lý du khách</t>
  </si>
  <si>
    <t>Kỹ năng thuyết trình</t>
  </si>
  <si>
    <t>Lập và quản trị chiến lược quan hệ công chúng</t>
  </si>
  <si>
    <t>Quan hệ báo giới</t>
  </si>
  <si>
    <t>Quản trị bán hàng</t>
  </si>
  <si>
    <t>Kế toán doanh nghiệp</t>
  </si>
  <si>
    <t>Xây dựng kế hoạch tổ chức sự kiện</t>
  </si>
  <si>
    <t>An ninh thương mại điện tử</t>
  </si>
  <si>
    <t>Chiến lược kinh doanh điện tử</t>
  </si>
  <si>
    <t>Marketing quốc tế</t>
  </si>
  <si>
    <t>Nhập môn marketing điện tử</t>
  </si>
  <si>
    <t>Truyền thông đại chúng</t>
  </si>
  <si>
    <t>Cơ bản về ngôn ngữ lập trình</t>
  </si>
  <si>
    <t>Mạng máy tính và internet</t>
  </si>
  <si>
    <t>Nhập môn du lịch điện tử</t>
  </si>
  <si>
    <t>Thiết kế web</t>
  </si>
  <si>
    <t>Thực tập nghiệp vụ</t>
  </si>
  <si>
    <t>Thực tập quản lý</t>
  </si>
  <si>
    <t>Ngày sinh</t>
  </si>
  <si>
    <t>Nguyên lý phát triển du lịch bền vững</t>
  </si>
  <si>
    <t>Khóa luận</t>
  </si>
  <si>
    <t>Du lịch MICE</t>
  </si>
  <si>
    <t>Du lịch di sản</t>
  </si>
  <si>
    <t>Du lịch sinh thái</t>
  </si>
  <si>
    <r>
      <rPr>
        <sz val="11"/>
        <rFont val="Times New Roman"/>
        <family val="1"/>
      </rPr>
      <t>BỘ GIÁO DỤC VÀ ĐÀO TẠO</t>
    </r>
    <r>
      <rPr>
        <b/>
        <sz val="11"/>
        <rFont val="Times New Roman"/>
        <family val="1"/>
      </rPr>
      <t xml:space="preserve">
ĐẠ</t>
    </r>
    <r>
      <rPr>
        <b/>
        <u/>
        <sz val="11"/>
        <rFont val="Times New Roman"/>
        <family val="1"/>
      </rPr>
      <t>I HỌC H</t>
    </r>
    <r>
      <rPr>
        <b/>
        <sz val="11"/>
        <rFont val="Times New Roman"/>
        <family val="1"/>
      </rPr>
      <t>UẾ</t>
    </r>
  </si>
  <si>
    <t>Khóa 50 Lớp HDDL3</t>
  </si>
  <si>
    <t>Văn hóa Huế</t>
  </si>
  <si>
    <t>Chuyên đề tốt nghiệp</t>
  </si>
  <si>
    <t>Chuyên đề tổng hợp</t>
  </si>
  <si>
    <t>Văn hóa di sản Việt Nam và thế giới</t>
  </si>
  <si>
    <t>Bản đồ du lịch</t>
  </si>
  <si>
    <t>Nghiệp vụ hướng dẫn du lịch 2</t>
  </si>
  <si>
    <t>Lịch sử Việt Nam</t>
  </si>
  <si>
    <t>Kỹ năng hoạt náo trong du lịch</t>
  </si>
  <si>
    <t>Lễ tân ngoại giao</t>
  </si>
  <si>
    <t>Chuyên đề: Nghệ thuật xử lý các tình huống trong du lịch</t>
  </si>
  <si>
    <t>Quản lý hợp đồng lữ hành</t>
  </si>
  <si>
    <t>Thiết kế và điều hành Tour</t>
  </si>
  <si>
    <t>Chuyên đề: Kinh doanh lữ hành</t>
  </si>
  <si>
    <t>Quản trị khách sạn</t>
  </si>
  <si>
    <t>Quản trị chất lượng</t>
  </si>
  <si>
    <t>Quản trị nhà hàng</t>
  </si>
  <si>
    <t>Lập và quản lý dự án du lịch</t>
  </si>
  <si>
    <t>Quản lý sự kiện</t>
  </si>
  <si>
    <t>Thiết kế Web</t>
  </si>
  <si>
    <t>Nghiên cứu marketing</t>
  </si>
  <si>
    <t>Marketing thị trường tổ chức</t>
  </si>
  <si>
    <t>Chuyên đề truyền thông và xây dựng thương hiệu</t>
  </si>
  <si>
    <t>Đàm phán kinh doanh</t>
  </si>
  <si>
    <t>Quảng cáo</t>
  </si>
  <si>
    <t>Truyền thông nội bộ</t>
  </si>
  <si>
    <t>Cơ bản về hệ quản trị cơ sở dữ liệu</t>
  </si>
  <si>
    <t>Lập trình website thương mại điện tử</t>
  </si>
  <si>
    <t>Văn hoá di sản Việt Nam và thế giới</t>
  </si>
  <si>
    <t>Chuyên đề Kinh doanh khách sạn</t>
  </si>
  <si>
    <t>Chuyên đề Tổ chức các loại hình sự kiện
 (văn hóa, thể thao, giải trí, họp báo…)</t>
  </si>
  <si>
    <t>Chuyên đề Marketing dịch vụ</t>
  </si>
  <si>
    <t>Phân tích, thiết kế hệ thống thương mại điện tử</t>
  </si>
  <si>
    <t>Chuyên đề Du lịch điện tử</t>
  </si>
  <si>
    <t>Ngoại ngữ không chuyên</t>
  </si>
  <si>
    <t>Giới tính</t>
  </si>
  <si>
    <t>Khóa 50 Lớp HDDL1</t>
  </si>
  <si>
    <t>Mã sinh viên</t>
  </si>
  <si>
    <t>Thừa Thiên Huế, ngày    tháng    năm 2020</t>
  </si>
  <si>
    <t>Quản trị thương hiệu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</si>
</sst>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3" x14ac:knownFonts="1"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126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Fill="1" applyBorder="1" applyAlignment="1">
      <alignment horizontal="center" vertical="center" textRotation="9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164" fontId="2" fillId="0" borderId="2" xfId="0" applyNumberFormat="1" applyFont="1" applyFill="1" applyBorder="1" applyAlignment="1">
      <alignment horizontal="center"/>
    </xf>
    <xf numFmtId="0" fontId="1" fillId="0" borderId="8" xfId="0" applyFont="1" applyFill="1" applyBorder="1"/>
    <xf numFmtId="164" fontId="5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/>
    </xf>
    <xf numFmtId="0" fontId="7" fillId="0" borderId="2" xfId="0" applyFont="1" applyFill="1" applyBorder="1" applyAlignment="1">
      <alignment horizontal="center" vertical="center" textRotation="90"/>
    </xf>
    <xf numFmtId="164" fontId="1" fillId="0" borderId="2" xfId="0" applyNumberFormat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14" fontId="11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center"/>
    </xf>
    <xf numFmtId="0" fontId="6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 textRotation="90" wrapText="1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textRotation="90"/>
    </xf>
    <xf numFmtId="1" fontId="10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8" xfId="0" applyFont="1" applyFill="1" applyBorder="1"/>
    <xf numFmtId="0" fontId="9" fillId="0" borderId="9" xfId="0" applyFont="1" applyFill="1" applyBorder="1" applyAlignment="1">
      <alignment horizontal="left"/>
    </xf>
    <xf numFmtId="14" fontId="9" fillId="0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 applyProtection="1">
      <alignment vertical="center"/>
      <protection locked="0"/>
    </xf>
    <xf numFmtId="0" fontId="1" fillId="0" borderId="2" xfId="0" applyFont="1" applyFill="1" applyBorder="1" applyAlignment="1">
      <alignment horizontal="center"/>
    </xf>
    <xf numFmtId="0" fontId="11" fillId="0" borderId="9" xfId="0" applyFont="1" applyFill="1" applyBorder="1" applyAlignment="1"/>
    <xf numFmtId="0" fontId="1" fillId="0" borderId="2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right"/>
    </xf>
    <xf numFmtId="164" fontId="9" fillId="0" borderId="2" xfId="0" applyNumberFormat="1" applyFont="1" applyFill="1" applyBorder="1" applyAlignment="1">
      <alignment vertical="center"/>
    </xf>
    <xf numFmtId="14" fontId="9" fillId="0" borderId="2" xfId="0" applyNumberFormat="1" applyFont="1" applyFill="1" applyBorder="1" applyAlignment="1">
      <alignment horizontal="right"/>
    </xf>
    <xf numFmtId="164" fontId="9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14" fontId="12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5" fontId="2" fillId="0" borderId="0" xfId="0" applyNumberFormat="1" applyFont="1" applyFill="1" applyAlignment="1" applyProtection="1">
      <alignment vertical="center"/>
      <protection locked="0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16" fillId="0" borderId="0" xfId="0" applyFont="1" applyFill="1" applyAlignment="1"/>
    <xf numFmtId="0" fontId="6" fillId="0" borderId="2" xfId="0" applyFont="1" applyFill="1" applyBorder="1" applyAlignment="1">
      <alignment horizontal="center" vertical="center" textRotation="90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 applyProtection="1">
      <alignment horizontal="center" vertical="center" textRotation="90"/>
      <protection locked="0"/>
    </xf>
    <xf numFmtId="0" fontId="3" fillId="0" borderId="2" xfId="0" applyFont="1" applyFill="1" applyBorder="1" applyAlignment="1" applyProtection="1">
      <alignment horizontal="center" vertical="center" textRotation="90"/>
      <protection locked="0"/>
    </xf>
    <xf numFmtId="0" fontId="1" fillId="0" borderId="9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/>
    </xf>
    <xf numFmtId="1" fontId="5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14" fontId="18" fillId="0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vertical="center"/>
      <protection locked="0"/>
    </xf>
    <xf numFmtId="165" fontId="18" fillId="0" borderId="0" xfId="0" applyNumberFormat="1" applyFont="1" applyFill="1" applyAlignment="1" applyProtection="1">
      <alignment vertical="center"/>
      <protection locked="0"/>
    </xf>
    <xf numFmtId="0" fontId="18" fillId="0" borderId="0" xfId="0" applyFont="1" applyFill="1" applyAlignment="1" applyProtection="1">
      <alignment vertical="center"/>
      <protection locked="0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vertical="center"/>
      <protection locked="0"/>
    </xf>
    <xf numFmtId="0" fontId="22" fillId="0" borderId="0" xfId="0" applyFont="1" applyFill="1" applyBorder="1" applyAlignment="1"/>
    <xf numFmtId="0" fontId="22" fillId="0" borderId="0" xfId="0" applyFont="1" applyFill="1" applyAlignment="1"/>
    <xf numFmtId="0" fontId="20" fillId="0" borderId="0" xfId="0" applyFont="1" applyFill="1"/>
    <xf numFmtId="0" fontId="2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/>
    <xf numFmtId="14" fontId="5" fillId="0" borderId="0" xfId="0" applyNumberFormat="1" applyFont="1" applyFill="1" applyAlignment="1">
      <alignment horizontal="center" vertical="center"/>
    </xf>
    <xf numFmtId="0" fontId="1" fillId="0" borderId="9" xfId="0" applyFont="1" applyFill="1" applyBorder="1"/>
    <xf numFmtId="14" fontId="2" fillId="0" borderId="2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44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5"/>
  <sheetViews>
    <sheetView topLeftCell="AL8" zoomScale="85" zoomScaleNormal="85" workbookViewId="0">
      <selection activeCell="A16" sqref="A16:XFD25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19.85546875" style="2" bestFit="1" customWidth="1"/>
    <col min="4" max="4" width="8.7109375" style="119" bestFit="1" customWidth="1"/>
    <col min="5" max="5" width="11.85546875" style="39" bestFit="1" customWidth="1"/>
    <col min="6" max="6" width="9.42578125" style="39" bestFit="1" customWidth="1"/>
    <col min="7" max="8" width="3.85546875" style="39" bestFit="1" customWidth="1"/>
    <col min="9" max="9" width="3.7109375" style="39" bestFit="1" customWidth="1"/>
    <col min="10" max="11" width="3.85546875" style="2" bestFit="1" customWidth="1"/>
    <col min="12" max="12" width="3.7109375" style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4" width="4.140625" style="2" bestFit="1" customWidth="1"/>
    <col min="25" max="25" width="4.7109375" style="2" bestFit="1" customWidth="1"/>
    <col min="26" max="31" width="4.140625" style="2" bestFit="1" customWidth="1"/>
    <col min="32" max="32" width="5.28515625" style="2" bestFit="1" customWidth="1"/>
    <col min="33" max="39" width="5" style="2" customWidth="1"/>
    <col min="40" max="40" width="5.28515625" style="2" bestFit="1" customWidth="1"/>
    <col min="41" max="41" width="4.5703125" style="2" bestFit="1" customWidth="1"/>
    <col min="42" max="53" width="4.5703125" style="2" customWidth="1"/>
    <col min="54" max="54" width="5.28515625" style="23" customWidth="1"/>
    <col min="55" max="55" width="5.140625" style="2" bestFit="1" customWidth="1"/>
    <col min="56" max="56" width="13.5703125" style="2" bestFit="1" customWidth="1"/>
    <col min="57" max="57" width="19.85546875" style="2" bestFit="1" customWidth="1"/>
    <col min="58" max="58" width="8.7109375" style="2" bestFit="1" customWidth="1"/>
    <col min="59" max="59" width="11.85546875" style="2" bestFit="1" customWidth="1"/>
    <col min="60" max="61" width="4.140625" style="2" bestFit="1" customWidth="1"/>
    <col min="62" max="62" width="3.7109375" style="2" bestFit="1" customWidth="1"/>
    <col min="63" max="69" width="4.140625" style="2" bestFit="1" customWidth="1"/>
    <col min="70" max="70" width="4.42578125" style="2" customWidth="1"/>
    <col min="71" max="77" width="4.140625" style="2" bestFit="1" customWidth="1"/>
    <col min="78" max="78" width="4.7109375" style="2" bestFit="1" customWidth="1"/>
    <col min="79" max="84" width="4.140625" style="2" bestFit="1" customWidth="1"/>
    <col min="85" max="85" width="5.28515625" style="2" bestFit="1" customWidth="1"/>
    <col min="86" max="92" width="4.140625" style="2" bestFit="1" customWidth="1"/>
    <col min="93" max="93" width="5.28515625" style="2" bestFit="1" customWidth="1"/>
    <col min="94" max="105" width="4.140625" style="2" bestFit="1" customWidth="1"/>
    <col min="106" max="106" width="12" style="2" customWidth="1"/>
    <col min="107" max="16384" width="10" style="2"/>
  </cols>
  <sheetData>
    <row r="1" spans="1:121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8" t="s">
        <v>4</v>
      </c>
      <c r="BD1" s="98"/>
      <c r="BE1" s="98"/>
      <c r="BF1" s="99" t="s">
        <v>3</v>
      </c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</row>
    <row r="2" spans="1:121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D2" s="26"/>
      <c r="BE2" s="26"/>
      <c r="BF2" s="100" t="s">
        <v>196</v>
      </c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</row>
    <row r="3" spans="1:121" ht="19.5" customHeight="1" x14ac:dyDescent="0.2">
      <c r="A3" s="2"/>
      <c r="B3" s="26"/>
      <c r="C3" s="26"/>
      <c r="D3" s="100" t="s">
        <v>206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D3" s="26"/>
      <c r="BE3" s="26"/>
      <c r="BF3" s="100" t="s">
        <v>206</v>
      </c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</row>
    <row r="4" spans="1:121" ht="14.25" x14ac:dyDescent="0.2">
      <c r="A4" s="2"/>
      <c r="B4" s="26"/>
      <c r="C4" s="26"/>
      <c r="D4" s="100" t="s">
        <v>207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D4" s="26"/>
      <c r="BE4" s="26"/>
      <c r="BF4" s="100" t="s">
        <v>207</v>
      </c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</row>
    <row r="5" spans="1:121" ht="14.25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D5" s="26"/>
      <c r="BE5" s="26"/>
      <c r="BF5" s="100" t="s">
        <v>193</v>
      </c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</row>
    <row r="6" spans="1:121" x14ac:dyDescent="0.2">
      <c r="C6" s="39"/>
      <c r="D6" s="77"/>
      <c r="E6" s="77"/>
      <c r="F6" s="77"/>
      <c r="G6" s="77">
        <v>1</v>
      </c>
      <c r="H6" s="77"/>
      <c r="I6" s="77"/>
      <c r="J6" s="77"/>
      <c r="K6" s="77"/>
      <c r="L6" s="1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X6" s="2">
        <v>8</v>
      </c>
      <c r="BB6" s="2"/>
      <c r="BC6" s="38"/>
      <c r="BD6" s="38"/>
      <c r="BE6" s="39"/>
      <c r="BF6" s="77"/>
      <c r="BG6" s="77"/>
      <c r="BH6" s="77">
        <v>1</v>
      </c>
      <c r="BI6" s="77"/>
      <c r="BJ6" s="77"/>
      <c r="BK6" s="77"/>
      <c r="BL6" s="77"/>
      <c r="BM6" s="1">
        <v>2</v>
      </c>
      <c r="BP6" s="40"/>
      <c r="BQ6" s="40"/>
      <c r="BS6" s="2">
        <v>3</v>
      </c>
      <c r="BX6" s="2">
        <v>4</v>
      </c>
      <c r="CD6" s="2">
        <v>5</v>
      </c>
      <c r="CJ6" s="2">
        <v>6</v>
      </c>
      <c r="CQ6" s="2">
        <v>7</v>
      </c>
      <c r="CY6" s="2">
        <v>8</v>
      </c>
    </row>
    <row r="7" spans="1:121" s="26" customFormat="1" ht="258.75" customHeight="1" x14ac:dyDescent="0.2">
      <c r="A7" s="101" t="s">
        <v>0</v>
      </c>
      <c r="B7" s="101" t="s">
        <v>301</v>
      </c>
      <c r="C7" s="103" t="s">
        <v>1</v>
      </c>
      <c r="D7" s="104"/>
      <c r="E7" s="101" t="s">
        <v>257</v>
      </c>
      <c r="F7" s="101" t="s">
        <v>299</v>
      </c>
      <c r="G7" s="12" t="s">
        <v>178</v>
      </c>
      <c r="H7" s="12" t="s">
        <v>179</v>
      </c>
      <c r="I7" s="28" t="s">
        <v>180</v>
      </c>
      <c r="J7" s="12" t="s">
        <v>181</v>
      </c>
      <c r="K7" s="67" t="s">
        <v>182</v>
      </c>
      <c r="L7" s="12" t="s">
        <v>183</v>
      </c>
      <c r="M7" s="12" t="s">
        <v>192</v>
      </c>
      <c r="N7" s="12" t="s">
        <v>184</v>
      </c>
      <c r="O7" s="12" t="s">
        <v>185</v>
      </c>
      <c r="P7" s="12" t="s">
        <v>186</v>
      </c>
      <c r="Q7" s="12" t="s">
        <v>187</v>
      </c>
      <c r="R7" s="12" t="s">
        <v>158</v>
      </c>
      <c r="S7" s="12" t="s">
        <v>159</v>
      </c>
      <c r="T7" s="12" t="s">
        <v>160</v>
      </c>
      <c r="U7" s="12" t="s">
        <v>161</v>
      </c>
      <c r="V7" s="12" t="s">
        <v>162</v>
      </c>
      <c r="W7" s="12" t="s">
        <v>208</v>
      </c>
      <c r="X7" s="12" t="s">
        <v>209</v>
      </c>
      <c r="Y7" s="12" t="s">
        <v>210</v>
      </c>
      <c r="Z7" s="12" t="s">
        <v>211</v>
      </c>
      <c r="AA7" s="12" t="s">
        <v>212</v>
      </c>
      <c r="AB7" s="12" t="s">
        <v>213</v>
      </c>
      <c r="AC7" s="12" t="s">
        <v>222</v>
      </c>
      <c r="AD7" s="12" t="s">
        <v>215</v>
      </c>
      <c r="AE7" s="12" t="s">
        <v>223</v>
      </c>
      <c r="AF7" s="12" t="s">
        <v>220</v>
      </c>
      <c r="AG7" s="12" t="s">
        <v>224</v>
      </c>
      <c r="AH7" s="12" t="s">
        <v>225</v>
      </c>
      <c r="AI7" s="12" t="s">
        <v>233</v>
      </c>
      <c r="AJ7" s="12" t="s">
        <v>234</v>
      </c>
      <c r="AK7" s="12" t="s">
        <v>235</v>
      </c>
      <c r="AL7" s="12" t="s">
        <v>229</v>
      </c>
      <c r="AM7" s="12" t="s">
        <v>236</v>
      </c>
      <c r="AN7" s="12" t="s">
        <v>255</v>
      </c>
      <c r="AO7" s="12" t="s">
        <v>256</v>
      </c>
      <c r="AP7" s="12" t="s">
        <v>244</v>
      </c>
      <c r="AQ7" s="12" t="s">
        <v>265</v>
      </c>
      <c r="AR7" s="12" t="s">
        <v>239</v>
      </c>
      <c r="AS7" s="12" t="s">
        <v>260</v>
      </c>
      <c r="AT7" s="12" t="s">
        <v>258</v>
      </c>
      <c r="AU7" s="12" t="s">
        <v>261</v>
      </c>
      <c r="AV7" s="12" t="s">
        <v>262</v>
      </c>
      <c r="AW7" s="12" t="s">
        <v>240</v>
      </c>
      <c r="AX7" s="12" t="s">
        <v>267</v>
      </c>
      <c r="AY7" s="12" t="s">
        <v>266</v>
      </c>
      <c r="AZ7" s="12" t="s">
        <v>259</v>
      </c>
      <c r="BA7" s="12" t="s">
        <v>298</v>
      </c>
      <c r="BB7" s="31" t="s">
        <v>2</v>
      </c>
      <c r="BC7" s="101" t="s">
        <v>0</v>
      </c>
      <c r="BD7" s="101" t="s">
        <v>301</v>
      </c>
      <c r="BE7" s="103" t="s">
        <v>1</v>
      </c>
      <c r="BF7" s="104"/>
      <c r="BG7" s="101" t="s">
        <v>257</v>
      </c>
      <c r="BH7" s="12" t="s">
        <v>178</v>
      </c>
      <c r="BI7" s="12" t="s">
        <v>179</v>
      </c>
      <c r="BJ7" s="28" t="s">
        <v>180</v>
      </c>
      <c r="BK7" s="12" t="s">
        <v>181</v>
      </c>
      <c r="BL7" s="67" t="s">
        <v>182</v>
      </c>
      <c r="BM7" s="12" t="s">
        <v>183</v>
      </c>
      <c r="BN7" s="12" t="s">
        <v>192</v>
      </c>
      <c r="BO7" s="12" t="s">
        <v>184</v>
      </c>
      <c r="BP7" s="12" t="s">
        <v>185</v>
      </c>
      <c r="BQ7" s="12" t="s">
        <v>186</v>
      </c>
      <c r="BR7" s="12" t="s">
        <v>187</v>
      </c>
      <c r="BS7" s="12" t="s">
        <v>158</v>
      </c>
      <c r="BT7" s="12" t="s">
        <v>159</v>
      </c>
      <c r="BU7" s="12" t="s">
        <v>160</v>
      </c>
      <c r="BV7" s="12" t="s">
        <v>161</v>
      </c>
      <c r="BW7" s="12" t="s">
        <v>162</v>
      </c>
      <c r="BX7" s="12" t="s">
        <v>208</v>
      </c>
      <c r="BY7" s="12" t="s">
        <v>209</v>
      </c>
      <c r="BZ7" s="12" t="s">
        <v>210</v>
      </c>
      <c r="CA7" s="12" t="s">
        <v>211</v>
      </c>
      <c r="CB7" s="12" t="s">
        <v>212</v>
      </c>
      <c r="CC7" s="12" t="s">
        <v>213</v>
      </c>
      <c r="CD7" s="12" t="s">
        <v>222</v>
      </c>
      <c r="CE7" s="12" t="s">
        <v>215</v>
      </c>
      <c r="CF7" s="12" t="s">
        <v>223</v>
      </c>
      <c r="CG7" s="12" t="s">
        <v>220</v>
      </c>
      <c r="CH7" s="12" t="s">
        <v>224</v>
      </c>
      <c r="CI7" s="12" t="s">
        <v>225</v>
      </c>
      <c r="CJ7" s="12" t="s">
        <v>233</v>
      </c>
      <c r="CK7" s="12" t="s">
        <v>234</v>
      </c>
      <c r="CL7" s="12" t="s">
        <v>235</v>
      </c>
      <c r="CM7" s="12" t="s">
        <v>229</v>
      </c>
      <c r="CN7" s="12" t="s">
        <v>236</v>
      </c>
      <c r="CO7" s="12" t="s">
        <v>255</v>
      </c>
      <c r="CP7" s="12" t="s">
        <v>256</v>
      </c>
      <c r="CQ7" s="12" t="s">
        <v>244</v>
      </c>
      <c r="CR7" s="12" t="s">
        <v>265</v>
      </c>
      <c r="CS7" s="12" t="s">
        <v>239</v>
      </c>
      <c r="CT7" s="12" t="s">
        <v>260</v>
      </c>
      <c r="CU7" s="12" t="s">
        <v>258</v>
      </c>
      <c r="CV7" s="12" t="s">
        <v>261</v>
      </c>
      <c r="CW7" s="12" t="s">
        <v>262</v>
      </c>
      <c r="CX7" s="12" t="s">
        <v>240</v>
      </c>
      <c r="CY7" s="12" t="s">
        <v>267</v>
      </c>
      <c r="CZ7" s="12" t="s">
        <v>266</v>
      </c>
      <c r="DA7" s="12" t="s">
        <v>259</v>
      </c>
      <c r="DB7" s="31" t="s">
        <v>2</v>
      </c>
    </row>
    <row r="8" spans="1:121" s="118" customFormat="1" x14ac:dyDescent="0.2">
      <c r="A8" s="102"/>
      <c r="B8" s="102"/>
      <c r="C8" s="105"/>
      <c r="D8" s="106"/>
      <c r="E8" s="102"/>
      <c r="F8" s="102"/>
      <c r="G8" s="29">
        <v>2</v>
      </c>
      <c r="H8" s="29">
        <v>3</v>
      </c>
      <c r="I8" s="29">
        <v>2</v>
      </c>
      <c r="J8" s="29">
        <v>2</v>
      </c>
      <c r="K8" s="29">
        <v>2</v>
      </c>
      <c r="L8" s="97">
        <v>3</v>
      </c>
      <c r="M8" s="97">
        <v>3</v>
      </c>
      <c r="N8" s="97">
        <v>2</v>
      </c>
      <c r="O8" s="97">
        <v>2</v>
      </c>
      <c r="P8" s="97">
        <v>2</v>
      </c>
      <c r="Q8" s="97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97">
        <v>3</v>
      </c>
      <c r="X8" s="97">
        <v>3</v>
      </c>
      <c r="Y8" s="97">
        <v>3</v>
      </c>
      <c r="Z8" s="97">
        <v>3</v>
      </c>
      <c r="AA8" s="97">
        <v>3</v>
      </c>
      <c r="AB8" s="97">
        <v>2</v>
      </c>
      <c r="AC8" s="97">
        <v>3</v>
      </c>
      <c r="AD8" s="97">
        <v>3</v>
      </c>
      <c r="AE8" s="97">
        <v>3</v>
      </c>
      <c r="AF8" s="97">
        <v>3</v>
      </c>
      <c r="AG8" s="97">
        <v>2</v>
      </c>
      <c r="AH8" s="97">
        <v>3</v>
      </c>
      <c r="AI8" s="97">
        <v>2</v>
      </c>
      <c r="AJ8" s="97">
        <v>2</v>
      </c>
      <c r="AK8" s="97">
        <v>3</v>
      </c>
      <c r="AL8" s="97">
        <v>3</v>
      </c>
      <c r="AM8" s="97">
        <v>2</v>
      </c>
      <c r="AN8" s="97">
        <v>2</v>
      </c>
      <c r="AO8" s="97">
        <v>2</v>
      </c>
      <c r="AP8" s="97">
        <v>3</v>
      </c>
      <c r="AQ8" s="97">
        <v>2</v>
      </c>
      <c r="AR8" s="97">
        <v>2</v>
      </c>
      <c r="AS8" s="97">
        <v>2</v>
      </c>
      <c r="AT8" s="97">
        <v>2</v>
      </c>
      <c r="AU8" s="97">
        <v>2</v>
      </c>
      <c r="AV8" s="97">
        <v>2</v>
      </c>
      <c r="AW8" s="97">
        <v>2</v>
      </c>
      <c r="AX8" s="97">
        <v>2</v>
      </c>
      <c r="AY8" s="97">
        <v>5</v>
      </c>
      <c r="AZ8" s="97">
        <v>7</v>
      </c>
      <c r="BA8" s="97">
        <v>7</v>
      </c>
      <c r="BB8" s="30">
        <f>SUM(G8:AY8)</f>
        <v>115</v>
      </c>
      <c r="BC8" s="102"/>
      <c r="BD8" s="102"/>
      <c r="BE8" s="105"/>
      <c r="BF8" s="106"/>
      <c r="BG8" s="102"/>
      <c r="BH8" s="29">
        <v>2</v>
      </c>
      <c r="BI8" s="29">
        <v>3</v>
      </c>
      <c r="BJ8" s="29">
        <v>2</v>
      </c>
      <c r="BK8" s="29">
        <v>2</v>
      </c>
      <c r="BL8" s="29">
        <v>2</v>
      </c>
      <c r="BM8" s="97">
        <v>3</v>
      </c>
      <c r="BN8" s="97">
        <v>3</v>
      </c>
      <c r="BO8" s="97">
        <v>2</v>
      </c>
      <c r="BP8" s="97">
        <v>2</v>
      </c>
      <c r="BQ8" s="97">
        <v>2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97">
        <v>3</v>
      </c>
      <c r="BX8" s="97">
        <v>3</v>
      </c>
      <c r="BY8" s="97">
        <v>3</v>
      </c>
      <c r="BZ8" s="97">
        <v>3</v>
      </c>
      <c r="CA8" s="97">
        <v>3</v>
      </c>
      <c r="CB8" s="97">
        <v>3</v>
      </c>
      <c r="CC8" s="97">
        <v>2</v>
      </c>
      <c r="CD8" s="97">
        <v>3</v>
      </c>
      <c r="CE8" s="97">
        <v>3</v>
      </c>
      <c r="CF8" s="97">
        <v>3</v>
      </c>
      <c r="CG8" s="97">
        <v>3</v>
      </c>
      <c r="CH8" s="97">
        <v>2</v>
      </c>
      <c r="CI8" s="97">
        <v>3</v>
      </c>
      <c r="CJ8" s="97">
        <v>2</v>
      </c>
      <c r="CK8" s="97">
        <v>2</v>
      </c>
      <c r="CL8" s="97">
        <v>3</v>
      </c>
      <c r="CM8" s="97">
        <v>3</v>
      </c>
      <c r="CN8" s="97">
        <v>2</v>
      </c>
      <c r="CO8" s="97">
        <v>2</v>
      </c>
      <c r="CP8" s="97">
        <v>2</v>
      </c>
      <c r="CQ8" s="97">
        <v>3</v>
      </c>
      <c r="CR8" s="97">
        <v>2</v>
      </c>
      <c r="CS8" s="97">
        <v>2</v>
      </c>
      <c r="CT8" s="97">
        <v>2</v>
      </c>
      <c r="CU8" s="97">
        <v>2</v>
      </c>
      <c r="CV8" s="97">
        <v>2</v>
      </c>
      <c r="CW8" s="97">
        <v>2</v>
      </c>
      <c r="CX8" s="97">
        <v>2</v>
      </c>
      <c r="CY8" s="97">
        <v>2</v>
      </c>
      <c r="CZ8" s="97">
        <v>5</v>
      </c>
      <c r="DA8" s="97">
        <v>7</v>
      </c>
      <c r="DB8" s="30">
        <f>SUM(BH8:CZ8)</f>
        <v>115</v>
      </c>
    </row>
    <row r="9" spans="1:121" x14ac:dyDescent="0.25">
      <c r="A9" s="41">
        <v>1</v>
      </c>
      <c r="B9" s="41" t="s">
        <v>163</v>
      </c>
      <c r="C9" s="7" t="s">
        <v>169</v>
      </c>
      <c r="D9" s="21" t="s">
        <v>6</v>
      </c>
      <c r="E9" s="44">
        <v>35993</v>
      </c>
      <c r="F9" s="22" t="s">
        <v>46</v>
      </c>
      <c r="G9" s="5">
        <v>8.4</v>
      </c>
      <c r="H9" s="5">
        <v>6.3</v>
      </c>
      <c r="I9" s="5">
        <v>7</v>
      </c>
      <c r="J9" s="5">
        <v>7.8</v>
      </c>
      <c r="K9" s="5">
        <v>7</v>
      </c>
      <c r="L9" s="6">
        <v>6.1</v>
      </c>
      <c r="M9" s="6">
        <v>4.8</v>
      </c>
      <c r="N9" s="6">
        <v>4.7</v>
      </c>
      <c r="O9" s="6">
        <v>7.9</v>
      </c>
      <c r="P9" s="6">
        <v>5.7</v>
      </c>
      <c r="Q9" s="6">
        <v>5.2</v>
      </c>
      <c r="R9" s="6">
        <v>7.5</v>
      </c>
      <c r="S9" s="6">
        <v>5.6</v>
      </c>
      <c r="T9" s="6">
        <v>6</v>
      </c>
      <c r="U9" s="6">
        <v>7.7</v>
      </c>
      <c r="V9" s="6">
        <v>6.5</v>
      </c>
      <c r="W9" s="6">
        <v>4.5999999999999996</v>
      </c>
      <c r="X9" s="6">
        <v>7.5</v>
      </c>
      <c r="Y9" s="6">
        <v>5.4</v>
      </c>
      <c r="Z9" s="6">
        <v>6.2</v>
      </c>
      <c r="AA9" s="6">
        <v>4.2</v>
      </c>
      <c r="AB9" s="6">
        <v>8.1</v>
      </c>
      <c r="AC9" s="14">
        <v>5</v>
      </c>
      <c r="AD9" s="14">
        <v>7.2</v>
      </c>
      <c r="AE9" s="14">
        <v>8.3000000000000007</v>
      </c>
      <c r="AF9" s="14">
        <v>9.1</v>
      </c>
      <c r="AG9" s="14">
        <v>8.3000000000000007</v>
      </c>
      <c r="AH9" s="14">
        <v>5</v>
      </c>
      <c r="AI9" s="14">
        <v>6.6</v>
      </c>
      <c r="AJ9" s="14">
        <v>7</v>
      </c>
      <c r="AK9" s="14">
        <v>6.6</v>
      </c>
      <c r="AL9" s="14">
        <v>7.4</v>
      </c>
      <c r="AM9" s="14">
        <v>8.3000000000000007</v>
      </c>
      <c r="AN9" s="14">
        <v>9.1999999999999993</v>
      </c>
      <c r="AO9" s="14">
        <v>9</v>
      </c>
      <c r="AP9" s="14">
        <v>7.7</v>
      </c>
      <c r="AQ9" s="14">
        <v>4.2</v>
      </c>
      <c r="AR9" s="14">
        <v>8.3000000000000007</v>
      </c>
      <c r="AS9" s="14">
        <v>8.1</v>
      </c>
      <c r="AT9" s="14">
        <v>6.9</v>
      </c>
      <c r="AU9" s="14">
        <v>5</v>
      </c>
      <c r="AV9" s="14">
        <v>8.3000000000000007</v>
      </c>
      <c r="AW9" s="14">
        <v>8.3000000000000007</v>
      </c>
      <c r="AX9" s="14">
        <v>8.1999999999999993</v>
      </c>
      <c r="AY9" s="14">
        <v>8.1999999999999993</v>
      </c>
      <c r="AZ9" s="14"/>
      <c r="BA9" s="14"/>
      <c r="BB9" s="33">
        <f t="shared" ref="BB9:BB13" si="0">ROUND(SUMPRODUCT($G$8:$AZ$8,G9:AZ9)/$BB$8,1)</f>
        <v>6.8</v>
      </c>
      <c r="BC9" s="41">
        <f>A9</f>
        <v>1</v>
      </c>
      <c r="BD9" s="41" t="s">
        <v>163</v>
      </c>
      <c r="BE9" s="7" t="s">
        <v>169</v>
      </c>
      <c r="BF9" s="21" t="s">
        <v>6</v>
      </c>
      <c r="BG9" s="44">
        <v>35993</v>
      </c>
      <c r="BH9" s="74">
        <f t="shared" ref="BH9:BW13" si="1">IF(G9&gt;=8.5,4,IF(G9&gt;=7,3,IF(G9&gt;=5.5,2,IF(G9&gt;=4,1,0))))</f>
        <v>3</v>
      </c>
      <c r="BI9" s="74">
        <f t="shared" si="1"/>
        <v>2</v>
      </c>
      <c r="BJ9" s="74">
        <f t="shared" si="1"/>
        <v>3</v>
      </c>
      <c r="BK9" s="74">
        <f t="shared" si="1"/>
        <v>3</v>
      </c>
      <c r="BL9" s="74">
        <f t="shared" si="1"/>
        <v>3</v>
      </c>
      <c r="BM9" s="74">
        <f t="shared" si="1"/>
        <v>2</v>
      </c>
      <c r="BN9" s="74">
        <f t="shared" si="1"/>
        <v>1</v>
      </c>
      <c r="BO9" s="74">
        <f t="shared" si="1"/>
        <v>1</v>
      </c>
      <c r="BP9" s="74">
        <f t="shared" si="1"/>
        <v>3</v>
      </c>
      <c r="BQ9" s="74">
        <f t="shared" si="1"/>
        <v>2</v>
      </c>
      <c r="BR9" s="74">
        <f t="shared" si="1"/>
        <v>1</v>
      </c>
      <c r="BS9" s="74">
        <f t="shared" si="1"/>
        <v>3</v>
      </c>
      <c r="BT9" s="74">
        <f t="shared" si="1"/>
        <v>2</v>
      </c>
      <c r="BU9" s="74">
        <f t="shared" si="1"/>
        <v>2</v>
      </c>
      <c r="BV9" s="74">
        <f t="shared" si="1"/>
        <v>3</v>
      </c>
      <c r="BW9" s="74">
        <f t="shared" si="1"/>
        <v>2</v>
      </c>
      <c r="BX9" s="74">
        <f t="shared" ref="BX9:CM13" si="2">IF(W9&gt;=8.5,4,IF(W9&gt;=7,3,IF(W9&gt;=5.5,2,IF(W9&gt;=4,1,0))))</f>
        <v>1</v>
      </c>
      <c r="BY9" s="74">
        <f t="shared" si="2"/>
        <v>3</v>
      </c>
      <c r="BZ9" s="74">
        <f t="shared" si="2"/>
        <v>1</v>
      </c>
      <c r="CA9" s="74">
        <f t="shared" si="2"/>
        <v>2</v>
      </c>
      <c r="CB9" s="74">
        <f t="shared" si="2"/>
        <v>1</v>
      </c>
      <c r="CC9" s="74">
        <f t="shared" si="2"/>
        <v>3</v>
      </c>
      <c r="CD9" s="74">
        <f t="shared" si="2"/>
        <v>1</v>
      </c>
      <c r="CE9" s="74">
        <f t="shared" si="2"/>
        <v>3</v>
      </c>
      <c r="CF9" s="74">
        <f t="shared" si="2"/>
        <v>3</v>
      </c>
      <c r="CG9" s="74">
        <f t="shared" si="2"/>
        <v>4</v>
      </c>
      <c r="CH9" s="74">
        <f t="shared" si="2"/>
        <v>3</v>
      </c>
      <c r="CI9" s="74">
        <f t="shared" si="2"/>
        <v>1</v>
      </c>
      <c r="CJ9" s="74">
        <f t="shared" si="2"/>
        <v>2</v>
      </c>
      <c r="CK9" s="74">
        <f t="shared" si="2"/>
        <v>3</v>
      </c>
      <c r="CL9" s="74">
        <f t="shared" si="2"/>
        <v>2</v>
      </c>
      <c r="CM9" s="74">
        <f t="shared" si="2"/>
        <v>3</v>
      </c>
      <c r="CN9" s="74">
        <f t="shared" ref="CL9:CZ13" si="3">IF(AM9&gt;=8.5,4,IF(AM9&gt;=7,3,IF(AM9&gt;=5.5,2,IF(AM9&gt;=4,1,0))))</f>
        <v>3</v>
      </c>
      <c r="CO9" s="74">
        <f t="shared" si="3"/>
        <v>4</v>
      </c>
      <c r="CP9" s="74">
        <f t="shared" si="3"/>
        <v>4</v>
      </c>
      <c r="CQ9" s="74">
        <f t="shared" si="3"/>
        <v>3</v>
      </c>
      <c r="CR9" s="74">
        <f t="shared" si="3"/>
        <v>1</v>
      </c>
      <c r="CS9" s="74">
        <f t="shared" si="3"/>
        <v>3</v>
      </c>
      <c r="CT9" s="74">
        <f t="shared" si="3"/>
        <v>3</v>
      </c>
      <c r="CU9" s="74">
        <f t="shared" si="3"/>
        <v>2</v>
      </c>
      <c r="CV9" s="74">
        <f t="shared" si="3"/>
        <v>1</v>
      </c>
      <c r="CW9" s="74">
        <f t="shared" si="3"/>
        <v>3</v>
      </c>
      <c r="CX9" s="74">
        <f t="shared" si="3"/>
        <v>3</v>
      </c>
      <c r="CY9" s="74">
        <f t="shared" si="3"/>
        <v>3</v>
      </c>
      <c r="CZ9" s="74">
        <f t="shared" si="3"/>
        <v>3</v>
      </c>
      <c r="DA9" s="74"/>
      <c r="DB9" s="75">
        <f t="shared" ref="DB9:DB13" si="4">ROUND(SUMPRODUCT($G$8:$AZ$8,BH9:DA9)/$BB$8,2)</f>
        <v>2.36</v>
      </c>
    </row>
    <row r="10" spans="1:121" x14ac:dyDescent="0.25">
      <c r="A10" s="41">
        <v>2</v>
      </c>
      <c r="B10" s="43" t="s">
        <v>164</v>
      </c>
      <c r="C10" s="7" t="s">
        <v>170</v>
      </c>
      <c r="D10" s="21" t="s">
        <v>171</v>
      </c>
      <c r="E10" s="44">
        <v>35910</v>
      </c>
      <c r="F10" s="22" t="s">
        <v>190</v>
      </c>
      <c r="G10" s="5">
        <v>4.4000000000000004</v>
      </c>
      <c r="H10" s="5">
        <v>6.8</v>
      </c>
      <c r="I10" s="5">
        <v>5.6</v>
      </c>
      <c r="J10" s="5">
        <v>5.8</v>
      </c>
      <c r="K10" s="5">
        <v>5</v>
      </c>
      <c r="L10" s="6">
        <v>5.8</v>
      </c>
      <c r="M10" s="6">
        <v>8.4</v>
      </c>
      <c r="N10" s="6">
        <v>5.3</v>
      </c>
      <c r="O10" s="6">
        <v>7.3</v>
      </c>
      <c r="P10" s="6">
        <v>5.0999999999999996</v>
      </c>
      <c r="Q10" s="6">
        <v>4.8</v>
      </c>
      <c r="R10" s="6">
        <v>7.1</v>
      </c>
      <c r="S10" s="6">
        <v>5.0999999999999996</v>
      </c>
      <c r="T10" s="6">
        <v>6.6</v>
      </c>
      <c r="U10" s="6">
        <v>6.9</v>
      </c>
      <c r="V10" s="6">
        <v>6</v>
      </c>
      <c r="W10" s="6">
        <v>7.5</v>
      </c>
      <c r="X10" s="6">
        <v>7.1</v>
      </c>
      <c r="Y10" s="6">
        <v>4</v>
      </c>
      <c r="Z10" s="6">
        <v>6.3</v>
      </c>
      <c r="AA10" s="6">
        <v>4.7</v>
      </c>
      <c r="AB10" s="6">
        <v>7.2</v>
      </c>
      <c r="AC10" s="14">
        <v>5.7</v>
      </c>
      <c r="AD10" s="14">
        <v>6.1</v>
      </c>
      <c r="AE10" s="14">
        <v>7.5</v>
      </c>
      <c r="AF10" s="14">
        <v>9.1</v>
      </c>
      <c r="AG10" s="14">
        <v>8.6</v>
      </c>
      <c r="AH10" s="14">
        <v>6.4</v>
      </c>
      <c r="AI10" s="14">
        <v>6.6</v>
      </c>
      <c r="AJ10" s="14">
        <v>5.2</v>
      </c>
      <c r="AK10" s="14">
        <v>6.8</v>
      </c>
      <c r="AL10" s="14">
        <v>6.5</v>
      </c>
      <c r="AM10" s="14">
        <v>7.7</v>
      </c>
      <c r="AN10" s="14">
        <v>9.5</v>
      </c>
      <c r="AO10" s="14">
        <v>9</v>
      </c>
      <c r="AP10" s="14">
        <v>7</v>
      </c>
      <c r="AQ10" s="14">
        <v>5.5</v>
      </c>
      <c r="AR10" s="14">
        <v>8.6999999999999993</v>
      </c>
      <c r="AS10" s="14">
        <v>8.6999999999999993</v>
      </c>
      <c r="AT10" s="14">
        <v>7.9</v>
      </c>
      <c r="AU10" s="14">
        <v>6.3</v>
      </c>
      <c r="AV10" s="14">
        <v>8.6</v>
      </c>
      <c r="AW10" s="14">
        <v>8.6999999999999993</v>
      </c>
      <c r="AX10" s="14">
        <v>8.6999999999999993</v>
      </c>
      <c r="AY10" s="14">
        <v>7.9</v>
      </c>
      <c r="AZ10" s="14"/>
      <c r="BA10" s="14"/>
      <c r="BB10" s="33">
        <f t="shared" si="0"/>
        <v>6.8</v>
      </c>
      <c r="BC10" s="41">
        <f>A10</f>
        <v>2</v>
      </c>
      <c r="BD10" s="43" t="s">
        <v>164</v>
      </c>
      <c r="BE10" s="7" t="s">
        <v>170</v>
      </c>
      <c r="BF10" s="21" t="s">
        <v>171</v>
      </c>
      <c r="BG10" s="44">
        <v>35910</v>
      </c>
      <c r="BH10" s="74">
        <f t="shared" si="1"/>
        <v>1</v>
      </c>
      <c r="BI10" s="74">
        <f t="shared" si="1"/>
        <v>2</v>
      </c>
      <c r="BJ10" s="74">
        <f t="shared" si="1"/>
        <v>2</v>
      </c>
      <c r="BK10" s="74">
        <f t="shared" si="1"/>
        <v>2</v>
      </c>
      <c r="BL10" s="74">
        <f t="shared" si="1"/>
        <v>1</v>
      </c>
      <c r="BM10" s="74">
        <f t="shared" si="1"/>
        <v>2</v>
      </c>
      <c r="BN10" s="74">
        <f t="shared" si="1"/>
        <v>3</v>
      </c>
      <c r="BO10" s="74">
        <f t="shared" si="1"/>
        <v>1</v>
      </c>
      <c r="BP10" s="74">
        <f t="shared" si="1"/>
        <v>3</v>
      </c>
      <c r="BQ10" s="74">
        <f t="shared" si="1"/>
        <v>1</v>
      </c>
      <c r="BR10" s="74">
        <f t="shared" si="1"/>
        <v>1</v>
      </c>
      <c r="BS10" s="74">
        <f t="shared" si="1"/>
        <v>3</v>
      </c>
      <c r="BT10" s="74">
        <f t="shared" si="1"/>
        <v>1</v>
      </c>
      <c r="BU10" s="74">
        <f t="shared" si="1"/>
        <v>2</v>
      </c>
      <c r="BV10" s="74">
        <f t="shared" si="1"/>
        <v>2</v>
      </c>
      <c r="BW10" s="74">
        <f t="shared" si="1"/>
        <v>2</v>
      </c>
      <c r="BX10" s="74">
        <f t="shared" si="2"/>
        <v>3</v>
      </c>
      <c r="BY10" s="74">
        <f t="shared" si="2"/>
        <v>3</v>
      </c>
      <c r="BZ10" s="74">
        <f t="shared" si="2"/>
        <v>1</v>
      </c>
      <c r="CA10" s="74">
        <f t="shared" si="2"/>
        <v>2</v>
      </c>
      <c r="CB10" s="74">
        <f t="shared" si="2"/>
        <v>1</v>
      </c>
      <c r="CC10" s="74">
        <f t="shared" si="2"/>
        <v>3</v>
      </c>
      <c r="CD10" s="74">
        <f t="shared" si="2"/>
        <v>2</v>
      </c>
      <c r="CE10" s="74">
        <f t="shared" si="2"/>
        <v>2</v>
      </c>
      <c r="CF10" s="74">
        <f t="shared" si="2"/>
        <v>3</v>
      </c>
      <c r="CG10" s="74">
        <f t="shared" si="2"/>
        <v>4</v>
      </c>
      <c r="CH10" s="74">
        <f t="shared" si="2"/>
        <v>4</v>
      </c>
      <c r="CI10" s="74">
        <f t="shared" si="2"/>
        <v>2</v>
      </c>
      <c r="CJ10" s="74">
        <f t="shared" si="2"/>
        <v>2</v>
      </c>
      <c r="CK10" s="74">
        <f t="shared" si="2"/>
        <v>1</v>
      </c>
      <c r="CL10" s="74">
        <f t="shared" si="3"/>
        <v>2</v>
      </c>
      <c r="CM10" s="74">
        <f t="shared" si="3"/>
        <v>2</v>
      </c>
      <c r="CN10" s="74">
        <f t="shared" si="3"/>
        <v>3</v>
      </c>
      <c r="CO10" s="74">
        <f t="shared" si="3"/>
        <v>4</v>
      </c>
      <c r="CP10" s="74">
        <f t="shared" si="3"/>
        <v>4</v>
      </c>
      <c r="CQ10" s="74">
        <f t="shared" si="3"/>
        <v>3</v>
      </c>
      <c r="CR10" s="74">
        <f t="shared" si="3"/>
        <v>2</v>
      </c>
      <c r="CS10" s="74">
        <f t="shared" si="3"/>
        <v>4</v>
      </c>
      <c r="CT10" s="74">
        <f t="shared" si="3"/>
        <v>4</v>
      </c>
      <c r="CU10" s="74">
        <f t="shared" si="3"/>
        <v>3</v>
      </c>
      <c r="CV10" s="74">
        <f t="shared" si="3"/>
        <v>2</v>
      </c>
      <c r="CW10" s="74">
        <f t="shared" si="3"/>
        <v>4</v>
      </c>
      <c r="CX10" s="74">
        <f t="shared" si="3"/>
        <v>4</v>
      </c>
      <c r="CY10" s="74">
        <f t="shared" si="3"/>
        <v>4</v>
      </c>
      <c r="CZ10" s="74">
        <f t="shared" si="3"/>
        <v>3</v>
      </c>
      <c r="DA10" s="74"/>
      <c r="DB10" s="75">
        <f t="shared" si="4"/>
        <v>2.41</v>
      </c>
    </row>
    <row r="11" spans="1:121" x14ac:dyDescent="0.25">
      <c r="A11" s="41">
        <v>3</v>
      </c>
      <c r="B11" s="43" t="s">
        <v>168</v>
      </c>
      <c r="C11" s="7" t="s">
        <v>176</v>
      </c>
      <c r="D11" s="21" t="s">
        <v>177</v>
      </c>
      <c r="E11" s="44">
        <v>35846</v>
      </c>
      <c r="F11" s="22" t="s">
        <v>46</v>
      </c>
      <c r="G11" s="5">
        <v>6.1</v>
      </c>
      <c r="H11" s="5">
        <v>6.3</v>
      </c>
      <c r="I11" s="5">
        <v>6.2</v>
      </c>
      <c r="J11" s="5">
        <v>5.9</v>
      </c>
      <c r="K11" s="5">
        <v>7.3</v>
      </c>
      <c r="L11" s="6">
        <v>7.7</v>
      </c>
      <c r="M11" s="6">
        <v>7.4</v>
      </c>
      <c r="N11" s="6">
        <v>5</v>
      </c>
      <c r="O11" s="6">
        <v>8.9</v>
      </c>
      <c r="P11" s="6">
        <v>4.5999999999999996</v>
      </c>
      <c r="Q11" s="6">
        <v>6.9</v>
      </c>
      <c r="R11" s="6">
        <v>6.4</v>
      </c>
      <c r="S11" s="6">
        <v>5</v>
      </c>
      <c r="T11" s="6">
        <v>5.6</v>
      </c>
      <c r="U11" s="6">
        <v>7.6</v>
      </c>
      <c r="V11" s="6">
        <v>5.9</v>
      </c>
      <c r="W11" s="6">
        <v>7</v>
      </c>
      <c r="X11" s="6">
        <v>7.5</v>
      </c>
      <c r="Y11" s="6">
        <v>7.2</v>
      </c>
      <c r="Z11" s="6">
        <v>5.9</v>
      </c>
      <c r="AA11" s="6">
        <v>8.4</v>
      </c>
      <c r="AB11" s="6">
        <v>8.6</v>
      </c>
      <c r="AC11" s="14">
        <v>5.8</v>
      </c>
      <c r="AD11" s="14">
        <v>7.5</v>
      </c>
      <c r="AE11" s="14">
        <v>8.3000000000000007</v>
      </c>
      <c r="AF11" s="14">
        <v>8.1999999999999993</v>
      </c>
      <c r="AG11" s="14">
        <v>9.5</v>
      </c>
      <c r="AH11" s="14">
        <v>4.8</v>
      </c>
      <c r="AI11" s="14">
        <v>8</v>
      </c>
      <c r="AJ11" s="14">
        <v>5.9</v>
      </c>
      <c r="AK11" s="14">
        <v>8.1</v>
      </c>
      <c r="AL11" s="14">
        <v>7.7</v>
      </c>
      <c r="AM11" s="14">
        <v>6.1</v>
      </c>
      <c r="AN11" s="14">
        <v>9.6</v>
      </c>
      <c r="AO11" s="14">
        <v>9.1999999999999993</v>
      </c>
      <c r="AP11" s="14">
        <v>7</v>
      </c>
      <c r="AQ11" s="14">
        <v>8.1999999999999993</v>
      </c>
      <c r="AR11" s="14">
        <v>8.6999999999999993</v>
      </c>
      <c r="AS11" s="14">
        <v>9</v>
      </c>
      <c r="AT11" s="14">
        <v>8.3000000000000007</v>
      </c>
      <c r="AU11" s="14">
        <v>7.1</v>
      </c>
      <c r="AV11" s="14">
        <v>8.3000000000000007</v>
      </c>
      <c r="AW11" s="14">
        <v>8.6999999999999993</v>
      </c>
      <c r="AX11" s="14">
        <v>8.1999999999999993</v>
      </c>
      <c r="AY11" s="14">
        <v>8.4</v>
      </c>
      <c r="AZ11" s="14"/>
      <c r="BA11" s="14"/>
      <c r="BB11" s="33">
        <f>ROUND(SUMPRODUCT($G$8:$AZ$8,G11:AZ11)/$BB$8,1)</f>
        <v>7.2</v>
      </c>
      <c r="BC11" s="41">
        <f>A11</f>
        <v>3</v>
      </c>
      <c r="BD11" s="43" t="s">
        <v>168</v>
      </c>
      <c r="BE11" s="7" t="s">
        <v>176</v>
      </c>
      <c r="BF11" s="21" t="s">
        <v>177</v>
      </c>
      <c r="BG11" s="44">
        <v>35846</v>
      </c>
      <c r="BH11" s="74">
        <f t="shared" si="1"/>
        <v>2</v>
      </c>
      <c r="BI11" s="74">
        <f t="shared" si="1"/>
        <v>2</v>
      </c>
      <c r="BJ11" s="74">
        <f t="shared" si="1"/>
        <v>2</v>
      </c>
      <c r="BK11" s="74">
        <f t="shared" si="1"/>
        <v>2</v>
      </c>
      <c r="BL11" s="74">
        <f t="shared" si="1"/>
        <v>3</v>
      </c>
      <c r="BM11" s="74">
        <f t="shared" si="1"/>
        <v>3</v>
      </c>
      <c r="BN11" s="74">
        <f t="shared" si="1"/>
        <v>3</v>
      </c>
      <c r="BO11" s="74">
        <f t="shared" si="1"/>
        <v>1</v>
      </c>
      <c r="BP11" s="74">
        <f t="shared" si="1"/>
        <v>4</v>
      </c>
      <c r="BQ11" s="74">
        <f t="shared" si="1"/>
        <v>1</v>
      </c>
      <c r="BR11" s="74">
        <f t="shared" si="1"/>
        <v>2</v>
      </c>
      <c r="BS11" s="74">
        <f t="shared" si="1"/>
        <v>2</v>
      </c>
      <c r="BT11" s="74">
        <f t="shared" si="1"/>
        <v>1</v>
      </c>
      <c r="BU11" s="74">
        <f t="shared" si="1"/>
        <v>2</v>
      </c>
      <c r="BV11" s="74">
        <f t="shared" si="1"/>
        <v>3</v>
      </c>
      <c r="BW11" s="74">
        <f t="shared" si="1"/>
        <v>2</v>
      </c>
      <c r="BX11" s="74">
        <f t="shared" si="2"/>
        <v>3</v>
      </c>
      <c r="BY11" s="74">
        <f t="shared" si="2"/>
        <v>3</v>
      </c>
      <c r="BZ11" s="74">
        <f t="shared" si="2"/>
        <v>3</v>
      </c>
      <c r="CA11" s="74">
        <f t="shared" si="2"/>
        <v>2</v>
      </c>
      <c r="CB11" s="74">
        <f t="shared" si="2"/>
        <v>3</v>
      </c>
      <c r="CC11" s="74">
        <f t="shared" si="2"/>
        <v>4</v>
      </c>
      <c r="CD11" s="74">
        <f t="shared" si="2"/>
        <v>2</v>
      </c>
      <c r="CE11" s="74">
        <f t="shared" si="2"/>
        <v>3</v>
      </c>
      <c r="CF11" s="74">
        <f t="shared" si="2"/>
        <v>3</v>
      </c>
      <c r="CG11" s="74">
        <f t="shared" si="2"/>
        <v>3</v>
      </c>
      <c r="CH11" s="74">
        <f t="shared" si="2"/>
        <v>4</v>
      </c>
      <c r="CI11" s="74">
        <f t="shared" si="2"/>
        <v>1</v>
      </c>
      <c r="CJ11" s="74">
        <f t="shared" si="2"/>
        <v>3</v>
      </c>
      <c r="CK11" s="74">
        <f t="shared" si="2"/>
        <v>2</v>
      </c>
      <c r="CL11" s="74">
        <f t="shared" si="2"/>
        <v>3</v>
      </c>
      <c r="CM11" s="74">
        <f t="shared" si="2"/>
        <v>3</v>
      </c>
      <c r="CN11" s="74">
        <f t="shared" si="3"/>
        <v>2</v>
      </c>
      <c r="CO11" s="74">
        <f t="shared" si="3"/>
        <v>4</v>
      </c>
      <c r="CP11" s="74">
        <f t="shared" si="3"/>
        <v>4</v>
      </c>
      <c r="CQ11" s="74">
        <f t="shared" si="3"/>
        <v>3</v>
      </c>
      <c r="CR11" s="74">
        <f t="shared" si="3"/>
        <v>3</v>
      </c>
      <c r="CS11" s="74">
        <f t="shared" si="3"/>
        <v>4</v>
      </c>
      <c r="CT11" s="74">
        <f t="shared" si="3"/>
        <v>4</v>
      </c>
      <c r="CU11" s="74">
        <f t="shared" si="3"/>
        <v>3</v>
      </c>
      <c r="CV11" s="74">
        <f t="shared" si="3"/>
        <v>3</v>
      </c>
      <c r="CW11" s="74">
        <f t="shared" si="3"/>
        <v>3</v>
      </c>
      <c r="CX11" s="74">
        <f t="shared" si="3"/>
        <v>4</v>
      </c>
      <c r="CY11" s="74">
        <f t="shared" si="3"/>
        <v>3</v>
      </c>
      <c r="CZ11" s="74">
        <f t="shared" si="3"/>
        <v>3</v>
      </c>
      <c r="DA11" s="74"/>
      <c r="DB11" s="75">
        <f>ROUND(SUMPRODUCT($G$8:$AZ$8,BH11:DA11)/$BB$8,2)</f>
        <v>2.7</v>
      </c>
    </row>
    <row r="12" spans="1:121" x14ac:dyDescent="0.25">
      <c r="A12" s="41">
        <v>4</v>
      </c>
      <c r="B12" s="43" t="s">
        <v>166</v>
      </c>
      <c r="C12" s="7" t="s">
        <v>174</v>
      </c>
      <c r="D12" s="21" t="s">
        <v>15</v>
      </c>
      <c r="E12" s="44">
        <v>36061</v>
      </c>
      <c r="F12" s="22" t="s">
        <v>190</v>
      </c>
      <c r="G12" s="5">
        <v>4.5</v>
      </c>
      <c r="H12" s="5">
        <v>7.2</v>
      </c>
      <c r="I12" s="5">
        <v>5.7</v>
      </c>
      <c r="J12" s="5">
        <v>5.6</v>
      </c>
      <c r="K12" s="5">
        <v>8.1</v>
      </c>
      <c r="L12" s="6">
        <v>6.7</v>
      </c>
      <c r="M12" s="6">
        <v>5.8</v>
      </c>
      <c r="N12" s="6">
        <v>5.0999999999999996</v>
      </c>
      <c r="O12" s="6">
        <v>7.3</v>
      </c>
      <c r="P12" s="6">
        <v>6.5</v>
      </c>
      <c r="Q12" s="6">
        <v>5.6</v>
      </c>
      <c r="R12" s="6">
        <v>6.6</v>
      </c>
      <c r="S12" s="6">
        <v>4.4000000000000004</v>
      </c>
      <c r="T12" s="6">
        <v>6.7</v>
      </c>
      <c r="U12" s="6">
        <v>5.3</v>
      </c>
      <c r="V12" s="6">
        <v>4.3</v>
      </c>
      <c r="W12" s="6">
        <v>4.5</v>
      </c>
      <c r="X12" s="6">
        <v>7</v>
      </c>
      <c r="Y12" s="6">
        <v>5.0999999999999996</v>
      </c>
      <c r="Z12" s="6">
        <v>6.6</v>
      </c>
      <c r="AA12" s="6">
        <v>6.3</v>
      </c>
      <c r="AB12" s="6">
        <v>6.8</v>
      </c>
      <c r="AC12" s="14">
        <v>4.8</v>
      </c>
      <c r="AD12" s="14">
        <v>7.7</v>
      </c>
      <c r="AE12" s="14">
        <v>7.9</v>
      </c>
      <c r="AF12" s="14">
        <v>8.6999999999999993</v>
      </c>
      <c r="AG12" s="14">
        <v>9.1</v>
      </c>
      <c r="AH12" s="14">
        <v>6.4</v>
      </c>
      <c r="AI12" s="14">
        <v>6.6</v>
      </c>
      <c r="AJ12" s="14">
        <v>6.8</v>
      </c>
      <c r="AK12" s="14">
        <v>6.6</v>
      </c>
      <c r="AL12" s="14">
        <v>7</v>
      </c>
      <c r="AM12" s="14">
        <v>7.6</v>
      </c>
      <c r="AN12" s="14">
        <v>9.5</v>
      </c>
      <c r="AO12" s="14">
        <v>9</v>
      </c>
      <c r="AP12" s="14">
        <v>8.1999999999999993</v>
      </c>
      <c r="AQ12" s="14">
        <v>5.4</v>
      </c>
      <c r="AR12" s="14">
        <v>8</v>
      </c>
      <c r="AS12" s="14">
        <v>9.4</v>
      </c>
      <c r="AT12" s="14">
        <v>8.6</v>
      </c>
      <c r="AU12" s="14">
        <v>7</v>
      </c>
      <c r="AV12" s="14">
        <v>8.6</v>
      </c>
      <c r="AW12" s="14">
        <v>8.6999999999999993</v>
      </c>
      <c r="AX12" s="14">
        <v>8.6</v>
      </c>
      <c r="AY12" s="14">
        <v>8.9</v>
      </c>
      <c r="AZ12" s="14"/>
      <c r="BA12" s="14"/>
      <c r="BB12" s="33">
        <f t="shared" si="0"/>
        <v>6.8</v>
      </c>
      <c r="BC12" s="41">
        <f>A12</f>
        <v>4</v>
      </c>
      <c r="BD12" s="43" t="s">
        <v>166</v>
      </c>
      <c r="BE12" s="7" t="s">
        <v>174</v>
      </c>
      <c r="BF12" s="21" t="s">
        <v>15</v>
      </c>
      <c r="BG12" s="44">
        <v>36061</v>
      </c>
      <c r="BH12" s="74">
        <f t="shared" si="1"/>
        <v>1</v>
      </c>
      <c r="BI12" s="74">
        <f t="shared" si="1"/>
        <v>3</v>
      </c>
      <c r="BJ12" s="74">
        <f t="shared" si="1"/>
        <v>2</v>
      </c>
      <c r="BK12" s="74">
        <f t="shared" si="1"/>
        <v>2</v>
      </c>
      <c r="BL12" s="74">
        <f t="shared" si="1"/>
        <v>3</v>
      </c>
      <c r="BM12" s="74">
        <f t="shared" si="1"/>
        <v>2</v>
      </c>
      <c r="BN12" s="74">
        <f t="shared" si="1"/>
        <v>2</v>
      </c>
      <c r="BO12" s="74">
        <f t="shared" si="1"/>
        <v>1</v>
      </c>
      <c r="BP12" s="74">
        <f t="shared" si="1"/>
        <v>3</v>
      </c>
      <c r="BQ12" s="74">
        <f t="shared" si="1"/>
        <v>2</v>
      </c>
      <c r="BR12" s="74">
        <f t="shared" si="1"/>
        <v>2</v>
      </c>
      <c r="BS12" s="74">
        <f t="shared" si="1"/>
        <v>2</v>
      </c>
      <c r="BT12" s="74">
        <f t="shared" si="1"/>
        <v>1</v>
      </c>
      <c r="BU12" s="74">
        <f t="shared" si="1"/>
        <v>2</v>
      </c>
      <c r="BV12" s="74">
        <f t="shared" si="1"/>
        <v>1</v>
      </c>
      <c r="BW12" s="74">
        <f t="shared" si="1"/>
        <v>1</v>
      </c>
      <c r="BX12" s="74">
        <f t="shared" si="2"/>
        <v>1</v>
      </c>
      <c r="BY12" s="74">
        <f t="shared" si="2"/>
        <v>3</v>
      </c>
      <c r="BZ12" s="74">
        <f t="shared" si="2"/>
        <v>1</v>
      </c>
      <c r="CA12" s="74">
        <f t="shared" si="2"/>
        <v>2</v>
      </c>
      <c r="CB12" s="74">
        <f t="shared" si="2"/>
        <v>2</v>
      </c>
      <c r="CC12" s="74">
        <f t="shared" si="2"/>
        <v>2</v>
      </c>
      <c r="CD12" s="74">
        <f t="shared" si="2"/>
        <v>1</v>
      </c>
      <c r="CE12" s="74">
        <f t="shared" si="2"/>
        <v>3</v>
      </c>
      <c r="CF12" s="74">
        <f t="shared" si="2"/>
        <v>3</v>
      </c>
      <c r="CG12" s="74">
        <f t="shared" si="2"/>
        <v>4</v>
      </c>
      <c r="CH12" s="74">
        <f t="shared" si="2"/>
        <v>4</v>
      </c>
      <c r="CI12" s="74">
        <f t="shared" si="2"/>
        <v>2</v>
      </c>
      <c r="CJ12" s="74">
        <f t="shared" si="2"/>
        <v>2</v>
      </c>
      <c r="CK12" s="74">
        <f t="shared" si="2"/>
        <v>2</v>
      </c>
      <c r="CL12" s="74">
        <f t="shared" si="3"/>
        <v>2</v>
      </c>
      <c r="CM12" s="74">
        <f t="shared" si="3"/>
        <v>3</v>
      </c>
      <c r="CN12" s="74">
        <f t="shared" si="3"/>
        <v>3</v>
      </c>
      <c r="CO12" s="74">
        <f t="shared" si="3"/>
        <v>4</v>
      </c>
      <c r="CP12" s="74">
        <f t="shared" si="3"/>
        <v>4</v>
      </c>
      <c r="CQ12" s="74">
        <f t="shared" si="3"/>
        <v>3</v>
      </c>
      <c r="CR12" s="74">
        <f t="shared" si="3"/>
        <v>1</v>
      </c>
      <c r="CS12" s="74">
        <f t="shared" si="3"/>
        <v>3</v>
      </c>
      <c r="CT12" s="74">
        <f t="shared" si="3"/>
        <v>4</v>
      </c>
      <c r="CU12" s="74">
        <f t="shared" si="3"/>
        <v>4</v>
      </c>
      <c r="CV12" s="74">
        <f t="shared" si="3"/>
        <v>3</v>
      </c>
      <c r="CW12" s="74">
        <f t="shared" si="3"/>
        <v>4</v>
      </c>
      <c r="CX12" s="74">
        <f t="shared" si="3"/>
        <v>4</v>
      </c>
      <c r="CY12" s="74">
        <f t="shared" si="3"/>
        <v>4</v>
      </c>
      <c r="CZ12" s="74">
        <f t="shared" si="3"/>
        <v>4</v>
      </c>
      <c r="DA12" s="74"/>
      <c r="DB12" s="75">
        <f t="shared" si="4"/>
        <v>2.4500000000000002</v>
      </c>
    </row>
    <row r="13" spans="1:121" x14ac:dyDescent="0.25">
      <c r="A13" s="41">
        <v>5</v>
      </c>
      <c r="B13" s="43" t="s">
        <v>167</v>
      </c>
      <c r="C13" s="7" t="s">
        <v>16</v>
      </c>
      <c r="D13" s="21" t="s">
        <v>175</v>
      </c>
      <c r="E13" s="44">
        <v>35662</v>
      </c>
      <c r="F13" s="22" t="s">
        <v>46</v>
      </c>
      <c r="G13" s="5">
        <v>6.6</v>
      </c>
      <c r="H13" s="5">
        <v>6.5</v>
      </c>
      <c r="I13" s="5">
        <v>7.8</v>
      </c>
      <c r="J13" s="5">
        <v>8.6999999999999993</v>
      </c>
      <c r="K13" s="5">
        <v>8.3000000000000007</v>
      </c>
      <c r="L13" s="6">
        <v>7.3</v>
      </c>
      <c r="M13" s="6">
        <v>7</v>
      </c>
      <c r="N13" s="6">
        <v>4.9000000000000004</v>
      </c>
      <c r="O13" s="6">
        <v>8.1</v>
      </c>
      <c r="P13" s="6">
        <v>5.8</v>
      </c>
      <c r="Q13" s="6">
        <v>5.7</v>
      </c>
      <c r="R13" s="6">
        <v>6.8</v>
      </c>
      <c r="S13" s="6">
        <v>4.5</v>
      </c>
      <c r="T13" s="6">
        <v>4.3</v>
      </c>
      <c r="U13" s="6">
        <v>7.5</v>
      </c>
      <c r="V13" s="6">
        <v>7</v>
      </c>
      <c r="W13" s="6">
        <v>7.1</v>
      </c>
      <c r="X13" s="6">
        <v>8</v>
      </c>
      <c r="Y13" s="6">
        <v>4.5999999999999996</v>
      </c>
      <c r="Z13" s="6">
        <v>6.3</v>
      </c>
      <c r="AA13" s="6">
        <v>7</v>
      </c>
      <c r="AB13" s="6">
        <v>6.8</v>
      </c>
      <c r="AC13" s="14">
        <v>4.5999999999999996</v>
      </c>
      <c r="AD13" s="14">
        <v>6.4</v>
      </c>
      <c r="AE13" s="14">
        <v>8.3000000000000007</v>
      </c>
      <c r="AF13" s="14">
        <v>7.7</v>
      </c>
      <c r="AG13" s="14">
        <v>9.4</v>
      </c>
      <c r="AH13" s="14">
        <v>7.8</v>
      </c>
      <c r="AI13" s="14">
        <v>6.8</v>
      </c>
      <c r="AJ13" s="14">
        <v>7</v>
      </c>
      <c r="AK13" s="14">
        <v>7.8</v>
      </c>
      <c r="AL13" s="14">
        <v>7.2</v>
      </c>
      <c r="AM13" s="14">
        <v>7.6</v>
      </c>
      <c r="AN13" s="14">
        <v>9.8000000000000007</v>
      </c>
      <c r="AO13" s="14">
        <v>9.1</v>
      </c>
      <c r="AP13" s="14">
        <v>6.2</v>
      </c>
      <c r="AQ13" s="14">
        <v>4.2</v>
      </c>
      <c r="AR13" s="14">
        <v>9.4</v>
      </c>
      <c r="AS13" s="14">
        <v>9</v>
      </c>
      <c r="AT13" s="14">
        <v>9.3000000000000007</v>
      </c>
      <c r="AU13" s="14">
        <v>5.6</v>
      </c>
      <c r="AV13" s="14">
        <v>8.6</v>
      </c>
      <c r="AW13" s="14">
        <v>8.5</v>
      </c>
      <c r="AX13" s="14">
        <v>7.9</v>
      </c>
      <c r="AY13" s="14">
        <v>8.3000000000000007</v>
      </c>
      <c r="AZ13" s="14"/>
      <c r="BA13" s="14"/>
      <c r="BB13" s="33">
        <f t="shared" si="0"/>
        <v>7.1</v>
      </c>
      <c r="BC13" s="41">
        <f>A13</f>
        <v>5</v>
      </c>
      <c r="BD13" s="43" t="s">
        <v>167</v>
      </c>
      <c r="BE13" s="7" t="s">
        <v>16</v>
      </c>
      <c r="BF13" s="21" t="s">
        <v>175</v>
      </c>
      <c r="BG13" s="44">
        <v>35662</v>
      </c>
      <c r="BH13" s="74">
        <f t="shared" si="1"/>
        <v>2</v>
      </c>
      <c r="BI13" s="74">
        <f t="shared" si="1"/>
        <v>2</v>
      </c>
      <c r="BJ13" s="74">
        <f t="shared" si="1"/>
        <v>3</v>
      </c>
      <c r="BK13" s="74">
        <f t="shared" si="1"/>
        <v>4</v>
      </c>
      <c r="BL13" s="74">
        <f t="shared" si="1"/>
        <v>3</v>
      </c>
      <c r="BM13" s="74">
        <f t="shared" si="1"/>
        <v>3</v>
      </c>
      <c r="BN13" s="74">
        <f t="shared" si="1"/>
        <v>3</v>
      </c>
      <c r="BO13" s="74">
        <f t="shared" si="1"/>
        <v>1</v>
      </c>
      <c r="BP13" s="74">
        <f t="shared" si="1"/>
        <v>3</v>
      </c>
      <c r="BQ13" s="74">
        <f t="shared" si="1"/>
        <v>2</v>
      </c>
      <c r="BR13" s="74">
        <f t="shared" si="1"/>
        <v>2</v>
      </c>
      <c r="BS13" s="74">
        <f t="shared" si="1"/>
        <v>2</v>
      </c>
      <c r="BT13" s="74">
        <f t="shared" si="1"/>
        <v>1</v>
      </c>
      <c r="BU13" s="74">
        <f t="shared" si="1"/>
        <v>1</v>
      </c>
      <c r="BV13" s="74">
        <f t="shared" si="1"/>
        <v>3</v>
      </c>
      <c r="BW13" s="74">
        <f t="shared" si="1"/>
        <v>3</v>
      </c>
      <c r="BX13" s="74">
        <f t="shared" si="2"/>
        <v>3</v>
      </c>
      <c r="BY13" s="74">
        <f t="shared" si="2"/>
        <v>3</v>
      </c>
      <c r="BZ13" s="74">
        <f t="shared" si="2"/>
        <v>1</v>
      </c>
      <c r="CA13" s="74">
        <f t="shared" si="2"/>
        <v>2</v>
      </c>
      <c r="CB13" s="74">
        <f t="shared" si="2"/>
        <v>3</v>
      </c>
      <c r="CC13" s="74">
        <f t="shared" si="2"/>
        <v>2</v>
      </c>
      <c r="CD13" s="74">
        <f t="shared" si="2"/>
        <v>1</v>
      </c>
      <c r="CE13" s="74">
        <f t="shared" si="2"/>
        <v>2</v>
      </c>
      <c r="CF13" s="74">
        <f t="shared" si="2"/>
        <v>3</v>
      </c>
      <c r="CG13" s="74">
        <f t="shared" si="2"/>
        <v>3</v>
      </c>
      <c r="CH13" s="74">
        <f t="shared" si="2"/>
        <v>4</v>
      </c>
      <c r="CI13" s="74">
        <f t="shared" si="2"/>
        <v>3</v>
      </c>
      <c r="CJ13" s="74">
        <f t="shared" si="2"/>
        <v>2</v>
      </c>
      <c r="CK13" s="74">
        <f t="shared" si="2"/>
        <v>3</v>
      </c>
      <c r="CL13" s="74">
        <f t="shared" si="3"/>
        <v>3</v>
      </c>
      <c r="CM13" s="74">
        <f t="shared" si="3"/>
        <v>3</v>
      </c>
      <c r="CN13" s="74">
        <f t="shared" si="3"/>
        <v>3</v>
      </c>
      <c r="CO13" s="74">
        <f t="shared" si="3"/>
        <v>4</v>
      </c>
      <c r="CP13" s="74">
        <f t="shared" si="3"/>
        <v>4</v>
      </c>
      <c r="CQ13" s="74">
        <f t="shared" si="3"/>
        <v>2</v>
      </c>
      <c r="CR13" s="74">
        <f t="shared" si="3"/>
        <v>1</v>
      </c>
      <c r="CS13" s="74">
        <f t="shared" si="3"/>
        <v>4</v>
      </c>
      <c r="CT13" s="74">
        <f t="shared" si="3"/>
        <v>4</v>
      </c>
      <c r="CU13" s="74">
        <f t="shared" si="3"/>
        <v>4</v>
      </c>
      <c r="CV13" s="74">
        <f t="shared" si="3"/>
        <v>2</v>
      </c>
      <c r="CW13" s="74">
        <f t="shared" si="3"/>
        <v>4</v>
      </c>
      <c r="CX13" s="74">
        <f t="shared" si="3"/>
        <v>4</v>
      </c>
      <c r="CY13" s="74">
        <f t="shared" si="3"/>
        <v>3</v>
      </c>
      <c r="CZ13" s="74">
        <f t="shared" si="3"/>
        <v>3</v>
      </c>
      <c r="DA13" s="74"/>
      <c r="DB13" s="75">
        <f t="shared" si="4"/>
        <v>2.63</v>
      </c>
    </row>
    <row r="14" spans="1:121" x14ac:dyDescent="0.2">
      <c r="P14" s="2"/>
    </row>
    <row r="15" spans="1:121" s="85" customFormat="1" ht="17.25" customHeight="1" x14ac:dyDescent="0.2">
      <c r="A15" s="79"/>
      <c r="B15" s="80" t="str">
        <f>"(Có " &amp; " " &amp; COUNT(A9:A13) &amp; " " &amp; "sinh viên trong danh sách này với 0 con điểm bị sửa chữa)"</f>
        <v>(Có  5 sinh viên trong danh sách này với 0 con điểm bị sửa chữa)</v>
      </c>
      <c r="C15" s="81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84"/>
      <c r="BD15" s="80" t="str">
        <f>B15</f>
        <v>(Có  5 sinh viên trong danh sách này với 0 con điểm bị sửa chữa)</v>
      </c>
      <c r="BE15" s="81"/>
      <c r="BF15" s="81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3"/>
      <c r="BU15" s="84"/>
    </row>
    <row r="16" spans="1:121" s="87" customFormat="1" ht="23.25" x14ac:dyDescent="0.35">
      <c r="A16" s="86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1"/>
      <c r="BC16" s="121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1"/>
      <c r="DB16" s="121"/>
      <c r="DC16" s="88"/>
      <c r="DD16" s="88"/>
      <c r="DE16" s="88"/>
      <c r="DF16" s="88"/>
      <c r="DG16" s="88"/>
      <c r="DK16" s="121"/>
      <c r="DL16" s="121"/>
      <c r="DM16" s="121"/>
      <c r="DN16" s="121"/>
      <c r="DO16" s="121"/>
      <c r="DP16" s="121"/>
      <c r="DQ16" s="121"/>
    </row>
    <row r="17" spans="1:123" s="87" customFormat="1" ht="23.25" x14ac:dyDescent="0.3">
      <c r="A17" s="86"/>
      <c r="C17" s="107"/>
      <c r="D17" s="107"/>
      <c r="E17" s="107"/>
      <c r="F17" s="92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89"/>
      <c r="BC17" s="89"/>
      <c r="BE17" s="107"/>
      <c r="BF17" s="107"/>
      <c r="BG17" s="107"/>
      <c r="BH17" s="92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89"/>
      <c r="DB17" s="89"/>
      <c r="DC17" s="88"/>
      <c r="DD17" s="88"/>
      <c r="DE17" s="88"/>
      <c r="DF17" s="88"/>
      <c r="DG17" s="88"/>
      <c r="DK17" s="89"/>
    </row>
    <row r="18" spans="1:123" s="87" customFormat="1" ht="23.25" x14ac:dyDescent="0.3">
      <c r="A18" s="86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CL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8"/>
      <c r="DD18" s="88"/>
      <c r="DE18" s="88"/>
      <c r="DF18" s="88"/>
      <c r="DG18" s="88"/>
    </row>
    <row r="19" spans="1:123" s="87" customFormat="1" ht="23.25" x14ac:dyDescent="0.3">
      <c r="A19" s="86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CL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94"/>
      <c r="DB19" s="94"/>
      <c r="DC19" s="88"/>
      <c r="DD19" s="88"/>
      <c r="DE19" s="88"/>
      <c r="DF19" s="88"/>
      <c r="DG19" s="88"/>
    </row>
    <row r="20" spans="1:123" s="87" customFormat="1" ht="23.25" x14ac:dyDescent="0.2">
      <c r="A20" s="86"/>
      <c r="DC20" s="88"/>
      <c r="DD20" s="88"/>
      <c r="DE20" s="88"/>
      <c r="DF20" s="88"/>
      <c r="DG20" s="88"/>
    </row>
    <row r="21" spans="1:123" s="87" customFormat="1" ht="23.25" x14ac:dyDescent="0.2">
      <c r="A21" s="86"/>
      <c r="DC21" s="88"/>
      <c r="DD21" s="88"/>
      <c r="DE21" s="88"/>
      <c r="DF21" s="88"/>
      <c r="DG21" s="88"/>
    </row>
    <row r="22" spans="1:123" s="87" customFormat="1" ht="23.25" x14ac:dyDescent="0.2">
      <c r="A22" s="86"/>
      <c r="DC22" s="88"/>
      <c r="DD22" s="88"/>
      <c r="DE22" s="88"/>
      <c r="DF22" s="88"/>
      <c r="DG22" s="88"/>
    </row>
    <row r="23" spans="1:123" s="87" customFormat="1" ht="23.25" x14ac:dyDescent="0.35">
      <c r="A23" s="86"/>
      <c r="C23" s="107"/>
      <c r="D23" s="107"/>
      <c r="E23" s="107"/>
      <c r="F23" s="92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90"/>
      <c r="BC23" s="90"/>
      <c r="BE23" s="107"/>
      <c r="BF23" s="107"/>
      <c r="BG23" s="107"/>
      <c r="BH23" s="92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90"/>
      <c r="DB23" s="90"/>
      <c r="DC23" s="88"/>
      <c r="DD23" s="88"/>
      <c r="DE23" s="88"/>
      <c r="DF23" s="88"/>
      <c r="DG23" s="88"/>
      <c r="DK23" s="90"/>
      <c r="DR23" s="91"/>
      <c r="DS23" s="91"/>
    </row>
    <row r="24" spans="1:123" x14ac:dyDescent="0.2">
      <c r="P24" s="2"/>
    </row>
    <row r="25" spans="1:123" x14ac:dyDescent="0.2">
      <c r="P25" s="2"/>
    </row>
  </sheetData>
  <mergeCells count="31">
    <mergeCell ref="C23:E23"/>
    <mergeCell ref="AL23:BA23"/>
    <mergeCell ref="BE23:BG23"/>
    <mergeCell ref="CL23:CZ23"/>
    <mergeCell ref="BD7:BD8"/>
    <mergeCell ref="BE7:BF8"/>
    <mergeCell ref="BG7:BG8"/>
    <mergeCell ref="AL16:BA16"/>
    <mergeCell ref="CL16:CZ16"/>
    <mergeCell ref="C17:E17"/>
    <mergeCell ref="AL17:BA17"/>
    <mergeCell ref="BE17:BG17"/>
    <mergeCell ref="CL17:CZ17"/>
    <mergeCell ref="BC7:BC8"/>
    <mergeCell ref="A7:A8"/>
    <mergeCell ref="B7:B8"/>
    <mergeCell ref="C7:D8"/>
    <mergeCell ref="E7:E8"/>
    <mergeCell ref="F7:F8"/>
    <mergeCell ref="D3:BB3"/>
    <mergeCell ref="BF3:DB3"/>
    <mergeCell ref="D4:BB4"/>
    <mergeCell ref="BF4:DB4"/>
    <mergeCell ref="D5:BB5"/>
    <mergeCell ref="BF5:DB5"/>
    <mergeCell ref="A1:C1"/>
    <mergeCell ref="D1:BB1"/>
    <mergeCell ref="BC1:BE1"/>
    <mergeCell ref="BF1:DB1"/>
    <mergeCell ref="D2:BB2"/>
    <mergeCell ref="BF2:DB2"/>
  </mergeCells>
  <conditionalFormatting sqref="BH11:DA11">
    <cfRule type="cellIs" dxfId="43" priority="8" stopIfTrue="1" operator="equal">
      <formula>0</formula>
    </cfRule>
  </conditionalFormatting>
  <conditionalFormatting sqref="G11:AZ11">
    <cfRule type="cellIs" dxfId="42" priority="7" operator="lessThan">
      <formula>4</formula>
    </cfRule>
  </conditionalFormatting>
  <conditionalFormatting sqref="BH9:DA10 BH12:DA13">
    <cfRule type="cellIs" dxfId="41" priority="4" stopIfTrue="1" operator="equal">
      <formula>0</formula>
    </cfRule>
  </conditionalFormatting>
  <conditionalFormatting sqref="G9:AZ10 G12:AZ13">
    <cfRule type="cellIs" dxfId="40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1"/>
  <sheetViews>
    <sheetView topLeftCell="X3" zoomScale="85" zoomScaleNormal="85" workbookViewId="0">
      <selection activeCell="DC6" sqref="DC1:DI1048576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19.85546875" style="2" bestFit="1" customWidth="1"/>
    <col min="4" max="4" width="8.7109375" style="119" bestFit="1" customWidth="1"/>
    <col min="5" max="5" width="11.85546875" style="39" bestFit="1" customWidth="1"/>
    <col min="6" max="6" width="9.42578125" style="39" bestFit="1" customWidth="1"/>
    <col min="7" max="8" width="3.85546875" style="39" bestFit="1" customWidth="1"/>
    <col min="9" max="9" width="3.7109375" style="39" bestFit="1" customWidth="1"/>
    <col min="10" max="11" width="3.85546875" style="2" bestFit="1" customWidth="1"/>
    <col min="12" max="12" width="3.7109375" style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4" width="4.140625" style="2" bestFit="1" customWidth="1"/>
    <col min="25" max="25" width="4.7109375" style="2" bestFit="1" customWidth="1"/>
    <col min="26" max="31" width="4.140625" style="2" bestFit="1" customWidth="1"/>
    <col min="32" max="32" width="5.28515625" style="2" bestFit="1" customWidth="1"/>
    <col min="33" max="39" width="5" style="2" customWidth="1"/>
    <col min="40" max="40" width="5.28515625" style="2" bestFit="1" customWidth="1"/>
    <col min="41" max="41" width="4.5703125" style="2" bestFit="1" customWidth="1"/>
    <col min="42" max="53" width="4.5703125" style="2" customWidth="1"/>
    <col min="54" max="54" width="5.28515625" style="23" customWidth="1"/>
    <col min="55" max="55" width="5.140625" style="2" bestFit="1" customWidth="1"/>
    <col min="56" max="56" width="13.5703125" style="2" bestFit="1" customWidth="1"/>
    <col min="57" max="57" width="19.85546875" style="2" bestFit="1" customWidth="1"/>
    <col min="58" max="58" width="8.7109375" style="2" bestFit="1" customWidth="1"/>
    <col min="59" max="59" width="11.85546875" style="2" bestFit="1" customWidth="1"/>
    <col min="60" max="61" width="4.140625" style="2" bestFit="1" customWidth="1"/>
    <col min="62" max="62" width="3.7109375" style="2" bestFit="1" customWidth="1"/>
    <col min="63" max="69" width="4.140625" style="2" bestFit="1" customWidth="1"/>
    <col min="70" max="70" width="4.42578125" style="2" customWidth="1"/>
    <col min="71" max="77" width="4.140625" style="2" bestFit="1" customWidth="1"/>
    <col min="78" max="78" width="4.7109375" style="2" bestFit="1" customWidth="1"/>
    <col min="79" max="84" width="4.140625" style="2" bestFit="1" customWidth="1"/>
    <col min="85" max="85" width="5.28515625" style="2" bestFit="1" customWidth="1"/>
    <col min="86" max="92" width="4.140625" style="2" bestFit="1" customWidth="1"/>
    <col min="93" max="93" width="5.28515625" style="2" bestFit="1" customWidth="1"/>
    <col min="94" max="105" width="4.140625" style="2" bestFit="1" customWidth="1"/>
    <col min="106" max="106" width="12" style="2" customWidth="1"/>
    <col min="107" max="16384" width="10" style="2"/>
  </cols>
  <sheetData>
    <row r="1" spans="1:121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8" t="s">
        <v>4</v>
      </c>
      <c r="BD1" s="98"/>
      <c r="BE1" s="98"/>
      <c r="BF1" s="99" t="s">
        <v>3</v>
      </c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</row>
    <row r="2" spans="1:121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D2" s="26"/>
      <c r="BE2" s="26"/>
      <c r="BF2" s="100" t="s">
        <v>196</v>
      </c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</row>
    <row r="3" spans="1:121" ht="19.5" customHeight="1" x14ac:dyDescent="0.2">
      <c r="A3" s="2"/>
      <c r="B3" s="26"/>
      <c r="C3" s="26"/>
      <c r="D3" s="100" t="s">
        <v>206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D3" s="26"/>
      <c r="BE3" s="26"/>
      <c r="BF3" s="100" t="s">
        <v>206</v>
      </c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</row>
    <row r="4" spans="1:121" ht="14.25" x14ac:dyDescent="0.2">
      <c r="A4" s="2"/>
      <c r="B4" s="26"/>
      <c r="C4" s="26"/>
      <c r="D4" s="100" t="s">
        <v>207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D4" s="26"/>
      <c r="BE4" s="26"/>
      <c r="BF4" s="100" t="s">
        <v>207</v>
      </c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</row>
    <row r="5" spans="1:121" ht="14.25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D5" s="26"/>
      <c r="BE5" s="26"/>
      <c r="BF5" s="100" t="s">
        <v>193</v>
      </c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</row>
    <row r="6" spans="1:121" x14ac:dyDescent="0.2">
      <c r="C6" s="39"/>
      <c r="D6" s="77"/>
      <c r="E6" s="77"/>
      <c r="F6" s="77"/>
      <c r="G6" s="77">
        <v>1</v>
      </c>
      <c r="H6" s="77"/>
      <c r="I6" s="77"/>
      <c r="J6" s="77"/>
      <c r="K6" s="77"/>
      <c r="L6" s="1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X6" s="2">
        <v>8</v>
      </c>
      <c r="BB6" s="2"/>
      <c r="BC6" s="38"/>
      <c r="BD6" s="38"/>
      <c r="BE6" s="39"/>
      <c r="BF6" s="77"/>
      <c r="BG6" s="77"/>
      <c r="BH6" s="77">
        <v>1</v>
      </c>
      <c r="BI6" s="77"/>
      <c r="BJ6" s="77"/>
      <c r="BK6" s="77"/>
      <c r="BL6" s="77"/>
      <c r="BM6" s="1">
        <v>2</v>
      </c>
      <c r="BP6" s="40"/>
      <c r="BQ6" s="40"/>
      <c r="BS6" s="2">
        <v>3</v>
      </c>
      <c r="BX6" s="2">
        <v>4</v>
      </c>
      <c r="CD6" s="2">
        <v>5</v>
      </c>
      <c r="CJ6" s="2">
        <v>6</v>
      </c>
      <c r="CQ6" s="2">
        <v>7</v>
      </c>
      <c r="CY6" s="2">
        <v>8</v>
      </c>
    </row>
    <row r="7" spans="1:121" s="26" customFormat="1" ht="258.75" customHeight="1" x14ac:dyDescent="0.2">
      <c r="A7" s="101" t="s">
        <v>0</v>
      </c>
      <c r="B7" s="101" t="s">
        <v>301</v>
      </c>
      <c r="C7" s="103" t="s">
        <v>1</v>
      </c>
      <c r="D7" s="104"/>
      <c r="E7" s="101" t="s">
        <v>257</v>
      </c>
      <c r="F7" s="101" t="s">
        <v>299</v>
      </c>
      <c r="G7" s="12" t="s">
        <v>178</v>
      </c>
      <c r="H7" s="12" t="s">
        <v>179</v>
      </c>
      <c r="I7" s="28" t="s">
        <v>180</v>
      </c>
      <c r="J7" s="12" t="s">
        <v>181</v>
      </c>
      <c r="K7" s="67" t="s">
        <v>182</v>
      </c>
      <c r="L7" s="12" t="s">
        <v>183</v>
      </c>
      <c r="M7" s="12" t="s">
        <v>192</v>
      </c>
      <c r="N7" s="12" t="s">
        <v>184</v>
      </c>
      <c r="O7" s="12" t="s">
        <v>185</v>
      </c>
      <c r="P7" s="12" t="s">
        <v>186</v>
      </c>
      <c r="Q7" s="12" t="s">
        <v>187</v>
      </c>
      <c r="R7" s="12" t="s">
        <v>158</v>
      </c>
      <c r="S7" s="12" t="s">
        <v>159</v>
      </c>
      <c r="T7" s="12" t="s">
        <v>160</v>
      </c>
      <c r="U7" s="12" t="s">
        <v>161</v>
      </c>
      <c r="V7" s="12" t="s">
        <v>162</v>
      </c>
      <c r="W7" s="12" t="s">
        <v>208</v>
      </c>
      <c r="X7" s="12" t="s">
        <v>209</v>
      </c>
      <c r="Y7" s="12" t="s">
        <v>210</v>
      </c>
      <c r="Z7" s="12" t="s">
        <v>211</v>
      </c>
      <c r="AA7" s="12" t="s">
        <v>212</v>
      </c>
      <c r="AB7" s="12" t="s">
        <v>213</v>
      </c>
      <c r="AC7" s="12" t="s">
        <v>222</v>
      </c>
      <c r="AD7" s="12" t="s">
        <v>215</v>
      </c>
      <c r="AE7" s="12" t="s">
        <v>223</v>
      </c>
      <c r="AF7" s="12" t="s">
        <v>220</v>
      </c>
      <c r="AG7" s="12" t="s">
        <v>224</v>
      </c>
      <c r="AH7" s="12" t="s">
        <v>225</v>
      </c>
      <c r="AI7" s="12" t="s">
        <v>233</v>
      </c>
      <c r="AJ7" s="12" t="s">
        <v>234</v>
      </c>
      <c r="AK7" s="12" t="s">
        <v>235</v>
      </c>
      <c r="AL7" s="12" t="s">
        <v>229</v>
      </c>
      <c r="AM7" s="12" t="s">
        <v>236</v>
      </c>
      <c r="AN7" s="12" t="s">
        <v>255</v>
      </c>
      <c r="AO7" s="12" t="s">
        <v>256</v>
      </c>
      <c r="AP7" s="12" t="s">
        <v>244</v>
      </c>
      <c r="AQ7" s="12" t="s">
        <v>217</v>
      </c>
      <c r="AR7" s="12" t="s">
        <v>239</v>
      </c>
      <c r="AS7" s="12" t="s">
        <v>260</v>
      </c>
      <c r="AT7" s="12" t="s">
        <v>258</v>
      </c>
      <c r="AU7" s="12" t="s">
        <v>261</v>
      </c>
      <c r="AV7" s="12" t="s">
        <v>262</v>
      </c>
      <c r="AW7" s="12" t="s">
        <v>240</v>
      </c>
      <c r="AX7" s="12" t="s">
        <v>267</v>
      </c>
      <c r="AY7" s="12" t="s">
        <v>266</v>
      </c>
      <c r="AZ7" s="12" t="s">
        <v>259</v>
      </c>
      <c r="BA7" s="12" t="s">
        <v>298</v>
      </c>
      <c r="BB7" s="31" t="s">
        <v>2</v>
      </c>
      <c r="BC7" s="101" t="s">
        <v>0</v>
      </c>
      <c r="BD7" s="101" t="s">
        <v>301</v>
      </c>
      <c r="BE7" s="103" t="s">
        <v>1</v>
      </c>
      <c r="BF7" s="104"/>
      <c r="BG7" s="101" t="s">
        <v>257</v>
      </c>
      <c r="BH7" s="12" t="s">
        <v>178</v>
      </c>
      <c r="BI7" s="12" t="s">
        <v>179</v>
      </c>
      <c r="BJ7" s="28" t="s">
        <v>180</v>
      </c>
      <c r="BK7" s="12" t="s">
        <v>181</v>
      </c>
      <c r="BL7" s="67" t="s">
        <v>182</v>
      </c>
      <c r="BM7" s="12" t="s">
        <v>183</v>
      </c>
      <c r="BN7" s="12" t="s">
        <v>192</v>
      </c>
      <c r="BO7" s="12" t="s">
        <v>184</v>
      </c>
      <c r="BP7" s="12" t="s">
        <v>185</v>
      </c>
      <c r="BQ7" s="12" t="s">
        <v>186</v>
      </c>
      <c r="BR7" s="12" t="s">
        <v>187</v>
      </c>
      <c r="BS7" s="12" t="s">
        <v>158</v>
      </c>
      <c r="BT7" s="12" t="s">
        <v>159</v>
      </c>
      <c r="BU7" s="12" t="s">
        <v>160</v>
      </c>
      <c r="BV7" s="12" t="s">
        <v>161</v>
      </c>
      <c r="BW7" s="12" t="s">
        <v>162</v>
      </c>
      <c r="BX7" s="12" t="s">
        <v>208</v>
      </c>
      <c r="BY7" s="12" t="s">
        <v>209</v>
      </c>
      <c r="BZ7" s="12" t="s">
        <v>210</v>
      </c>
      <c r="CA7" s="12" t="s">
        <v>211</v>
      </c>
      <c r="CB7" s="12" t="s">
        <v>212</v>
      </c>
      <c r="CC7" s="12" t="s">
        <v>213</v>
      </c>
      <c r="CD7" s="12" t="s">
        <v>222</v>
      </c>
      <c r="CE7" s="12" t="s">
        <v>215</v>
      </c>
      <c r="CF7" s="12" t="s">
        <v>223</v>
      </c>
      <c r="CG7" s="12" t="s">
        <v>220</v>
      </c>
      <c r="CH7" s="12" t="s">
        <v>224</v>
      </c>
      <c r="CI7" s="12" t="s">
        <v>225</v>
      </c>
      <c r="CJ7" s="12" t="s">
        <v>233</v>
      </c>
      <c r="CK7" s="12" t="s">
        <v>234</v>
      </c>
      <c r="CL7" s="12" t="s">
        <v>235</v>
      </c>
      <c r="CM7" s="12" t="s">
        <v>229</v>
      </c>
      <c r="CN7" s="12" t="s">
        <v>236</v>
      </c>
      <c r="CO7" s="12" t="s">
        <v>255</v>
      </c>
      <c r="CP7" s="12" t="s">
        <v>256</v>
      </c>
      <c r="CQ7" s="12" t="s">
        <v>244</v>
      </c>
      <c r="CR7" s="12" t="s">
        <v>265</v>
      </c>
      <c r="CS7" s="12" t="s">
        <v>239</v>
      </c>
      <c r="CT7" s="12" t="s">
        <v>260</v>
      </c>
      <c r="CU7" s="12" t="s">
        <v>258</v>
      </c>
      <c r="CV7" s="12" t="s">
        <v>261</v>
      </c>
      <c r="CW7" s="12" t="s">
        <v>262</v>
      </c>
      <c r="CX7" s="12" t="s">
        <v>240</v>
      </c>
      <c r="CY7" s="12" t="s">
        <v>267</v>
      </c>
      <c r="CZ7" s="12" t="s">
        <v>266</v>
      </c>
      <c r="DA7" s="12" t="s">
        <v>259</v>
      </c>
      <c r="DB7" s="31" t="s">
        <v>2</v>
      </c>
    </row>
    <row r="8" spans="1:121" s="118" customFormat="1" x14ac:dyDescent="0.2">
      <c r="A8" s="102"/>
      <c r="B8" s="102"/>
      <c r="C8" s="105"/>
      <c r="D8" s="106"/>
      <c r="E8" s="102"/>
      <c r="F8" s="102"/>
      <c r="G8" s="29">
        <v>2</v>
      </c>
      <c r="H8" s="29">
        <v>3</v>
      </c>
      <c r="I8" s="29">
        <v>2</v>
      </c>
      <c r="J8" s="29">
        <v>2</v>
      </c>
      <c r="K8" s="29">
        <v>2</v>
      </c>
      <c r="L8" s="97">
        <v>3</v>
      </c>
      <c r="M8" s="97">
        <v>3</v>
      </c>
      <c r="N8" s="97">
        <v>2</v>
      </c>
      <c r="O8" s="97">
        <v>2</v>
      </c>
      <c r="P8" s="97">
        <v>2</v>
      </c>
      <c r="Q8" s="97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97">
        <v>3</v>
      </c>
      <c r="X8" s="97">
        <v>3</v>
      </c>
      <c r="Y8" s="97">
        <v>3</v>
      </c>
      <c r="Z8" s="97">
        <v>3</v>
      </c>
      <c r="AA8" s="97">
        <v>3</v>
      </c>
      <c r="AB8" s="97">
        <v>2</v>
      </c>
      <c r="AC8" s="97">
        <v>3</v>
      </c>
      <c r="AD8" s="97">
        <v>3</v>
      </c>
      <c r="AE8" s="97">
        <v>3</v>
      </c>
      <c r="AF8" s="97">
        <v>3</v>
      </c>
      <c r="AG8" s="97">
        <v>2</v>
      </c>
      <c r="AH8" s="97">
        <v>3</v>
      </c>
      <c r="AI8" s="97">
        <v>2</v>
      </c>
      <c r="AJ8" s="97">
        <v>2</v>
      </c>
      <c r="AK8" s="97">
        <v>3</v>
      </c>
      <c r="AL8" s="97">
        <v>3</v>
      </c>
      <c r="AM8" s="97">
        <v>2</v>
      </c>
      <c r="AN8" s="97">
        <v>2</v>
      </c>
      <c r="AO8" s="97">
        <v>2</v>
      </c>
      <c r="AP8" s="97">
        <v>3</v>
      </c>
      <c r="AQ8" s="97">
        <v>2</v>
      </c>
      <c r="AR8" s="97">
        <v>2</v>
      </c>
      <c r="AS8" s="97">
        <v>2</v>
      </c>
      <c r="AT8" s="97">
        <v>2</v>
      </c>
      <c r="AU8" s="97">
        <v>2</v>
      </c>
      <c r="AV8" s="97">
        <v>2</v>
      </c>
      <c r="AW8" s="97">
        <v>2</v>
      </c>
      <c r="AX8" s="97">
        <v>2</v>
      </c>
      <c r="AY8" s="97">
        <v>5</v>
      </c>
      <c r="AZ8" s="97">
        <v>7</v>
      </c>
      <c r="BA8" s="97">
        <v>7</v>
      </c>
      <c r="BB8" s="30">
        <f>SUM(G8:AY8)</f>
        <v>115</v>
      </c>
      <c r="BC8" s="102"/>
      <c r="BD8" s="102"/>
      <c r="BE8" s="105"/>
      <c r="BF8" s="106"/>
      <c r="BG8" s="102"/>
      <c r="BH8" s="29">
        <v>2</v>
      </c>
      <c r="BI8" s="29">
        <v>3</v>
      </c>
      <c r="BJ8" s="29">
        <v>2</v>
      </c>
      <c r="BK8" s="29">
        <v>2</v>
      </c>
      <c r="BL8" s="29">
        <v>2</v>
      </c>
      <c r="BM8" s="97">
        <v>3</v>
      </c>
      <c r="BN8" s="97">
        <v>3</v>
      </c>
      <c r="BO8" s="97">
        <v>2</v>
      </c>
      <c r="BP8" s="97">
        <v>2</v>
      </c>
      <c r="BQ8" s="97">
        <v>2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97">
        <v>3</v>
      </c>
      <c r="BX8" s="97">
        <v>3</v>
      </c>
      <c r="BY8" s="97">
        <v>3</v>
      </c>
      <c r="BZ8" s="97">
        <v>3</v>
      </c>
      <c r="CA8" s="97">
        <v>3</v>
      </c>
      <c r="CB8" s="97">
        <v>3</v>
      </c>
      <c r="CC8" s="97">
        <v>2</v>
      </c>
      <c r="CD8" s="97">
        <v>3</v>
      </c>
      <c r="CE8" s="97">
        <v>3</v>
      </c>
      <c r="CF8" s="97">
        <v>3</v>
      </c>
      <c r="CG8" s="97">
        <v>3</v>
      </c>
      <c r="CH8" s="97">
        <v>2</v>
      </c>
      <c r="CI8" s="97">
        <v>3</v>
      </c>
      <c r="CJ8" s="97">
        <v>2</v>
      </c>
      <c r="CK8" s="97">
        <v>2</v>
      </c>
      <c r="CL8" s="97">
        <v>3</v>
      </c>
      <c r="CM8" s="97">
        <v>3</v>
      </c>
      <c r="CN8" s="97">
        <v>2</v>
      </c>
      <c r="CO8" s="97">
        <v>2</v>
      </c>
      <c r="CP8" s="97">
        <v>2</v>
      </c>
      <c r="CQ8" s="97">
        <v>3</v>
      </c>
      <c r="CR8" s="97">
        <v>2</v>
      </c>
      <c r="CS8" s="97">
        <v>2</v>
      </c>
      <c r="CT8" s="97">
        <v>2</v>
      </c>
      <c r="CU8" s="97">
        <v>2</v>
      </c>
      <c r="CV8" s="97">
        <v>2</v>
      </c>
      <c r="CW8" s="97">
        <v>2</v>
      </c>
      <c r="CX8" s="97">
        <v>2</v>
      </c>
      <c r="CY8" s="97">
        <v>2</v>
      </c>
      <c r="CZ8" s="97">
        <v>5</v>
      </c>
      <c r="DA8" s="97">
        <v>7</v>
      </c>
      <c r="DB8" s="30">
        <f>SUM(BH8:CZ8)</f>
        <v>115</v>
      </c>
    </row>
    <row r="9" spans="1:121" x14ac:dyDescent="0.25">
      <c r="A9" s="41">
        <v>1</v>
      </c>
      <c r="B9" s="43" t="s">
        <v>165</v>
      </c>
      <c r="C9" s="7" t="s">
        <v>172</v>
      </c>
      <c r="D9" s="21" t="s">
        <v>173</v>
      </c>
      <c r="E9" s="44">
        <v>35806</v>
      </c>
      <c r="F9" s="22" t="s">
        <v>46</v>
      </c>
      <c r="G9" s="5">
        <v>4.5999999999999996</v>
      </c>
      <c r="H9" s="5">
        <v>6.2</v>
      </c>
      <c r="I9" s="5">
        <v>6.5</v>
      </c>
      <c r="J9" s="5">
        <v>4.3</v>
      </c>
      <c r="K9" s="5">
        <v>6.1</v>
      </c>
      <c r="L9" s="6">
        <v>6.3</v>
      </c>
      <c r="M9" s="6">
        <v>6.3</v>
      </c>
      <c r="N9" s="6">
        <v>6.6</v>
      </c>
      <c r="O9" s="6">
        <v>8.8000000000000007</v>
      </c>
      <c r="P9" s="6">
        <v>5.4</v>
      </c>
      <c r="Q9" s="6">
        <v>5</v>
      </c>
      <c r="R9" s="6">
        <v>6.9</v>
      </c>
      <c r="S9" s="6">
        <v>5.7</v>
      </c>
      <c r="T9" s="6">
        <v>7</v>
      </c>
      <c r="U9" s="6">
        <v>7.7</v>
      </c>
      <c r="V9" s="6">
        <v>6.4</v>
      </c>
      <c r="W9" s="6">
        <v>7.2</v>
      </c>
      <c r="X9" s="6">
        <v>7.2</v>
      </c>
      <c r="Y9" s="6">
        <v>4.7</v>
      </c>
      <c r="Z9" s="6">
        <v>5.8</v>
      </c>
      <c r="AA9" s="6">
        <v>6.3</v>
      </c>
      <c r="AB9" s="6">
        <v>6.8</v>
      </c>
      <c r="AC9" s="14">
        <v>5.9</v>
      </c>
      <c r="AD9" s="14">
        <v>6</v>
      </c>
      <c r="AE9" s="14">
        <v>8</v>
      </c>
      <c r="AF9" s="14">
        <v>7.7</v>
      </c>
      <c r="AG9" s="14">
        <v>8.4</v>
      </c>
      <c r="AH9" s="14">
        <v>6.1</v>
      </c>
      <c r="AI9" s="14">
        <v>5.7</v>
      </c>
      <c r="AJ9" s="14">
        <v>6.4</v>
      </c>
      <c r="AK9" s="14">
        <v>7</v>
      </c>
      <c r="AL9" s="14">
        <v>7</v>
      </c>
      <c r="AM9" s="14">
        <v>7.6</v>
      </c>
      <c r="AN9" s="14">
        <v>9.6</v>
      </c>
      <c r="AO9" s="14">
        <v>9.8000000000000007</v>
      </c>
      <c r="AP9" s="14">
        <v>6.8</v>
      </c>
      <c r="AQ9" s="14">
        <v>5.3</v>
      </c>
      <c r="AR9" s="14">
        <v>8.6999999999999993</v>
      </c>
      <c r="AS9" s="14">
        <v>8.1</v>
      </c>
      <c r="AT9" s="14">
        <v>6.6</v>
      </c>
      <c r="AU9" s="14">
        <v>5.0999999999999996</v>
      </c>
      <c r="AV9" s="14">
        <v>8.6</v>
      </c>
      <c r="AW9" s="14">
        <v>8.5</v>
      </c>
      <c r="AX9" s="14">
        <v>8.1999999999999993</v>
      </c>
      <c r="AY9" s="14">
        <v>8.1</v>
      </c>
      <c r="AZ9" s="14"/>
      <c r="BA9" s="14"/>
      <c r="BB9" s="33">
        <f t="shared" ref="BB9" si="0">ROUND(SUMPRODUCT($G$8:$AZ$8,G9:AZ9)/$BB$8,1)</f>
        <v>6.8</v>
      </c>
      <c r="BC9" s="41">
        <f t="shared" ref="BC9" si="1">A9</f>
        <v>1</v>
      </c>
      <c r="BD9" s="43" t="s">
        <v>165</v>
      </c>
      <c r="BE9" s="7" t="s">
        <v>172</v>
      </c>
      <c r="BF9" s="21" t="s">
        <v>173</v>
      </c>
      <c r="BG9" s="44">
        <v>35806</v>
      </c>
      <c r="BH9" s="74">
        <f t="shared" ref="BH9:BW9" si="2">IF(G9&gt;=8.5,4,IF(G9&gt;=7,3,IF(G9&gt;=5.5,2,IF(G9&gt;=4,1,0))))</f>
        <v>1</v>
      </c>
      <c r="BI9" s="74">
        <f t="shared" si="2"/>
        <v>2</v>
      </c>
      <c r="BJ9" s="74">
        <f t="shared" si="2"/>
        <v>2</v>
      </c>
      <c r="BK9" s="74">
        <f t="shared" si="2"/>
        <v>1</v>
      </c>
      <c r="BL9" s="74">
        <f t="shared" si="2"/>
        <v>2</v>
      </c>
      <c r="BM9" s="74">
        <f t="shared" si="2"/>
        <v>2</v>
      </c>
      <c r="BN9" s="74">
        <f t="shared" si="2"/>
        <v>2</v>
      </c>
      <c r="BO9" s="74">
        <f t="shared" si="2"/>
        <v>2</v>
      </c>
      <c r="BP9" s="74">
        <f t="shared" si="2"/>
        <v>4</v>
      </c>
      <c r="BQ9" s="74">
        <f t="shared" si="2"/>
        <v>1</v>
      </c>
      <c r="BR9" s="74">
        <f t="shared" si="2"/>
        <v>1</v>
      </c>
      <c r="BS9" s="74">
        <f t="shared" si="2"/>
        <v>2</v>
      </c>
      <c r="BT9" s="74">
        <f t="shared" si="2"/>
        <v>2</v>
      </c>
      <c r="BU9" s="74">
        <f t="shared" si="2"/>
        <v>3</v>
      </c>
      <c r="BV9" s="74">
        <f t="shared" si="2"/>
        <v>3</v>
      </c>
      <c r="BW9" s="74">
        <f t="shared" si="2"/>
        <v>2</v>
      </c>
      <c r="BX9" s="74">
        <f t="shared" ref="BX9:CL9" si="3">IF(W9&gt;=8.5,4,IF(W9&gt;=7,3,IF(W9&gt;=5.5,2,IF(W9&gt;=4,1,0))))</f>
        <v>3</v>
      </c>
      <c r="BY9" s="74">
        <f t="shared" si="3"/>
        <v>3</v>
      </c>
      <c r="BZ9" s="74">
        <f t="shared" si="3"/>
        <v>1</v>
      </c>
      <c r="CA9" s="74">
        <f t="shared" si="3"/>
        <v>2</v>
      </c>
      <c r="CB9" s="74">
        <f t="shared" si="3"/>
        <v>2</v>
      </c>
      <c r="CC9" s="74">
        <f t="shared" si="3"/>
        <v>2</v>
      </c>
      <c r="CD9" s="74">
        <f t="shared" si="3"/>
        <v>2</v>
      </c>
      <c r="CE9" s="74">
        <f t="shared" si="3"/>
        <v>2</v>
      </c>
      <c r="CF9" s="74">
        <f t="shared" si="3"/>
        <v>3</v>
      </c>
      <c r="CG9" s="74">
        <f t="shared" si="3"/>
        <v>3</v>
      </c>
      <c r="CH9" s="74">
        <f t="shared" si="3"/>
        <v>3</v>
      </c>
      <c r="CI9" s="74">
        <f t="shared" si="3"/>
        <v>2</v>
      </c>
      <c r="CJ9" s="74">
        <f t="shared" si="3"/>
        <v>2</v>
      </c>
      <c r="CK9" s="74">
        <f t="shared" si="3"/>
        <v>2</v>
      </c>
      <c r="CL9" s="74">
        <f t="shared" si="3"/>
        <v>3</v>
      </c>
      <c r="CM9" s="74">
        <f t="shared" ref="CM9:CZ9" si="4">IF(AL9&gt;=8.5,4,IF(AL9&gt;=7,3,IF(AL9&gt;=5.5,2,IF(AL9&gt;=4,1,0))))</f>
        <v>3</v>
      </c>
      <c r="CN9" s="74">
        <f t="shared" si="4"/>
        <v>3</v>
      </c>
      <c r="CO9" s="74">
        <f t="shared" si="4"/>
        <v>4</v>
      </c>
      <c r="CP9" s="74">
        <f t="shared" si="4"/>
        <v>4</v>
      </c>
      <c r="CQ9" s="74">
        <f t="shared" si="4"/>
        <v>2</v>
      </c>
      <c r="CR9" s="74">
        <f t="shared" si="4"/>
        <v>1</v>
      </c>
      <c r="CS9" s="74">
        <f t="shared" si="4"/>
        <v>4</v>
      </c>
      <c r="CT9" s="74">
        <f t="shared" si="4"/>
        <v>3</v>
      </c>
      <c r="CU9" s="74">
        <f t="shared" si="4"/>
        <v>2</v>
      </c>
      <c r="CV9" s="74">
        <f t="shared" si="4"/>
        <v>1</v>
      </c>
      <c r="CW9" s="74">
        <f t="shared" si="4"/>
        <v>4</v>
      </c>
      <c r="CX9" s="74">
        <f t="shared" si="4"/>
        <v>4</v>
      </c>
      <c r="CY9" s="74">
        <f t="shared" si="4"/>
        <v>3</v>
      </c>
      <c r="CZ9" s="74">
        <f t="shared" si="4"/>
        <v>3</v>
      </c>
      <c r="DA9" s="74"/>
      <c r="DB9" s="75">
        <f t="shared" ref="DB9" si="5">ROUND(SUMPRODUCT($G$8:$AZ$8,BH9:DA9)/$BB$8,2)</f>
        <v>2.39</v>
      </c>
    </row>
    <row r="10" spans="1:121" x14ac:dyDescent="0.2">
      <c r="P10" s="2"/>
    </row>
    <row r="11" spans="1:121" s="85" customFormat="1" ht="17.25" customHeight="1" x14ac:dyDescent="0.2">
      <c r="A11" s="79"/>
      <c r="B11" s="80" t="str">
        <f>"(Có " &amp; " " &amp; COUNT(A9:A9) &amp; " " &amp; "sinh viên trong danh sách này với 0 con điểm bị sửa chữa)"</f>
        <v>(Có  1 sinh viên trong danh sách này với 0 con điểm bị sửa chữa)</v>
      </c>
      <c r="C11" s="81"/>
      <c r="D11" s="81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3"/>
      <c r="S11" s="84"/>
      <c r="BD11" s="80" t="str">
        <f>B11</f>
        <v>(Có  1 sinh viên trong danh sách này với 0 con điểm bị sửa chữa)</v>
      </c>
      <c r="BE11" s="81"/>
      <c r="BF11" s="81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3"/>
      <c r="BU11" s="84"/>
    </row>
    <row r="12" spans="1:121" s="87" customFormat="1" ht="23.25" x14ac:dyDescent="0.35">
      <c r="A12" s="86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1"/>
      <c r="BC12" s="121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1"/>
      <c r="DB12" s="121"/>
      <c r="DC12" s="88"/>
      <c r="DD12" s="88"/>
      <c r="DE12" s="88"/>
      <c r="DF12" s="88"/>
      <c r="DG12" s="88"/>
      <c r="DK12" s="121"/>
      <c r="DL12" s="121"/>
      <c r="DM12" s="121"/>
      <c r="DN12" s="121"/>
      <c r="DO12" s="121"/>
      <c r="DP12" s="121"/>
      <c r="DQ12" s="121"/>
    </row>
    <row r="13" spans="1:121" s="87" customFormat="1" ht="23.25" x14ac:dyDescent="0.3">
      <c r="A13" s="86"/>
      <c r="C13" s="107"/>
      <c r="D13" s="107"/>
      <c r="E13" s="107"/>
      <c r="F13" s="92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89"/>
      <c r="BC13" s="89"/>
      <c r="BE13" s="107"/>
      <c r="BF13" s="107"/>
      <c r="BG13" s="107"/>
      <c r="BH13" s="92"/>
      <c r="CL13" s="109"/>
      <c r="CM13" s="109"/>
      <c r="CN13" s="109"/>
      <c r="CO13" s="109"/>
      <c r="CP13" s="109"/>
      <c r="CQ13" s="109"/>
      <c r="CR13" s="109"/>
      <c r="CS13" s="109"/>
      <c r="CT13" s="109"/>
      <c r="CU13" s="109"/>
      <c r="CV13" s="109"/>
      <c r="CW13" s="109"/>
      <c r="CX13" s="109"/>
      <c r="CY13" s="109"/>
      <c r="CZ13" s="109"/>
      <c r="DA13" s="89"/>
      <c r="DB13" s="89"/>
      <c r="DC13" s="88"/>
      <c r="DD13" s="88"/>
      <c r="DE13" s="88"/>
      <c r="DF13" s="88"/>
      <c r="DG13" s="88"/>
      <c r="DK13" s="89"/>
    </row>
    <row r="14" spans="1:121" s="87" customFormat="1" ht="23.25" x14ac:dyDescent="0.3">
      <c r="A14" s="86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CL14" s="89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8"/>
      <c r="DD14" s="88"/>
      <c r="DE14" s="88"/>
      <c r="DF14" s="88"/>
      <c r="DG14" s="88"/>
    </row>
    <row r="15" spans="1:121" s="87" customFormat="1" ht="23.25" x14ac:dyDescent="0.3">
      <c r="A15" s="86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CL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88"/>
      <c r="DD15" s="88"/>
      <c r="DE15" s="88"/>
      <c r="DF15" s="88"/>
      <c r="DG15" s="88"/>
    </row>
    <row r="16" spans="1:121" s="87" customFormat="1" ht="23.25" x14ac:dyDescent="0.2">
      <c r="A16" s="86"/>
      <c r="DC16" s="88"/>
      <c r="DD16" s="88"/>
      <c r="DE16" s="88"/>
      <c r="DF16" s="88"/>
      <c r="DG16" s="88"/>
    </row>
    <row r="17" spans="1:123" s="87" customFormat="1" ht="23.25" x14ac:dyDescent="0.2">
      <c r="A17" s="86"/>
      <c r="DC17" s="88"/>
      <c r="DD17" s="88"/>
      <c r="DE17" s="88"/>
      <c r="DF17" s="88"/>
      <c r="DG17" s="88"/>
    </row>
    <row r="18" spans="1:123" s="87" customFormat="1" ht="23.25" x14ac:dyDescent="0.2">
      <c r="A18" s="86"/>
      <c r="DC18" s="88"/>
      <c r="DD18" s="88"/>
      <c r="DE18" s="88"/>
      <c r="DF18" s="88"/>
      <c r="DG18" s="88"/>
    </row>
    <row r="19" spans="1:123" s="87" customFormat="1" ht="23.25" x14ac:dyDescent="0.35">
      <c r="A19" s="86"/>
      <c r="C19" s="107"/>
      <c r="D19" s="107"/>
      <c r="E19" s="107"/>
      <c r="F19" s="92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90"/>
      <c r="BC19" s="90"/>
      <c r="BE19" s="107"/>
      <c r="BF19" s="107"/>
      <c r="BG19" s="107"/>
      <c r="BH19" s="92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90"/>
      <c r="DB19" s="90"/>
      <c r="DC19" s="88"/>
      <c r="DD19" s="88"/>
      <c r="DE19" s="88"/>
      <c r="DF19" s="88"/>
      <c r="DG19" s="88"/>
      <c r="DK19" s="90"/>
      <c r="DR19" s="91"/>
      <c r="DS19" s="91"/>
    </row>
    <row r="20" spans="1:123" x14ac:dyDescent="0.2">
      <c r="P20" s="2"/>
    </row>
    <row r="21" spans="1:123" x14ac:dyDescent="0.2">
      <c r="P21" s="2"/>
    </row>
  </sheetData>
  <mergeCells count="31">
    <mergeCell ref="A1:C1"/>
    <mergeCell ref="D1:BB1"/>
    <mergeCell ref="BC1:BE1"/>
    <mergeCell ref="BF1:DB1"/>
    <mergeCell ref="D2:BB2"/>
    <mergeCell ref="BF2:DB2"/>
    <mergeCell ref="D3:BB3"/>
    <mergeCell ref="BF3:DB3"/>
    <mergeCell ref="D4:BB4"/>
    <mergeCell ref="BF4:DB4"/>
    <mergeCell ref="D5:BB5"/>
    <mergeCell ref="BF5:DB5"/>
    <mergeCell ref="A7:A8"/>
    <mergeCell ref="B7:B8"/>
    <mergeCell ref="C7:D8"/>
    <mergeCell ref="E7:E8"/>
    <mergeCell ref="F7:F8"/>
    <mergeCell ref="C19:E19"/>
    <mergeCell ref="AL19:BA19"/>
    <mergeCell ref="BE19:BG19"/>
    <mergeCell ref="CL19:CZ19"/>
    <mergeCell ref="BD7:BD8"/>
    <mergeCell ref="BE7:BF8"/>
    <mergeCell ref="BG7:BG8"/>
    <mergeCell ref="AL12:BA12"/>
    <mergeCell ref="CL12:CZ12"/>
    <mergeCell ref="C13:E13"/>
    <mergeCell ref="AL13:BA13"/>
    <mergeCell ref="BE13:BG13"/>
    <mergeCell ref="CL13:CZ13"/>
    <mergeCell ref="BC7:BC8"/>
  </mergeCells>
  <conditionalFormatting sqref="BH9:DA9">
    <cfRule type="cellIs" dxfId="39" priority="10" stopIfTrue="1" operator="equal">
      <formula>0</formula>
    </cfRule>
  </conditionalFormatting>
  <conditionalFormatting sqref="G9:AZ9">
    <cfRule type="cellIs" dxfId="38" priority="9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2"/>
  <sheetViews>
    <sheetView topLeftCell="AC6" zoomScale="85" zoomScaleNormal="85" workbookViewId="0">
      <selection activeCell="AZ9" sqref="AZ9:AZ11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19.140625" style="2" bestFit="1" customWidth="1"/>
    <col min="4" max="4" width="8.5703125" style="23" bestFit="1" customWidth="1"/>
    <col min="5" max="5" width="11.85546875" style="39" bestFit="1" customWidth="1"/>
    <col min="6" max="6" width="9.42578125" style="39" bestFit="1" customWidth="1"/>
    <col min="7" max="8" width="3.85546875" style="39" bestFit="1" customWidth="1"/>
    <col min="9" max="9" width="3.7109375" style="39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19" width="4.140625" style="2" bestFit="1" customWidth="1"/>
    <col min="20" max="20" width="4.7109375" style="2" bestFit="1" customWidth="1"/>
    <col min="21" max="21" width="4.140625" style="2" bestFit="1" customWidth="1"/>
    <col min="22" max="22" width="4.7109375" style="2" bestFit="1" customWidth="1"/>
    <col min="23" max="24" width="4.5703125" style="2" bestFit="1" customWidth="1"/>
    <col min="25" max="27" width="4.140625" style="2" bestFit="1" customWidth="1"/>
    <col min="28" max="28" width="4.7109375" style="2" bestFit="1" customWidth="1"/>
    <col min="29" max="33" width="4.140625" style="2" bestFit="1" customWidth="1"/>
    <col min="34" max="34" width="4.7109375" style="2" bestFit="1" customWidth="1"/>
    <col min="35" max="37" width="4.42578125" style="2" bestFit="1" customWidth="1"/>
    <col min="38" max="38" width="4.7109375" style="2" bestFit="1" customWidth="1"/>
    <col min="39" max="40" width="4.42578125" style="2" bestFit="1" customWidth="1"/>
    <col min="41" max="41" width="5.7109375" style="2" bestFit="1" customWidth="1"/>
    <col min="42" max="51" width="4.5703125" style="2" customWidth="1"/>
    <col min="52" max="52" width="7.28515625" style="2" customWidth="1"/>
    <col min="53" max="53" width="10.42578125" style="23" customWidth="1"/>
    <col min="54" max="54" width="5.140625" style="2" bestFit="1" customWidth="1"/>
    <col min="55" max="55" width="13.5703125" style="2" bestFit="1" customWidth="1"/>
    <col min="56" max="56" width="19.140625" style="2" bestFit="1" customWidth="1"/>
    <col min="57" max="57" width="8.5703125" style="2" bestFit="1" customWidth="1"/>
    <col min="58" max="58" width="13" style="2" bestFit="1" customWidth="1"/>
    <col min="59" max="60" width="4.140625" style="2" bestFit="1" customWidth="1"/>
    <col min="61" max="61" width="3.7109375" style="2" bestFit="1" customWidth="1"/>
    <col min="62" max="68" width="4.140625" style="2" bestFit="1" customWidth="1"/>
    <col min="69" max="69" width="4.28515625" style="2" customWidth="1"/>
    <col min="70" max="73" width="4.140625" style="2" bestFit="1" customWidth="1"/>
    <col min="74" max="74" width="4.7109375" style="2" bestFit="1" customWidth="1"/>
    <col min="75" max="79" width="4.140625" style="2" bestFit="1" customWidth="1"/>
    <col min="80" max="80" width="4.7109375" style="2" bestFit="1" customWidth="1"/>
    <col min="81" max="85" width="4.140625" style="2" bestFit="1" customWidth="1"/>
    <col min="86" max="86" width="4.7109375" style="2" bestFit="1" customWidth="1"/>
    <col min="87" max="89" width="4.42578125" style="2" bestFit="1" customWidth="1"/>
    <col min="90" max="90" width="4.7109375" style="2" bestFit="1" customWidth="1"/>
    <col min="91" max="92" width="4.42578125" style="2" bestFit="1" customWidth="1"/>
    <col min="93" max="93" width="4.42578125" style="2" customWidth="1"/>
    <col min="94" max="103" width="4.140625" style="2" bestFit="1" customWidth="1"/>
    <col min="104" max="104" width="10.140625" style="2" customWidth="1"/>
    <col min="105" max="16384" width="10" style="2"/>
  </cols>
  <sheetData>
    <row r="1" spans="1:121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21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21" ht="19.5" customHeight="1" x14ac:dyDescent="0.2">
      <c r="A3" s="2"/>
      <c r="B3" s="26"/>
      <c r="C3" s="26"/>
      <c r="D3" s="100" t="s">
        <v>26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26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21" ht="14.25" x14ac:dyDescent="0.2">
      <c r="A4" s="2"/>
      <c r="B4" s="26"/>
      <c r="C4" s="26"/>
      <c r="D4" s="100" t="s">
        <v>205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205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21" ht="14.25" x14ac:dyDescent="0.2">
      <c r="A5" s="2"/>
      <c r="B5" s="95"/>
      <c r="C5" s="95"/>
      <c r="D5" s="100" t="s">
        <v>300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95"/>
      <c r="BD5" s="95"/>
      <c r="BE5" s="100" t="s">
        <v>300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21" ht="14.25" x14ac:dyDescent="0.2">
      <c r="A6" s="95"/>
      <c r="B6" s="95"/>
      <c r="C6" s="95"/>
      <c r="D6" s="95"/>
      <c r="E6" s="95"/>
      <c r="F6" s="95"/>
      <c r="G6" s="95">
        <v>1</v>
      </c>
      <c r="H6" s="95"/>
      <c r="I6" s="95"/>
      <c r="J6" s="95"/>
      <c r="K6" s="95"/>
      <c r="L6" s="95"/>
      <c r="M6" s="95">
        <v>2</v>
      </c>
      <c r="O6" s="2"/>
      <c r="P6" s="2"/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95"/>
      <c r="BC6" s="95"/>
      <c r="BD6" s="95"/>
      <c r="BE6" s="95"/>
      <c r="BF6" s="95"/>
      <c r="BG6" s="95">
        <v>1</v>
      </c>
      <c r="BH6" s="95"/>
      <c r="BI6" s="95"/>
      <c r="BJ6" s="95"/>
      <c r="BK6" s="95"/>
      <c r="BL6" s="95"/>
      <c r="BM6" s="95">
        <v>2</v>
      </c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3"/>
    </row>
    <row r="7" spans="1:121" s="26" customFormat="1" ht="273.75" customHeight="1" x14ac:dyDescent="0.2">
      <c r="A7" s="110" t="s">
        <v>0</v>
      </c>
      <c r="B7" s="110" t="s">
        <v>301</v>
      </c>
      <c r="C7" s="110" t="s">
        <v>1</v>
      </c>
      <c r="D7" s="110"/>
      <c r="E7" s="110" t="s">
        <v>257</v>
      </c>
      <c r="F7" s="110" t="s">
        <v>299</v>
      </c>
      <c r="G7" s="12" t="s">
        <v>185</v>
      </c>
      <c r="H7" s="12" t="s">
        <v>179</v>
      </c>
      <c r="I7" s="28" t="s">
        <v>180</v>
      </c>
      <c r="J7" s="12" t="s">
        <v>181</v>
      </c>
      <c r="K7" s="67" t="s">
        <v>182</v>
      </c>
      <c r="L7" s="12" t="s">
        <v>188</v>
      </c>
      <c r="M7" s="12" t="s">
        <v>183</v>
      </c>
      <c r="N7" s="12" t="s">
        <v>189</v>
      </c>
      <c r="O7" s="12" t="s">
        <v>184</v>
      </c>
      <c r="P7" s="12" t="s">
        <v>186</v>
      </c>
      <c r="Q7" s="12" t="s">
        <v>187</v>
      </c>
      <c r="R7" s="12" t="s">
        <v>158</v>
      </c>
      <c r="S7" s="12" t="s">
        <v>159</v>
      </c>
      <c r="T7" s="12" t="s">
        <v>160</v>
      </c>
      <c r="U7" s="12" t="s">
        <v>161</v>
      </c>
      <c r="V7" s="12" t="s">
        <v>162</v>
      </c>
      <c r="W7" s="12" t="s">
        <v>208</v>
      </c>
      <c r="X7" s="12" t="s">
        <v>214</v>
      </c>
      <c r="Y7" s="12" t="s">
        <v>215</v>
      </c>
      <c r="Z7" s="12" t="s">
        <v>212</v>
      </c>
      <c r="AA7" s="12" t="s">
        <v>216</v>
      </c>
      <c r="AB7" s="12" t="s">
        <v>217</v>
      </c>
      <c r="AC7" s="12" t="s">
        <v>213</v>
      </c>
      <c r="AD7" s="12" t="s">
        <v>226</v>
      </c>
      <c r="AE7" s="12" t="s">
        <v>211</v>
      </c>
      <c r="AF7" s="12" t="s">
        <v>220</v>
      </c>
      <c r="AG7" s="12" t="s">
        <v>223</v>
      </c>
      <c r="AH7" s="12" t="s">
        <v>227</v>
      </c>
      <c r="AI7" s="12" t="s">
        <v>237</v>
      </c>
      <c r="AJ7" s="12" t="s">
        <v>238</v>
      </c>
      <c r="AK7" s="12" t="s">
        <v>224</v>
      </c>
      <c r="AL7" s="12" t="s">
        <v>228</v>
      </c>
      <c r="AM7" s="12" t="s">
        <v>239</v>
      </c>
      <c r="AN7" s="12" t="s">
        <v>255</v>
      </c>
      <c r="AO7" s="12" t="s">
        <v>256</v>
      </c>
      <c r="AP7" s="12" t="s">
        <v>234</v>
      </c>
      <c r="AQ7" s="12" t="s">
        <v>268</v>
      </c>
      <c r="AR7" s="12" t="s">
        <v>269</v>
      </c>
      <c r="AS7" s="12" t="s">
        <v>270</v>
      </c>
      <c r="AT7" s="12" t="s">
        <v>271</v>
      </c>
      <c r="AU7" s="12" t="s">
        <v>272</v>
      </c>
      <c r="AV7" s="12" t="s">
        <v>273</v>
      </c>
      <c r="AW7" s="12" t="s">
        <v>274</v>
      </c>
      <c r="AX7" s="12" t="s">
        <v>266</v>
      </c>
      <c r="AY7" s="12" t="s">
        <v>259</v>
      </c>
      <c r="AZ7" s="12" t="s">
        <v>298</v>
      </c>
      <c r="BA7" s="31" t="s">
        <v>2</v>
      </c>
      <c r="BB7" s="110" t="s">
        <v>0</v>
      </c>
      <c r="BC7" s="110" t="s">
        <v>301</v>
      </c>
      <c r="BD7" s="110" t="s">
        <v>1</v>
      </c>
      <c r="BE7" s="110"/>
      <c r="BF7" s="110" t="s">
        <v>257</v>
      </c>
      <c r="BG7" s="12" t="s">
        <v>185</v>
      </c>
      <c r="BH7" s="12" t="s">
        <v>179</v>
      </c>
      <c r="BI7" s="28" t="s">
        <v>180</v>
      </c>
      <c r="BJ7" s="12" t="s">
        <v>181</v>
      </c>
      <c r="BK7" s="67" t="s">
        <v>182</v>
      </c>
      <c r="BL7" s="12" t="s">
        <v>188</v>
      </c>
      <c r="BM7" s="12" t="s">
        <v>183</v>
      </c>
      <c r="BN7" s="12" t="s">
        <v>189</v>
      </c>
      <c r="BO7" s="12" t="s">
        <v>184</v>
      </c>
      <c r="BP7" s="12" t="s">
        <v>186</v>
      </c>
      <c r="BQ7" s="12" t="s">
        <v>187</v>
      </c>
      <c r="BR7" s="12" t="s">
        <v>158</v>
      </c>
      <c r="BS7" s="12" t="s">
        <v>159</v>
      </c>
      <c r="BT7" s="12" t="s">
        <v>160</v>
      </c>
      <c r="BU7" s="12" t="s">
        <v>161</v>
      </c>
      <c r="BV7" s="12" t="s">
        <v>162</v>
      </c>
      <c r="BW7" s="12" t="s">
        <v>208</v>
      </c>
      <c r="BX7" s="12" t="s">
        <v>214</v>
      </c>
      <c r="BY7" s="12" t="s">
        <v>215</v>
      </c>
      <c r="BZ7" s="12" t="s">
        <v>212</v>
      </c>
      <c r="CA7" s="12" t="s">
        <v>216</v>
      </c>
      <c r="CB7" s="12" t="s">
        <v>217</v>
      </c>
      <c r="CC7" s="12" t="s">
        <v>213</v>
      </c>
      <c r="CD7" s="12" t="s">
        <v>226</v>
      </c>
      <c r="CE7" s="12" t="s">
        <v>211</v>
      </c>
      <c r="CF7" s="12" t="s">
        <v>220</v>
      </c>
      <c r="CG7" s="12" t="s">
        <v>223</v>
      </c>
      <c r="CH7" s="12" t="s">
        <v>227</v>
      </c>
      <c r="CI7" s="12" t="s">
        <v>237</v>
      </c>
      <c r="CJ7" s="12" t="s">
        <v>238</v>
      </c>
      <c r="CK7" s="12" t="s">
        <v>224</v>
      </c>
      <c r="CL7" s="12" t="s">
        <v>228</v>
      </c>
      <c r="CM7" s="12" t="s">
        <v>239</v>
      </c>
      <c r="CN7" s="12" t="s">
        <v>255</v>
      </c>
      <c r="CO7" s="12" t="s">
        <v>256</v>
      </c>
      <c r="CP7" s="12" t="s">
        <v>234</v>
      </c>
      <c r="CQ7" s="12" t="s">
        <v>292</v>
      </c>
      <c r="CR7" s="12" t="s">
        <v>269</v>
      </c>
      <c r="CS7" s="12" t="s">
        <v>270</v>
      </c>
      <c r="CT7" s="12" t="s">
        <v>271</v>
      </c>
      <c r="CU7" s="12" t="s">
        <v>272</v>
      </c>
      <c r="CV7" s="12" t="s">
        <v>273</v>
      </c>
      <c r="CW7" s="12" t="s">
        <v>274</v>
      </c>
      <c r="CX7" s="12" t="s">
        <v>266</v>
      </c>
      <c r="CY7" s="12" t="s">
        <v>259</v>
      </c>
      <c r="CZ7" s="31" t="s">
        <v>2</v>
      </c>
    </row>
    <row r="8" spans="1:121" s="26" customFormat="1" ht="14.25" x14ac:dyDescent="0.2">
      <c r="A8" s="110"/>
      <c r="B8" s="110"/>
      <c r="C8" s="110"/>
      <c r="D8" s="110"/>
      <c r="E8" s="110"/>
      <c r="F8" s="110"/>
      <c r="G8" s="29">
        <v>2</v>
      </c>
      <c r="H8" s="29">
        <v>3</v>
      </c>
      <c r="I8" s="29">
        <v>2</v>
      </c>
      <c r="J8" s="29">
        <v>2</v>
      </c>
      <c r="K8" s="29">
        <v>2</v>
      </c>
      <c r="L8" s="97">
        <v>2</v>
      </c>
      <c r="M8" s="97">
        <v>3</v>
      </c>
      <c r="N8" s="97">
        <v>3</v>
      </c>
      <c r="O8" s="97">
        <v>2</v>
      </c>
      <c r="P8" s="97">
        <v>2</v>
      </c>
      <c r="Q8" s="97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97">
        <v>3</v>
      </c>
      <c r="X8" s="97">
        <v>3</v>
      </c>
      <c r="Y8" s="97">
        <v>3</v>
      </c>
      <c r="Z8" s="97">
        <v>3</v>
      </c>
      <c r="AA8" s="97">
        <v>3</v>
      </c>
      <c r="AB8" s="97">
        <v>2</v>
      </c>
      <c r="AC8" s="97">
        <v>2</v>
      </c>
      <c r="AD8" s="97">
        <v>2</v>
      </c>
      <c r="AE8" s="97">
        <v>3</v>
      </c>
      <c r="AF8" s="97">
        <v>3</v>
      </c>
      <c r="AG8" s="97">
        <v>3</v>
      </c>
      <c r="AH8" s="97">
        <v>3</v>
      </c>
      <c r="AI8" s="97">
        <v>3</v>
      </c>
      <c r="AJ8" s="97">
        <v>3</v>
      </c>
      <c r="AK8" s="97">
        <v>2</v>
      </c>
      <c r="AL8" s="97">
        <v>3</v>
      </c>
      <c r="AM8" s="97">
        <v>2</v>
      </c>
      <c r="AN8" s="97">
        <v>2</v>
      </c>
      <c r="AO8" s="97">
        <v>2</v>
      </c>
      <c r="AP8" s="97">
        <v>2</v>
      </c>
      <c r="AQ8" s="97">
        <v>2</v>
      </c>
      <c r="AR8" s="97">
        <v>2</v>
      </c>
      <c r="AS8" s="97">
        <v>3</v>
      </c>
      <c r="AT8" s="97">
        <v>3</v>
      </c>
      <c r="AU8" s="97">
        <v>2</v>
      </c>
      <c r="AV8" s="97">
        <v>2</v>
      </c>
      <c r="AW8" s="97">
        <v>2</v>
      </c>
      <c r="AX8" s="97">
        <v>5</v>
      </c>
      <c r="AY8" s="97">
        <v>7</v>
      </c>
      <c r="AZ8" s="97">
        <v>7</v>
      </c>
      <c r="BA8" s="30">
        <f>SUM(G8:AX8)</f>
        <v>114</v>
      </c>
      <c r="BB8" s="110"/>
      <c r="BC8" s="110"/>
      <c r="BD8" s="110"/>
      <c r="BE8" s="110"/>
      <c r="BF8" s="110"/>
      <c r="BG8" s="29">
        <v>2</v>
      </c>
      <c r="BH8" s="29">
        <v>3</v>
      </c>
      <c r="BI8" s="29">
        <v>2</v>
      </c>
      <c r="BJ8" s="29">
        <v>2</v>
      </c>
      <c r="BK8" s="29">
        <v>2</v>
      </c>
      <c r="BL8" s="97">
        <v>2</v>
      </c>
      <c r="BM8" s="97">
        <v>3</v>
      </c>
      <c r="BN8" s="97">
        <v>3</v>
      </c>
      <c r="BO8" s="97">
        <v>2</v>
      </c>
      <c r="BP8" s="97">
        <v>2</v>
      </c>
      <c r="BQ8" s="97">
        <v>3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97">
        <v>3</v>
      </c>
      <c r="BX8" s="97">
        <v>3</v>
      </c>
      <c r="BY8" s="97">
        <v>3</v>
      </c>
      <c r="BZ8" s="97">
        <v>3</v>
      </c>
      <c r="CA8" s="97">
        <v>3</v>
      </c>
      <c r="CB8" s="97">
        <v>2</v>
      </c>
      <c r="CC8" s="97">
        <v>2</v>
      </c>
      <c r="CD8" s="97">
        <v>2</v>
      </c>
      <c r="CE8" s="97">
        <v>3</v>
      </c>
      <c r="CF8" s="97">
        <v>3</v>
      </c>
      <c r="CG8" s="97">
        <v>3</v>
      </c>
      <c r="CH8" s="97">
        <v>3</v>
      </c>
      <c r="CI8" s="97">
        <v>3</v>
      </c>
      <c r="CJ8" s="97">
        <v>3</v>
      </c>
      <c r="CK8" s="97">
        <v>2</v>
      </c>
      <c r="CL8" s="97">
        <v>3</v>
      </c>
      <c r="CM8" s="97">
        <v>2</v>
      </c>
      <c r="CN8" s="97">
        <v>2</v>
      </c>
      <c r="CO8" s="97">
        <v>2</v>
      </c>
      <c r="CP8" s="97">
        <v>2</v>
      </c>
      <c r="CQ8" s="97">
        <v>2</v>
      </c>
      <c r="CR8" s="97">
        <v>2</v>
      </c>
      <c r="CS8" s="97">
        <v>3</v>
      </c>
      <c r="CT8" s="97">
        <v>3</v>
      </c>
      <c r="CU8" s="97">
        <v>2</v>
      </c>
      <c r="CV8" s="97">
        <v>2</v>
      </c>
      <c r="CW8" s="97">
        <v>2</v>
      </c>
      <c r="CX8" s="97">
        <v>5</v>
      </c>
      <c r="CY8" s="97">
        <v>7</v>
      </c>
      <c r="CZ8" s="30">
        <f>SUM(BG8:CX8)</f>
        <v>114</v>
      </c>
    </row>
    <row r="9" spans="1:121" ht="16.5" x14ac:dyDescent="0.25">
      <c r="A9" s="41">
        <v>1</v>
      </c>
      <c r="B9" s="43" t="s">
        <v>88</v>
      </c>
      <c r="C9" s="7" t="s">
        <v>89</v>
      </c>
      <c r="D9" s="68" t="s">
        <v>11</v>
      </c>
      <c r="E9" s="37">
        <v>36075</v>
      </c>
      <c r="F9" s="37" t="s">
        <v>46</v>
      </c>
      <c r="G9" s="5">
        <v>6.6</v>
      </c>
      <c r="H9" s="5">
        <v>6.8</v>
      </c>
      <c r="I9" s="5">
        <v>4.7</v>
      </c>
      <c r="J9" s="5">
        <v>4.7</v>
      </c>
      <c r="K9" s="5">
        <v>6.8</v>
      </c>
      <c r="L9" s="6">
        <v>7.9</v>
      </c>
      <c r="M9" s="6">
        <v>4.3</v>
      </c>
      <c r="N9" s="6">
        <v>6.4</v>
      </c>
      <c r="O9" s="6">
        <v>5.0999999999999996</v>
      </c>
      <c r="P9" s="6">
        <v>6.7</v>
      </c>
      <c r="Q9" s="6">
        <v>4.9000000000000004</v>
      </c>
      <c r="R9" s="6">
        <v>7.9</v>
      </c>
      <c r="S9" s="6">
        <v>4.7</v>
      </c>
      <c r="T9" s="6">
        <v>5.0999999999999996</v>
      </c>
      <c r="U9" s="6">
        <v>7.2</v>
      </c>
      <c r="V9" s="6">
        <v>5.5</v>
      </c>
      <c r="W9" s="6">
        <v>5.4</v>
      </c>
      <c r="X9" s="6">
        <v>7.9</v>
      </c>
      <c r="Y9" s="6">
        <v>4.2</v>
      </c>
      <c r="Z9" s="6">
        <v>6.2</v>
      </c>
      <c r="AA9" s="6">
        <v>6.1</v>
      </c>
      <c r="AB9" s="6">
        <v>8.5</v>
      </c>
      <c r="AC9" s="6">
        <v>8.6999999999999993</v>
      </c>
      <c r="AD9" s="6">
        <v>6.3</v>
      </c>
      <c r="AE9" s="6">
        <v>6.3</v>
      </c>
      <c r="AF9" s="6">
        <v>9.1</v>
      </c>
      <c r="AG9" s="6">
        <v>8.5</v>
      </c>
      <c r="AH9" s="6">
        <v>8.5</v>
      </c>
      <c r="AI9" s="6">
        <v>8</v>
      </c>
      <c r="AJ9" s="6">
        <v>9</v>
      </c>
      <c r="AK9" s="6">
        <v>8.3000000000000007</v>
      </c>
      <c r="AL9" s="6">
        <v>7</v>
      </c>
      <c r="AM9" s="6">
        <v>8</v>
      </c>
      <c r="AN9" s="45">
        <v>9.3000000000000007</v>
      </c>
      <c r="AO9" s="45">
        <v>9.1999999999999993</v>
      </c>
      <c r="AP9" s="45">
        <v>8.1</v>
      </c>
      <c r="AQ9" s="45">
        <v>7.6</v>
      </c>
      <c r="AR9" s="45">
        <v>6.9</v>
      </c>
      <c r="AS9" s="45">
        <v>8.8000000000000007</v>
      </c>
      <c r="AT9" s="45">
        <v>7.5</v>
      </c>
      <c r="AU9" s="45">
        <v>9.1</v>
      </c>
      <c r="AV9" s="45">
        <v>7.3</v>
      </c>
      <c r="AW9" s="45">
        <v>9.1</v>
      </c>
      <c r="AX9" s="45">
        <v>8.6999999999999993</v>
      </c>
      <c r="AY9" s="45"/>
      <c r="AZ9" s="47"/>
      <c r="BA9" s="33">
        <f t="shared" ref="BA9:BA11" si="0">ROUND(SUMPRODUCT($G$8:$AY$8,G9:AY9)/$BA$8,1)</f>
        <v>7.1</v>
      </c>
      <c r="BB9" s="41">
        <f>A9</f>
        <v>1</v>
      </c>
      <c r="BC9" s="43" t="s">
        <v>88</v>
      </c>
      <c r="BD9" s="7" t="s">
        <v>89</v>
      </c>
      <c r="BE9" s="68" t="s">
        <v>11</v>
      </c>
      <c r="BF9" s="46">
        <v>36075</v>
      </c>
      <c r="BG9" s="74">
        <f t="shared" ref="BG9:BV11" si="1">IF(G9&gt;=8.5,4,IF(G9&gt;=7,3,IF(G9&gt;=5.5,2,IF(G9&gt;=4,1,0))))</f>
        <v>2</v>
      </c>
      <c r="BH9" s="74">
        <f t="shared" si="1"/>
        <v>2</v>
      </c>
      <c r="BI9" s="74">
        <f t="shared" si="1"/>
        <v>1</v>
      </c>
      <c r="BJ9" s="74">
        <f t="shared" si="1"/>
        <v>1</v>
      </c>
      <c r="BK9" s="74">
        <f t="shared" si="1"/>
        <v>2</v>
      </c>
      <c r="BL9" s="74">
        <f t="shared" si="1"/>
        <v>3</v>
      </c>
      <c r="BM9" s="74">
        <f t="shared" si="1"/>
        <v>1</v>
      </c>
      <c r="BN9" s="74">
        <f t="shared" si="1"/>
        <v>2</v>
      </c>
      <c r="BO9" s="74">
        <f t="shared" si="1"/>
        <v>1</v>
      </c>
      <c r="BP9" s="74">
        <f t="shared" si="1"/>
        <v>2</v>
      </c>
      <c r="BQ9" s="74">
        <f t="shared" si="1"/>
        <v>1</v>
      </c>
      <c r="BR9" s="74">
        <f t="shared" si="1"/>
        <v>3</v>
      </c>
      <c r="BS9" s="74">
        <f t="shared" si="1"/>
        <v>1</v>
      </c>
      <c r="BT9" s="74">
        <f t="shared" si="1"/>
        <v>1</v>
      </c>
      <c r="BU9" s="74">
        <f t="shared" si="1"/>
        <v>3</v>
      </c>
      <c r="BV9" s="74">
        <f t="shared" si="1"/>
        <v>2</v>
      </c>
      <c r="BW9" s="74">
        <f t="shared" ref="BW9:CJ11" si="2">IF(W9&gt;=8.5,4,IF(W9&gt;=7,3,IF(W9&gt;=5.5,2,IF(W9&gt;=4,1,0))))</f>
        <v>1</v>
      </c>
      <c r="BX9" s="74">
        <f t="shared" si="2"/>
        <v>3</v>
      </c>
      <c r="BY9" s="74">
        <f t="shared" si="2"/>
        <v>1</v>
      </c>
      <c r="BZ9" s="74">
        <f t="shared" si="2"/>
        <v>2</v>
      </c>
      <c r="CA9" s="74">
        <f t="shared" si="2"/>
        <v>2</v>
      </c>
      <c r="CB9" s="74">
        <f t="shared" si="2"/>
        <v>4</v>
      </c>
      <c r="CC9" s="74">
        <f t="shared" si="2"/>
        <v>4</v>
      </c>
      <c r="CD9" s="74">
        <f t="shared" si="2"/>
        <v>2</v>
      </c>
      <c r="CE9" s="74">
        <f t="shared" si="2"/>
        <v>2</v>
      </c>
      <c r="CF9" s="74">
        <f t="shared" si="2"/>
        <v>4</v>
      </c>
      <c r="CG9" s="74">
        <f t="shared" si="2"/>
        <v>4</v>
      </c>
      <c r="CH9" s="74">
        <f t="shared" si="2"/>
        <v>4</v>
      </c>
      <c r="CI9" s="74">
        <f t="shared" si="2"/>
        <v>3</v>
      </c>
      <c r="CJ9" s="74">
        <f t="shared" si="2"/>
        <v>4</v>
      </c>
      <c r="CK9" s="74">
        <f t="shared" ref="CK9:CX11" si="3">IF(AK9&gt;=8.5,4,IF(AK9&gt;=7,3,IF(AK9&gt;=5.5,2,IF(AK9&gt;=4,1,0))))</f>
        <v>3</v>
      </c>
      <c r="CL9" s="74">
        <f t="shared" si="3"/>
        <v>3</v>
      </c>
      <c r="CM9" s="74">
        <f t="shared" si="3"/>
        <v>3</v>
      </c>
      <c r="CN9" s="74">
        <f t="shared" si="3"/>
        <v>4</v>
      </c>
      <c r="CO9" s="74">
        <f t="shared" si="3"/>
        <v>4</v>
      </c>
      <c r="CP9" s="74">
        <f t="shared" si="3"/>
        <v>3</v>
      </c>
      <c r="CQ9" s="74">
        <f t="shared" si="3"/>
        <v>3</v>
      </c>
      <c r="CR9" s="74">
        <f t="shared" si="3"/>
        <v>2</v>
      </c>
      <c r="CS9" s="74">
        <f t="shared" si="3"/>
        <v>4</v>
      </c>
      <c r="CT9" s="74">
        <f t="shared" si="3"/>
        <v>3</v>
      </c>
      <c r="CU9" s="74">
        <f t="shared" si="3"/>
        <v>4</v>
      </c>
      <c r="CV9" s="74">
        <f t="shared" si="3"/>
        <v>3</v>
      </c>
      <c r="CW9" s="74">
        <f t="shared" si="3"/>
        <v>4</v>
      </c>
      <c r="CX9" s="74">
        <f t="shared" si="3"/>
        <v>4</v>
      </c>
      <c r="CY9" s="74"/>
      <c r="CZ9" s="75">
        <f t="shared" ref="CZ9:CZ11" si="4">ROUND(SUMPRODUCT($G$8:$AY$8,BG9:CY9)/$BA$8,2)</f>
        <v>2.61</v>
      </c>
    </row>
    <row r="10" spans="1:121" ht="16.5" x14ac:dyDescent="0.25">
      <c r="A10" s="41">
        <v>2</v>
      </c>
      <c r="B10" s="43" t="s">
        <v>71</v>
      </c>
      <c r="C10" s="7" t="s">
        <v>72</v>
      </c>
      <c r="D10" s="68" t="s">
        <v>12</v>
      </c>
      <c r="E10" s="37">
        <v>35481</v>
      </c>
      <c r="F10" s="37" t="s">
        <v>46</v>
      </c>
      <c r="G10" s="5">
        <v>7.4</v>
      </c>
      <c r="H10" s="5">
        <v>5.3</v>
      </c>
      <c r="I10" s="5">
        <v>9</v>
      </c>
      <c r="J10" s="5">
        <v>7.5</v>
      </c>
      <c r="K10" s="5">
        <v>8.1999999999999993</v>
      </c>
      <c r="L10" s="6">
        <v>6.6</v>
      </c>
      <c r="M10" s="6">
        <v>6.4</v>
      </c>
      <c r="N10" s="6">
        <v>7.2</v>
      </c>
      <c r="O10" s="6">
        <v>6.5</v>
      </c>
      <c r="P10" s="6">
        <v>7.8</v>
      </c>
      <c r="Q10" s="6">
        <v>6.3</v>
      </c>
      <c r="R10" s="6">
        <v>7.6</v>
      </c>
      <c r="S10" s="6">
        <v>5.6</v>
      </c>
      <c r="T10" s="6">
        <v>7.3</v>
      </c>
      <c r="U10" s="6">
        <v>6.6</v>
      </c>
      <c r="V10" s="6">
        <v>4.9000000000000004</v>
      </c>
      <c r="W10" s="6">
        <v>6.5</v>
      </c>
      <c r="X10" s="6">
        <v>8.1999999999999993</v>
      </c>
      <c r="Y10" s="6">
        <v>7.5</v>
      </c>
      <c r="Z10" s="6">
        <v>7.3</v>
      </c>
      <c r="AA10" s="6">
        <v>7.9</v>
      </c>
      <c r="AB10" s="6">
        <v>8.5</v>
      </c>
      <c r="AC10" s="6">
        <v>9.1</v>
      </c>
      <c r="AD10" s="6">
        <v>8.4</v>
      </c>
      <c r="AE10" s="6">
        <v>8.4</v>
      </c>
      <c r="AF10" s="6">
        <v>8.4</v>
      </c>
      <c r="AG10" s="6">
        <v>8.4</v>
      </c>
      <c r="AH10" s="6">
        <v>8.5</v>
      </c>
      <c r="AI10" s="6">
        <v>6.6</v>
      </c>
      <c r="AJ10" s="6">
        <v>7.2</v>
      </c>
      <c r="AK10" s="6">
        <v>8.6999999999999993</v>
      </c>
      <c r="AL10" s="6">
        <v>9.4</v>
      </c>
      <c r="AM10" s="6">
        <v>8</v>
      </c>
      <c r="AN10" s="45">
        <v>9.5</v>
      </c>
      <c r="AO10" s="45">
        <v>9.1999999999999993</v>
      </c>
      <c r="AP10" s="45">
        <v>8.1</v>
      </c>
      <c r="AQ10" s="45">
        <v>7.2</v>
      </c>
      <c r="AR10" s="45">
        <v>7.8</v>
      </c>
      <c r="AS10" s="45">
        <v>9</v>
      </c>
      <c r="AT10" s="45">
        <v>8.6</v>
      </c>
      <c r="AU10" s="45">
        <v>9.1</v>
      </c>
      <c r="AV10" s="45">
        <v>6.9</v>
      </c>
      <c r="AW10" s="45">
        <v>9.1</v>
      </c>
      <c r="AX10" s="45">
        <v>7.8</v>
      </c>
      <c r="AY10" s="45"/>
      <c r="AZ10" s="47"/>
      <c r="BA10" s="33">
        <f t="shared" si="0"/>
        <v>7.6</v>
      </c>
      <c r="BB10" s="41">
        <f>A10</f>
        <v>2</v>
      </c>
      <c r="BC10" s="43" t="s">
        <v>71</v>
      </c>
      <c r="BD10" s="7" t="s">
        <v>72</v>
      </c>
      <c r="BE10" s="68" t="s">
        <v>12</v>
      </c>
      <c r="BF10" s="46">
        <v>35481</v>
      </c>
      <c r="BG10" s="74">
        <f t="shared" si="1"/>
        <v>3</v>
      </c>
      <c r="BH10" s="74">
        <f t="shared" si="1"/>
        <v>1</v>
      </c>
      <c r="BI10" s="74">
        <f t="shared" si="1"/>
        <v>4</v>
      </c>
      <c r="BJ10" s="74">
        <f t="shared" si="1"/>
        <v>3</v>
      </c>
      <c r="BK10" s="74">
        <f t="shared" si="1"/>
        <v>3</v>
      </c>
      <c r="BL10" s="74">
        <f t="shared" si="1"/>
        <v>2</v>
      </c>
      <c r="BM10" s="74">
        <f t="shared" si="1"/>
        <v>2</v>
      </c>
      <c r="BN10" s="74">
        <f t="shared" si="1"/>
        <v>3</v>
      </c>
      <c r="BO10" s="74">
        <f t="shared" si="1"/>
        <v>2</v>
      </c>
      <c r="BP10" s="74">
        <f t="shared" si="1"/>
        <v>3</v>
      </c>
      <c r="BQ10" s="74">
        <f t="shared" si="1"/>
        <v>2</v>
      </c>
      <c r="BR10" s="74">
        <f t="shared" si="1"/>
        <v>3</v>
      </c>
      <c r="BS10" s="74">
        <f t="shared" si="1"/>
        <v>2</v>
      </c>
      <c r="BT10" s="74">
        <f t="shared" si="1"/>
        <v>3</v>
      </c>
      <c r="BU10" s="74">
        <f t="shared" si="1"/>
        <v>2</v>
      </c>
      <c r="BV10" s="74">
        <f t="shared" si="1"/>
        <v>1</v>
      </c>
      <c r="BW10" s="74">
        <f t="shared" si="2"/>
        <v>2</v>
      </c>
      <c r="BX10" s="74">
        <f t="shared" si="2"/>
        <v>3</v>
      </c>
      <c r="BY10" s="74">
        <f t="shared" si="2"/>
        <v>3</v>
      </c>
      <c r="BZ10" s="74">
        <f t="shared" si="2"/>
        <v>3</v>
      </c>
      <c r="CA10" s="74">
        <f t="shared" si="2"/>
        <v>3</v>
      </c>
      <c r="CB10" s="74">
        <f t="shared" si="2"/>
        <v>4</v>
      </c>
      <c r="CC10" s="74">
        <f t="shared" si="2"/>
        <v>4</v>
      </c>
      <c r="CD10" s="74">
        <f t="shared" si="2"/>
        <v>3</v>
      </c>
      <c r="CE10" s="74">
        <f t="shared" si="2"/>
        <v>3</v>
      </c>
      <c r="CF10" s="74">
        <f t="shared" si="2"/>
        <v>3</v>
      </c>
      <c r="CG10" s="74">
        <f t="shared" si="2"/>
        <v>3</v>
      </c>
      <c r="CH10" s="74">
        <f t="shared" si="2"/>
        <v>4</v>
      </c>
      <c r="CI10" s="74">
        <f t="shared" si="2"/>
        <v>2</v>
      </c>
      <c r="CJ10" s="74">
        <f t="shared" si="2"/>
        <v>3</v>
      </c>
      <c r="CK10" s="74">
        <f t="shared" si="3"/>
        <v>4</v>
      </c>
      <c r="CL10" s="74">
        <f t="shared" si="3"/>
        <v>4</v>
      </c>
      <c r="CM10" s="74">
        <f t="shared" si="3"/>
        <v>3</v>
      </c>
      <c r="CN10" s="74">
        <f t="shared" si="3"/>
        <v>4</v>
      </c>
      <c r="CO10" s="74">
        <f t="shared" si="3"/>
        <v>4</v>
      </c>
      <c r="CP10" s="74">
        <f t="shared" si="3"/>
        <v>3</v>
      </c>
      <c r="CQ10" s="74">
        <f t="shared" si="3"/>
        <v>3</v>
      </c>
      <c r="CR10" s="74">
        <f t="shared" si="3"/>
        <v>3</v>
      </c>
      <c r="CS10" s="74">
        <f t="shared" si="3"/>
        <v>4</v>
      </c>
      <c r="CT10" s="74">
        <f t="shared" si="3"/>
        <v>4</v>
      </c>
      <c r="CU10" s="74">
        <f t="shared" si="3"/>
        <v>4</v>
      </c>
      <c r="CV10" s="74">
        <f t="shared" si="3"/>
        <v>2</v>
      </c>
      <c r="CW10" s="74">
        <f t="shared" si="3"/>
        <v>4</v>
      </c>
      <c r="CX10" s="74">
        <f t="shared" si="3"/>
        <v>3</v>
      </c>
      <c r="CY10" s="74"/>
      <c r="CZ10" s="75">
        <f t="shared" si="4"/>
        <v>2.93</v>
      </c>
    </row>
    <row r="11" spans="1:121" ht="16.5" x14ac:dyDescent="0.25">
      <c r="A11" s="41">
        <v>3</v>
      </c>
      <c r="B11" s="43" t="s">
        <v>115</v>
      </c>
      <c r="C11" s="7" t="s">
        <v>116</v>
      </c>
      <c r="D11" s="68" t="s">
        <v>24</v>
      </c>
      <c r="E11" s="37">
        <v>35910</v>
      </c>
      <c r="F11" s="37" t="s">
        <v>46</v>
      </c>
      <c r="G11" s="5">
        <v>7.7</v>
      </c>
      <c r="H11" s="5">
        <v>6.2</v>
      </c>
      <c r="I11" s="5">
        <v>5.6</v>
      </c>
      <c r="J11" s="5">
        <v>7.9</v>
      </c>
      <c r="K11" s="5">
        <v>5</v>
      </c>
      <c r="L11" s="6">
        <v>7.7</v>
      </c>
      <c r="M11" s="6">
        <v>4.9000000000000004</v>
      </c>
      <c r="N11" s="6">
        <v>6.4</v>
      </c>
      <c r="O11" s="6">
        <v>5.5</v>
      </c>
      <c r="P11" s="6">
        <v>5.9</v>
      </c>
      <c r="Q11" s="6">
        <v>4.2</v>
      </c>
      <c r="R11" s="6">
        <v>6.4</v>
      </c>
      <c r="S11" s="6">
        <v>7</v>
      </c>
      <c r="T11" s="6">
        <v>6.2</v>
      </c>
      <c r="U11" s="6">
        <v>7</v>
      </c>
      <c r="V11" s="6">
        <v>7.7</v>
      </c>
      <c r="W11" s="6">
        <v>7.6</v>
      </c>
      <c r="X11" s="6">
        <v>7.2</v>
      </c>
      <c r="Y11" s="6">
        <v>6.7</v>
      </c>
      <c r="Z11" s="6">
        <v>7.6</v>
      </c>
      <c r="AA11" s="6">
        <v>7.5</v>
      </c>
      <c r="AB11" s="6">
        <v>8.5</v>
      </c>
      <c r="AC11" s="6">
        <v>8</v>
      </c>
      <c r="AD11" s="6">
        <v>8.3000000000000007</v>
      </c>
      <c r="AE11" s="6">
        <v>6</v>
      </c>
      <c r="AF11" s="6">
        <v>8.3000000000000007</v>
      </c>
      <c r="AG11" s="6">
        <v>8.3000000000000007</v>
      </c>
      <c r="AH11" s="6">
        <v>8.5</v>
      </c>
      <c r="AI11" s="6">
        <v>7.9</v>
      </c>
      <c r="AJ11" s="6">
        <v>8.1</v>
      </c>
      <c r="AK11" s="6">
        <v>8</v>
      </c>
      <c r="AL11" s="6">
        <v>7.6</v>
      </c>
      <c r="AM11" s="6">
        <v>7.4</v>
      </c>
      <c r="AN11" s="45">
        <v>9.1999999999999993</v>
      </c>
      <c r="AO11" s="45">
        <v>9.6</v>
      </c>
      <c r="AP11" s="45">
        <v>7.4</v>
      </c>
      <c r="AQ11" s="45">
        <v>5.6</v>
      </c>
      <c r="AR11" s="45">
        <v>6.1</v>
      </c>
      <c r="AS11" s="45">
        <v>8.3000000000000007</v>
      </c>
      <c r="AT11" s="45">
        <v>8.1999999999999993</v>
      </c>
      <c r="AU11" s="45">
        <v>9.1</v>
      </c>
      <c r="AV11" s="45">
        <v>6.8</v>
      </c>
      <c r="AW11" s="45">
        <v>8.9</v>
      </c>
      <c r="AX11" s="45">
        <v>9.1</v>
      </c>
      <c r="AY11" s="45"/>
      <c r="AZ11" s="47"/>
      <c r="BA11" s="33">
        <f t="shared" si="0"/>
        <v>7.3</v>
      </c>
      <c r="BB11" s="41">
        <f>A11</f>
        <v>3</v>
      </c>
      <c r="BC11" s="43" t="s">
        <v>115</v>
      </c>
      <c r="BD11" s="7" t="s">
        <v>116</v>
      </c>
      <c r="BE11" s="68" t="s">
        <v>24</v>
      </c>
      <c r="BF11" s="46">
        <v>35910</v>
      </c>
      <c r="BG11" s="74">
        <f t="shared" si="1"/>
        <v>3</v>
      </c>
      <c r="BH11" s="74">
        <f t="shared" si="1"/>
        <v>2</v>
      </c>
      <c r="BI11" s="74">
        <f t="shared" si="1"/>
        <v>2</v>
      </c>
      <c r="BJ11" s="74">
        <f t="shared" si="1"/>
        <v>3</v>
      </c>
      <c r="BK11" s="74">
        <f t="shared" si="1"/>
        <v>1</v>
      </c>
      <c r="BL11" s="74">
        <f t="shared" si="1"/>
        <v>3</v>
      </c>
      <c r="BM11" s="74">
        <f t="shared" si="1"/>
        <v>1</v>
      </c>
      <c r="BN11" s="74">
        <f t="shared" si="1"/>
        <v>2</v>
      </c>
      <c r="BO11" s="74">
        <f t="shared" si="1"/>
        <v>2</v>
      </c>
      <c r="BP11" s="74">
        <f t="shared" si="1"/>
        <v>2</v>
      </c>
      <c r="BQ11" s="74">
        <f t="shared" si="1"/>
        <v>1</v>
      </c>
      <c r="BR11" s="74">
        <f t="shared" si="1"/>
        <v>2</v>
      </c>
      <c r="BS11" s="74">
        <f t="shared" si="1"/>
        <v>3</v>
      </c>
      <c r="BT11" s="74">
        <f t="shared" si="1"/>
        <v>2</v>
      </c>
      <c r="BU11" s="74">
        <f t="shared" si="1"/>
        <v>3</v>
      </c>
      <c r="BV11" s="74">
        <f t="shared" si="1"/>
        <v>3</v>
      </c>
      <c r="BW11" s="74">
        <f t="shared" si="2"/>
        <v>3</v>
      </c>
      <c r="BX11" s="74">
        <f t="shared" si="2"/>
        <v>3</v>
      </c>
      <c r="BY11" s="74">
        <f t="shared" si="2"/>
        <v>2</v>
      </c>
      <c r="BZ11" s="74">
        <f t="shared" si="2"/>
        <v>3</v>
      </c>
      <c r="CA11" s="74">
        <f t="shared" si="2"/>
        <v>3</v>
      </c>
      <c r="CB11" s="74">
        <f t="shared" si="2"/>
        <v>4</v>
      </c>
      <c r="CC11" s="74">
        <f t="shared" si="2"/>
        <v>3</v>
      </c>
      <c r="CD11" s="74">
        <f t="shared" si="2"/>
        <v>3</v>
      </c>
      <c r="CE11" s="74">
        <f t="shared" si="2"/>
        <v>2</v>
      </c>
      <c r="CF11" s="74">
        <f t="shared" si="2"/>
        <v>3</v>
      </c>
      <c r="CG11" s="74">
        <f t="shared" si="2"/>
        <v>3</v>
      </c>
      <c r="CH11" s="74">
        <f t="shared" si="2"/>
        <v>4</v>
      </c>
      <c r="CI11" s="74">
        <f t="shared" si="2"/>
        <v>3</v>
      </c>
      <c r="CJ11" s="74">
        <f t="shared" si="2"/>
        <v>3</v>
      </c>
      <c r="CK11" s="74">
        <f t="shared" si="3"/>
        <v>3</v>
      </c>
      <c r="CL11" s="74">
        <f t="shared" si="3"/>
        <v>3</v>
      </c>
      <c r="CM11" s="74">
        <f t="shared" si="3"/>
        <v>3</v>
      </c>
      <c r="CN11" s="74">
        <f t="shared" si="3"/>
        <v>4</v>
      </c>
      <c r="CO11" s="74">
        <f t="shared" si="3"/>
        <v>4</v>
      </c>
      <c r="CP11" s="74">
        <f t="shared" si="3"/>
        <v>3</v>
      </c>
      <c r="CQ11" s="74">
        <f t="shared" si="3"/>
        <v>2</v>
      </c>
      <c r="CR11" s="74">
        <f t="shared" si="3"/>
        <v>2</v>
      </c>
      <c r="CS11" s="74">
        <f t="shared" si="3"/>
        <v>3</v>
      </c>
      <c r="CT11" s="74">
        <f t="shared" si="3"/>
        <v>3</v>
      </c>
      <c r="CU11" s="74">
        <f t="shared" si="3"/>
        <v>4</v>
      </c>
      <c r="CV11" s="74">
        <f t="shared" si="3"/>
        <v>2</v>
      </c>
      <c r="CW11" s="74">
        <f t="shared" si="3"/>
        <v>4</v>
      </c>
      <c r="CX11" s="74">
        <f t="shared" si="3"/>
        <v>4</v>
      </c>
      <c r="CY11" s="74"/>
      <c r="CZ11" s="75">
        <f t="shared" si="4"/>
        <v>2.75</v>
      </c>
    </row>
    <row r="13" spans="1:121" s="85" customFormat="1" ht="17.25" customHeight="1" x14ac:dyDescent="0.2">
      <c r="A13" s="79"/>
      <c r="B13" s="80" t="str">
        <f>"(Có " &amp; " " &amp; COUNT(A9:A11) &amp; " " &amp; "sinh viên trong danh sách này với 0 con điểm bị sửa chữa)"</f>
        <v>(Có  3 sinh viên trong danh sách này với 0 con điểm bị sửa chữa)</v>
      </c>
      <c r="C13" s="81"/>
      <c r="D13" s="81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3"/>
      <c r="S13" s="84"/>
      <c r="BD13" s="80" t="str">
        <f>B13</f>
        <v>(Có  3 sinh viên trong danh sách này với 0 con điểm bị sửa chữa)</v>
      </c>
      <c r="BE13" s="81"/>
      <c r="BF13" s="81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3"/>
      <c r="BU13" s="84"/>
    </row>
    <row r="14" spans="1:121" s="87" customFormat="1" ht="23.25" x14ac:dyDescent="0.35">
      <c r="A14" s="86"/>
      <c r="AL14" s="120" t="s">
        <v>302</v>
      </c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1"/>
      <c r="BC14" s="121"/>
      <c r="CK14" s="120" t="s">
        <v>302</v>
      </c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1"/>
      <c r="CZ14" s="121"/>
      <c r="DA14" s="88"/>
      <c r="DB14" s="88"/>
      <c r="DC14" s="88"/>
      <c r="DD14" s="88"/>
      <c r="DE14" s="88"/>
      <c r="DF14" s="88"/>
      <c r="DG14" s="88"/>
      <c r="DK14" s="121"/>
      <c r="DL14" s="121"/>
      <c r="DM14" s="121"/>
      <c r="DN14" s="121"/>
      <c r="DO14" s="121"/>
      <c r="DP14" s="121"/>
      <c r="DQ14" s="121"/>
    </row>
    <row r="15" spans="1:121" s="87" customFormat="1" ht="23.25" x14ac:dyDescent="0.3">
      <c r="A15" s="86"/>
      <c r="C15" s="107"/>
      <c r="D15" s="107"/>
      <c r="E15" s="107"/>
      <c r="F15" s="92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89"/>
      <c r="BC15" s="89"/>
      <c r="BD15" s="107"/>
      <c r="BE15" s="107"/>
      <c r="BF15" s="107"/>
      <c r="BG15" s="107"/>
      <c r="BH15" s="92"/>
      <c r="CK15" s="109"/>
      <c r="CL15" s="109"/>
      <c r="CM15" s="109"/>
      <c r="CN15" s="109"/>
      <c r="CO15" s="109"/>
      <c r="CP15" s="109"/>
      <c r="CQ15" s="109"/>
      <c r="CR15" s="109"/>
      <c r="CS15" s="109"/>
      <c r="CT15" s="109"/>
      <c r="CU15" s="109"/>
      <c r="CV15" s="109"/>
      <c r="CW15" s="109"/>
      <c r="CX15" s="109"/>
      <c r="CY15" s="89"/>
      <c r="CZ15" s="89"/>
      <c r="DA15" s="88"/>
      <c r="DB15" s="88"/>
      <c r="DC15" s="88"/>
      <c r="DD15" s="88"/>
      <c r="DE15" s="88"/>
      <c r="DF15" s="88"/>
      <c r="DG15" s="88"/>
      <c r="DK15" s="89"/>
    </row>
    <row r="16" spans="1:121" s="87" customFormat="1" ht="23.25" x14ac:dyDescent="0.3">
      <c r="A16" s="86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CK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8"/>
      <c r="DB16" s="88"/>
      <c r="DC16" s="88"/>
      <c r="DD16" s="88"/>
      <c r="DE16" s="88"/>
      <c r="DF16" s="88"/>
      <c r="DG16" s="88"/>
    </row>
    <row r="17" spans="1:123" s="87" customFormat="1" ht="23.25" x14ac:dyDescent="0.3">
      <c r="A17" s="86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CK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88"/>
      <c r="DB17" s="88"/>
      <c r="DC17" s="88"/>
      <c r="DD17" s="88"/>
      <c r="DE17" s="88"/>
      <c r="DF17" s="88"/>
      <c r="DG17" s="88"/>
    </row>
    <row r="18" spans="1:123" s="87" customFormat="1" ht="23.25" x14ac:dyDescent="0.2">
      <c r="A18" s="86"/>
      <c r="DA18" s="88"/>
      <c r="DB18" s="88"/>
      <c r="DC18" s="88"/>
      <c r="DD18" s="88"/>
      <c r="DE18" s="88"/>
      <c r="DF18" s="88"/>
      <c r="DG18" s="88"/>
    </row>
    <row r="19" spans="1:123" s="87" customFormat="1" ht="23.25" x14ac:dyDescent="0.2">
      <c r="A19" s="86"/>
      <c r="DA19" s="88"/>
      <c r="DB19" s="88"/>
      <c r="DC19" s="88"/>
      <c r="DD19" s="88"/>
      <c r="DE19" s="88"/>
      <c r="DF19" s="88"/>
      <c r="DG19" s="88"/>
    </row>
    <row r="20" spans="1:123" s="87" customFormat="1" ht="23.25" x14ac:dyDescent="0.2">
      <c r="A20" s="86"/>
      <c r="DA20" s="88"/>
      <c r="DB20" s="88"/>
      <c r="DC20" s="88"/>
      <c r="DD20" s="88"/>
      <c r="DE20" s="88"/>
      <c r="DF20" s="88"/>
      <c r="DG20" s="88"/>
    </row>
    <row r="21" spans="1:123" s="87" customFormat="1" ht="23.25" x14ac:dyDescent="0.35">
      <c r="A21" s="86"/>
      <c r="C21" s="107"/>
      <c r="D21" s="107"/>
      <c r="E21" s="107"/>
      <c r="F21" s="92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90"/>
      <c r="BC21" s="90"/>
      <c r="BD21" s="107"/>
      <c r="BE21" s="107"/>
      <c r="BF21" s="107"/>
      <c r="BG21" s="107"/>
      <c r="BH21" s="92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90"/>
      <c r="CZ21" s="90"/>
      <c r="DA21" s="88"/>
      <c r="DB21" s="88"/>
      <c r="DC21" s="88"/>
      <c r="DD21" s="88"/>
      <c r="DE21" s="88"/>
      <c r="DF21" s="88"/>
      <c r="DG21" s="88"/>
      <c r="DK21" s="90"/>
      <c r="DR21" s="91"/>
      <c r="DS21" s="91"/>
    </row>
    <row r="22" spans="1:123" s="61" customFormat="1" ht="20.25" x14ac:dyDescent="0.3">
      <c r="A22" s="60"/>
      <c r="C22" s="111"/>
      <c r="D22" s="111"/>
      <c r="E22" s="111"/>
      <c r="F22" s="96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63"/>
      <c r="BC22" s="63"/>
      <c r="BE22" s="111"/>
      <c r="BF22" s="111"/>
      <c r="BG22" s="111"/>
      <c r="BH22" s="96"/>
      <c r="CN22" s="112"/>
      <c r="CO22" s="112"/>
      <c r="CP22" s="112"/>
      <c r="CQ22" s="112"/>
      <c r="CR22" s="112"/>
      <c r="CS22" s="112"/>
      <c r="CT22" s="112"/>
      <c r="CU22" s="112"/>
      <c r="CV22" s="112"/>
      <c r="CW22" s="112"/>
      <c r="CX22" s="112"/>
      <c r="CY22" s="112"/>
      <c r="CZ22" s="112"/>
      <c r="DA22" s="40"/>
      <c r="DB22" s="40"/>
      <c r="DC22" s="40"/>
      <c r="DD22" s="40"/>
      <c r="DE22" s="40"/>
      <c r="DF22" s="40"/>
      <c r="DG22" s="40"/>
      <c r="DK22" s="63"/>
      <c r="DR22" s="62"/>
      <c r="DS22" s="62"/>
    </row>
  </sheetData>
  <mergeCells count="35">
    <mergeCell ref="C21:E21"/>
    <mergeCell ref="AL21:BA21"/>
    <mergeCell ref="BD21:BG21"/>
    <mergeCell ref="CK21:CX21"/>
    <mergeCell ref="C22:E22"/>
    <mergeCell ref="AL22:BA22"/>
    <mergeCell ref="BE22:BG22"/>
    <mergeCell ref="CN22:CZ22"/>
    <mergeCell ref="C15:E15"/>
    <mergeCell ref="AL15:BA15"/>
    <mergeCell ref="BD15:BG15"/>
    <mergeCell ref="CK15:CX15"/>
    <mergeCell ref="A7:A8"/>
    <mergeCell ref="B7:B8"/>
    <mergeCell ref="C7:D8"/>
    <mergeCell ref="E7:E8"/>
    <mergeCell ref="F7:F8"/>
    <mergeCell ref="BB7:BB8"/>
    <mergeCell ref="BC7:BC8"/>
    <mergeCell ref="BD7:BE8"/>
    <mergeCell ref="BF7:BF8"/>
    <mergeCell ref="AL14:BA14"/>
    <mergeCell ref="CK14:CX14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9:CY11">
    <cfRule type="cellIs" dxfId="37" priority="4" stopIfTrue="1" operator="equal">
      <formula>0</formula>
    </cfRule>
  </conditionalFormatting>
  <conditionalFormatting sqref="G9:AY11">
    <cfRule type="cellIs" dxfId="36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7"/>
  <sheetViews>
    <sheetView topLeftCell="AJ10" zoomScale="85" zoomScaleNormal="85" workbookViewId="0">
      <selection activeCell="AZ10" sqref="AZ10:AZ16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19" style="2" bestFit="1" customWidth="1"/>
    <col min="4" max="4" width="8.5703125" style="23" bestFit="1" customWidth="1"/>
    <col min="5" max="5" width="12.42578125" style="39" bestFit="1" customWidth="1"/>
    <col min="6" max="6" width="12.42578125" style="39" customWidth="1"/>
    <col min="7" max="7" width="3.85546875" style="39" bestFit="1" customWidth="1"/>
    <col min="8" max="8" width="4.140625" style="39" bestFit="1" customWidth="1"/>
    <col min="9" max="9" width="3.7109375" style="39" bestFit="1" customWidth="1"/>
    <col min="10" max="11" width="4.140625" style="2" bestFit="1" customWidth="1"/>
    <col min="12" max="12" width="4.140625" style="1" bestFit="1" customWidth="1"/>
    <col min="13" max="14" width="4.140625" style="2" bestFit="1" customWidth="1"/>
    <col min="15" max="16" width="4.140625" style="40" bestFit="1" customWidth="1"/>
    <col min="17" max="27" width="4.140625" style="2" bestFit="1" customWidth="1"/>
    <col min="28" max="28" width="4.7109375" style="2" bestFit="1" customWidth="1"/>
    <col min="29" max="33" width="4.140625" style="2" bestFit="1" customWidth="1"/>
    <col min="34" max="34" width="5.28515625" style="2" bestFit="1" customWidth="1"/>
    <col min="35" max="37" width="4.42578125" style="2" bestFit="1" customWidth="1"/>
    <col min="38" max="38" width="5" style="2" customWidth="1"/>
    <col min="39" max="39" width="4.42578125" style="2" bestFit="1" customWidth="1"/>
    <col min="40" max="40" width="4.42578125" style="2" customWidth="1"/>
    <col min="41" max="41" width="5.42578125" style="2" customWidth="1"/>
    <col min="42" max="51" width="4.42578125" style="2" customWidth="1"/>
    <col min="52" max="52" width="6" style="2" customWidth="1"/>
    <col min="53" max="53" width="7.7109375" style="2" customWidth="1"/>
    <col min="54" max="54" width="5.140625" style="2" bestFit="1" customWidth="1"/>
    <col min="55" max="55" width="13.5703125" style="2" bestFit="1" customWidth="1"/>
    <col min="56" max="56" width="19" style="2" bestFit="1" customWidth="1"/>
    <col min="57" max="57" width="8.5703125" style="2" bestFit="1" customWidth="1"/>
    <col min="58" max="58" width="11.85546875" style="2" bestFit="1" customWidth="1"/>
    <col min="59" max="60" width="4.140625" style="2" bestFit="1" customWidth="1"/>
    <col min="61" max="61" width="3.7109375" style="2" bestFit="1" customWidth="1"/>
    <col min="62" max="68" width="4.140625" style="2" bestFit="1" customWidth="1"/>
    <col min="69" max="69" width="4.140625" style="2" customWidth="1"/>
    <col min="70" max="79" width="4.140625" style="2" bestFit="1" customWidth="1"/>
    <col min="80" max="80" width="4.7109375" style="2" bestFit="1" customWidth="1"/>
    <col min="81" max="85" width="4.140625" style="2" bestFit="1" customWidth="1"/>
    <col min="86" max="86" width="5.28515625" style="2" bestFit="1" customWidth="1"/>
    <col min="87" max="89" width="4.42578125" style="2" bestFit="1" customWidth="1"/>
    <col min="90" max="90" width="4.42578125" style="2" customWidth="1"/>
    <col min="91" max="92" width="4.42578125" style="2" bestFit="1" customWidth="1"/>
    <col min="93" max="93" width="4.5703125" style="2" customWidth="1"/>
    <col min="94" max="103" width="4.140625" style="2" bestFit="1" customWidth="1"/>
    <col min="104" max="104" width="10.7109375" style="2" customWidth="1"/>
    <col min="105" max="16384" width="10" style="2"/>
  </cols>
  <sheetData>
    <row r="1" spans="1:104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04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04" ht="19.5" customHeight="1" x14ac:dyDescent="0.2">
      <c r="A3" s="2"/>
      <c r="B3" s="26"/>
      <c r="C3" s="26"/>
      <c r="D3" s="100" t="s">
        <v>26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26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04" ht="14.25" x14ac:dyDescent="0.2">
      <c r="A4" s="2"/>
      <c r="B4" s="26"/>
      <c r="C4" s="26"/>
      <c r="D4" s="100" t="s">
        <v>205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205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04" ht="14.25" x14ac:dyDescent="0.2">
      <c r="A5" s="2"/>
      <c r="B5" s="26"/>
      <c r="C5" s="26"/>
      <c r="D5" s="100" t="s">
        <v>204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26"/>
      <c r="BD5" s="26"/>
      <c r="BE5" s="100" t="s">
        <v>204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04" ht="14.25" x14ac:dyDescent="0.2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O6" s="2"/>
      <c r="P6" s="2"/>
    </row>
    <row r="7" spans="1:104" ht="14.25" x14ac:dyDescent="0.2">
      <c r="A7" s="95"/>
      <c r="B7" s="95"/>
      <c r="C7" s="95"/>
      <c r="D7" s="95"/>
      <c r="E7" s="95"/>
      <c r="F7" s="95"/>
      <c r="G7" s="95">
        <v>1</v>
      </c>
      <c r="H7" s="95"/>
      <c r="I7" s="95"/>
      <c r="J7" s="95"/>
      <c r="K7" s="95"/>
      <c r="L7" s="95"/>
      <c r="M7" s="95">
        <v>2</v>
      </c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W7" s="2">
        <v>8</v>
      </c>
      <c r="BB7" s="95"/>
      <c r="BC7" s="95"/>
      <c r="BD7" s="95"/>
      <c r="BE7" s="95"/>
      <c r="BF7" s="95"/>
      <c r="BG7" s="95">
        <v>1</v>
      </c>
      <c r="BH7" s="95"/>
      <c r="BI7" s="95"/>
      <c r="BJ7" s="95"/>
      <c r="BK7" s="95"/>
      <c r="BL7" s="95"/>
      <c r="BM7" s="95">
        <v>2</v>
      </c>
      <c r="BR7" s="2">
        <v>3</v>
      </c>
      <c r="BW7" s="2">
        <v>4</v>
      </c>
      <c r="CC7" s="2">
        <v>5</v>
      </c>
      <c r="CI7" s="2">
        <v>6</v>
      </c>
      <c r="CP7" s="2">
        <v>7</v>
      </c>
      <c r="CW7" s="2">
        <v>8</v>
      </c>
    </row>
    <row r="8" spans="1:104" s="26" customFormat="1" ht="278.25" customHeight="1" x14ac:dyDescent="0.2">
      <c r="A8" s="101" t="s">
        <v>0</v>
      </c>
      <c r="B8" s="101" t="s">
        <v>301</v>
      </c>
      <c r="C8" s="103" t="s">
        <v>1</v>
      </c>
      <c r="D8" s="104"/>
      <c r="E8" s="101" t="s">
        <v>257</v>
      </c>
      <c r="F8" s="101" t="s">
        <v>299</v>
      </c>
      <c r="G8" s="12" t="s">
        <v>185</v>
      </c>
      <c r="H8" s="12" t="s">
        <v>179</v>
      </c>
      <c r="I8" s="28" t="s">
        <v>180</v>
      </c>
      <c r="J8" s="12" t="s">
        <v>181</v>
      </c>
      <c r="K8" s="67" t="s">
        <v>182</v>
      </c>
      <c r="L8" s="12" t="s">
        <v>188</v>
      </c>
      <c r="M8" s="12" t="s">
        <v>183</v>
      </c>
      <c r="N8" s="12" t="s">
        <v>189</v>
      </c>
      <c r="O8" s="12" t="s">
        <v>184</v>
      </c>
      <c r="P8" s="12" t="s">
        <v>186</v>
      </c>
      <c r="Q8" s="12" t="s">
        <v>187</v>
      </c>
      <c r="R8" s="12" t="s">
        <v>158</v>
      </c>
      <c r="S8" s="12" t="s">
        <v>159</v>
      </c>
      <c r="T8" s="12" t="s">
        <v>160</v>
      </c>
      <c r="U8" s="12" t="s">
        <v>161</v>
      </c>
      <c r="V8" s="12" t="s">
        <v>162</v>
      </c>
      <c r="W8" s="12" t="s">
        <v>208</v>
      </c>
      <c r="X8" s="12" t="s">
        <v>214</v>
      </c>
      <c r="Y8" s="12" t="s">
        <v>215</v>
      </c>
      <c r="Z8" s="12" t="s">
        <v>212</v>
      </c>
      <c r="AA8" s="12" t="s">
        <v>216</v>
      </c>
      <c r="AB8" s="12" t="s">
        <v>217</v>
      </c>
      <c r="AC8" s="12" t="s">
        <v>213</v>
      </c>
      <c r="AD8" s="12" t="s">
        <v>226</v>
      </c>
      <c r="AE8" s="12" t="s">
        <v>211</v>
      </c>
      <c r="AF8" s="12" t="s">
        <v>220</v>
      </c>
      <c r="AG8" s="12" t="s">
        <v>223</v>
      </c>
      <c r="AH8" s="12" t="s">
        <v>227</v>
      </c>
      <c r="AI8" s="12" t="s">
        <v>237</v>
      </c>
      <c r="AJ8" s="12" t="s">
        <v>238</v>
      </c>
      <c r="AK8" s="12" t="s">
        <v>224</v>
      </c>
      <c r="AL8" s="12" t="s">
        <v>228</v>
      </c>
      <c r="AM8" s="12" t="s">
        <v>239</v>
      </c>
      <c r="AN8" s="12" t="s">
        <v>255</v>
      </c>
      <c r="AO8" s="12" t="s">
        <v>256</v>
      </c>
      <c r="AP8" s="12" t="s">
        <v>234</v>
      </c>
      <c r="AQ8" s="12" t="s">
        <v>268</v>
      </c>
      <c r="AR8" s="12" t="s">
        <v>269</v>
      </c>
      <c r="AS8" s="12" t="s">
        <v>270</v>
      </c>
      <c r="AT8" s="12" t="s">
        <v>271</v>
      </c>
      <c r="AU8" s="12" t="s">
        <v>272</v>
      </c>
      <c r="AV8" s="12" t="s">
        <v>273</v>
      </c>
      <c r="AW8" s="12" t="s">
        <v>274</v>
      </c>
      <c r="AX8" s="12" t="s">
        <v>266</v>
      </c>
      <c r="AY8" s="12" t="s">
        <v>259</v>
      </c>
      <c r="AZ8" s="12" t="s">
        <v>298</v>
      </c>
      <c r="BA8" s="31" t="s">
        <v>2</v>
      </c>
      <c r="BB8" s="101" t="s">
        <v>0</v>
      </c>
      <c r="BC8" s="101" t="s">
        <v>301</v>
      </c>
      <c r="BD8" s="103" t="s">
        <v>1</v>
      </c>
      <c r="BE8" s="104"/>
      <c r="BF8" s="101" t="s">
        <v>257</v>
      </c>
      <c r="BG8" s="12" t="s">
        <v>185</v>
      </c>
      <c r="BH8" s="12" t="s">
        <v>179</v>
      </c>
      <c r="BI8" s="28" t="s">
        <v>180</v>
      </c>
      <c r="BJ8" s="12" t="s">
        <v>181</v>
      </c>
      <c r="BK8" s="67" t="s">
        <v>182</v>
      </c>
      <c r="BL8" s="12" t="s">
        <v>188</v>
      </c>
      <c r="BM8" s="12" t="s">
        <v>183</v>
      </c>
      <c r="BN8" s="12" t="s">
        <v>189</v>
      </c>
      <c r="BO8" s="12" t="s">
        <v>184</v>
      </c>
      <c r="BP8" s="12" t="s">
        <v>186</v>
      </c>
      <c r="BQ8" s="12" t="s">
        <v>187</v>
      </c>
      <c r="BR8" s="12" t="s">
        <v>158</v>
      </c>
      <c r="BS8" s="12" t="s">
        <v>159</v>
      </c>
      <c r="BT8" s="12" t="s">
        <v>160</v>
      </c>
      <c r="BU8" s="12" t="s">
        <v>161</v>
      </c>
      <c r="BV8" s="12" t="s">
        <v>162</v>
      </c>
      <c r="BW8" s="12" t="s">
        <v>208</v>
      </c>
      <c r="BX8" s="12" t="s">
        <v>214</v>
      </c>
      <c r="BY8" s="12" t="s">
        <v>215</v>
      </c>
      <c r="BZ8" s="12" t="s">
        <v>212</v>
      </c>
      <c r="CA8" s="12" t="s">
        <v>216</v>
      </c>
      <c r="CB8" s="12" t="s">
        <v>217</v>
      </c>
      <c r="CC8" s="12" t="s">
        <v>213</v>
      </c>
      <c r="CD8" s="12" t="s">
        <v>226</v>
      </c>
      <c r="CE8" s="12" t="s">
        <v>211</v>
      </c>
      <c r="CF8" s="12" t="s">
        <v>220</v>
      </c>
      <c r="CG8" s="12" t="s">
        <v>223</v>
      </c>
      <c r="CH8" s="12" t="s">
        <v>227</v>
      </c>
      <c r="CI8" s="12" t="s">
        <v>237</v>
      </c>
      <c r="CJ8" s="12" t="s">
        <v>238</v>
      </c>
      <c r="CK8" s="12" t="s">
        <v>224</v>
      </c>
      <c r="CL8" s="12" t="s">
        <v>228</v>
      </c>
      <c r="CM8" s="12" t="s">
        <v>239</v>
      </c>
      <c r="CN8" s="12" t="s">
        <v>255</v>
      </c>
      <c r="CO8" s="12" t="s">
        <v>256</v>
      </c>
      <c r="CP8" s="12" t="s">
        <v>234</v>
      </c>
      <c r="CQ8" s="12" t="s">
        <v>292</v>
      </c>
      <c r="CR8" s="12" t="s">
        <v>269</v>
      </c>
      <c r="CS8" s="12" t="s">
        <v>270</v>
      </c>
      <c r="CT8" s="12" t="s">
        <v>271</v>
      </c>
      <c r="CU8" s="12" t="s">
        <v>272</v>
      </c>
      <c r="CV8" s="12" t="s">
        <v>273</v>
      </c>
      <c r="CW8" s="12" t="s">
        <v>274</v>
      </c>
      <c r="CX8" s="12" t="s">
        <v>266</v>
      </c>
      <c r="CY8" s="12" t="s">
        <v>259</v>
      </c>
      <c r="CZ8" s="31" t="s">
        <v>2</v>
      </c>
    </row>
    <row r="9" spans="1:104" s="26" customFormat="1" ht="14.25" x14ac:dyDescent="0.2">
      <c r="A9" s="102"/>
      <c r="B9" s="102"/>
      <c r="C9" s="105"/>
      <c r="D9" s="106"/>
      <c r="E9" s="102"/>
      <c r="F9" s="102"/>
      <c r="G9" s="29">
        <v>2</v>
      </c>
      <c r="H9" s="29">
        <v>3</v>
      </c>
      <c r="I9" s="29">
        <v>2</v>
      </c>
      <c r="J9" s="29">
        <v>2</v>
      </c>
      <c r="K9" s="29">
        <v>2</v>
      </c>
      <c r="L9" s="97">
        <v>2</v>
      </c>
      <c r="M9" s="97">
        <v>3</v>
      </c>
      <c r="N9" s="97">
        <v>3</v>
      </c>
      <c r="O9" s="97">
        <v>2</v>
      </c>
      <c r="P9" s="97">
        <v>2</v>
      </c>
      <c r="Q9" s="97">
        <v>3</v>
      </c>
      <c r="R9" s="97">
        <v>3</v>
      </c>
      <c r="S9" s="97">
        <v>3</v>
      </c>
      <c r="T9" s="97">
        <v>3</v>
      </c>
      <c r="U9" s="97">
        <v>3</v>
      </c>
      <c r="V9" s="97">
        <v>3</v>
      </c>
      <c r="W9" s="97">
        <v>3</v>
      </c>
      <c r="X9" s="97">
        <v>3</v>
      </c>
      <c r="Y9" s="97">
        <v>3</v>
      </c>
      <c r="Z9" s="97">
        <v>3</v>
      </c>
      <c r="AA9" s="97">
        <v>3</v>
      </c>
      <c r="AB9" s="97">
        <v>2</v>
      </c>
      <c r="AC9" s="97">
        <v>2</v>
      </c>
      <c r="AD9" s="97">
        <v>2</v>
      </c>
      <c r="AE9" s="97">
        <v>3</v>
      </c>
      <c r="AF9" s="97">
        <v>3</v>
      </c>
      <c r="AG9" s="97">
        <v>3</v>
      </c>
      <c r="AH9" s="97">
        <v>3</v>
      </c>
      <c r="AI9" s="97">
        <v>3</v>
      </c>
      <c r="AJ9" s="97">
        <v>3</v>
      </c>
      <c r="AK9" s="97">
        <v>2</v>
      </c>
      <c r="AL9" s="97">
        <v>3</v>
      </c>
      <c r="AM9" s="97">
        <v>2</v>
      </c>
      <c r="AN9" s="97">
        <v>2</v>
      </c>
      <c r="AO9" s="97">
        <v>2</v>
      </c>
      <c r="AP9" s="97">
        <v>2</v>
      </c>
      <c r="AQ9" s="97">
        <v>2</v>
      </c>
      <c r="AR9" s="97">
        <v>2</v>
      </c>
      <c r="AS9" s="97">
        <v>3</v>
      </c>
      <c r="AT9" s="97">
        <v>3</v>
      </c>
      <c r="AU9" s="97">
        <v>2</v>
      </c>
      <c r="AV9" s="97">
        <v>2</v>
      </c>
      <c r="AW9" s="97">
        <v>2</v>
      </c>
      <c r="AX9" s="97">
        <v>5</v>
      </c>
      <c r="AY9" s="97">
        <v>7</v>
      </c>
      <c r="AZ9" s="97">
        <v>7</v>
      </c>
      <c r="BA9" s="30">
        <f>SUM(G9:AX9)</f>
        <v>114</v>
      </c>
      <c r="BB9" s="102"/>
      <c r="BC9" s="102"/>
      <c r="BD9" s="105"/>
      <c r="BE9" s="106"/>
      <c r="BF9" s="102"/>
      <c r="BG9" s="29">
        <v>2</v>
      </c>
      <c r="BH9" s="29">
        <v>3</v>
      </c>
      <c r="BI9" s="29">
        <v>2</v>
      </c>
      <c r="BJ9" s="29">
        <v>2</v>
      </c>
      <c r="BK9" s="29">
        <v>2</v>
      </c>
      <c r="BL9" s="97">
        <v>2</v>
      </c>
      <c r="BM9" s="97">
        <v>3</v>
      </c>
      <c r="BN9" s="97">
        <v>3</v>
      </c>
      <c r="BO9" s="97">
        <v>2</v>
      </c>
      <c r="BP9" s="97">
        <v>2</v>
      </c>
      <c r="BQ9" s="97">
        <v>3</v>
      </c>
      <c r="BR9" s="97">
        <v>3</v>
      </c>
      <c r="BS9" s="97">
        <v>3</v>
      </c>
      <c r="BT9" s="97">
        <v>3</v>
      </c>
      <c r="BU9" s="97">
        <v>3</v>
      </c>
      <c r="BV9" s="97">
        <v>3</v>
      </c>
      <c r="BW9" s="97">
        <v>3</v>
      </c>
      <c r="BX9" s="97">
        <v>3</v>
      </c>
      <c r="BY9" s="97">
        <v>3</v>
      </c>
      <c r="BZ9" s="97">
        <v>3</v>
      </c>
      <c r="CA9" s="97">
        <v>3</v>
      </c>
      <c r="CB9" s="97">
        <v>2</v>
      </c>
      <c r="CC9" s="97">
        <v>2</v>
      </c>
      <c r="CD9" s="97">
        <v>2</v>
      </c>
      <c r="CE9" s="97">
        <v>3</v>
      </c>
      <c r="CF9" s="97">
        <v>3</v>
      </c>
      <c r="CG9" s="97">
        <v>3</v>
      </c>
      <c r="CH9" s="97">
        <v>3</v>
      </c>
      <c r="CI9" s="97">
        <v>3</v>
      </c>
      <c r="CJ9" s="97">
        <v>3</v>
      </c>
      <c r="CK9" s="97">
        <v>2</v>
      </c>
      <c r="CL9" s="97">
        <v>3</v>
      </c>
      <c r="CM9" s="97">
        <v>2</v>
      </c>
      <c r="CN9" s="97">
        <v>2</v>
      </c>
      <c r="CO9" s="97">
        <v>2</v>
      </c>
      <c r="CP9" s="97">
        <v>2</v>
      </c>
      <c r="CQ9" s="97">
        <v>2</v>
      </c>
      <c r="CR9" s="97">
        <v>2</v>
      </c>
      <c r="CS9" s="97">
        <v>3</v>
      </c>
      <c r="CT9" s="97">
        <v>3</v>
      </c>
      <c r="CU9" s="97">
        <v>2</v>
      </c>
      <c r="CV9" s="97">
        <v>2</v>
      </c>
      <c r="CW9" s="97">
        <v>2</v>
      </c>
      <c r="CX9" s="97">
        <v>5</v>
      </c>
      <c r="CY9" s="97">
        <v>7</v>
      </c>
      <c r="CZ9" s="30">
        <f>SUM(BG9:CX9)</f>
        <v>114</v>
      </c>
    </row>
    <row r="10" spans="1:104" ht="17.25" customHeight="1" x14ac:dyDescent="0.25">
      <c r="A10" s="41">
        <v>1</v>
      </c>
      <c r="B10" s="15" t="s">
        <v>86</v>
      </c>
      <c r="C10" s="16" t="s">
        <v>87</v>
      </c>
      <c r="D10" s="17" t="s">
        <v>10</v>
      </c>
      <c r="E10" s="18">
        <v>35900</v>
      </c>
      <c r="F10" s="18" t="s">
        <v>46</v>
      </c>
      <c r="G10" s="5">
        <v>7.7</v>
      </c>
      <c r="H10" s="5">
        <v>4.5</v>
      </c>
      <c r="I10" s="5">
        <v>4.5</v>
      </c>
      <c r="J10" s="5">
        <v>7.2</v>
      </c>
      <c r="K10" s="5">
        <v>5.7</v>
      </c>
      <c r="L10" s="6">
        <v>7.4</v>
      </c>
      <c r="M10" s="6">
        <v>5.3</v>
      </c>
      <c r="N10" s="6">
        <v>5.5</v>
      </c>
      <c r="O10" s="6">
        <v>6.5</v>
      </c>
      <c r="P10" s="6">
        <v>8.1</v>
      </c>
      <c r="Q10" s="6">
        <v>4</v>
      </c>
      <c r="R10" s="6">
        <v>8.8000000000000007</v>
      </c>
      <c r="S10" s="6">
        <v>5.2</v>
      </c>
      <c r="T10" s="6">
        <v>7</v>
      </c>
      <c r="U10" s="6">
        <v>4.9000000000000004</v>
      </c>
      <c r="V10" s="6">
        <v>7.5</v>
      </c>
      <c r="W10" s="6">
        <v>7</v>
      </c>
      <c r="X10" s="6">
        <v>8.1999999999999993</v>
      </c>
      <c r="Y10" s="6">
        <v>7.7</v>
      </c>
      <c r="Z10" s="6">
        <v>8.6999999999999993</v>
      </c>
      <c r="AA10" s="6">
        <v>7.9</v>
      </c>
      <c r="AB10" s="6">
        <v>8.8000000000000007</v>
      </c>
      <c r="AC10" s="14">
        <v>8</v>
      </c>
      <c r="AD10" s="14">
        <v>8.4</v>
      </c>
      <c r="AE10" s="14">
        <v>7</v>
      </c>
      <c r="AF10" s="14">
        <v>8.8000000000000007</v>
      </c>
      <c r="AG10" s="14">
        <v>8.4</v>
      </c>
      <c r="AH10" s="14">
        <v>8.5</v>
      </c>
      <c r="AI10" s="47">
        <v>7.4</v>
      </c>
      <c r="AJ10" s="47">
        <v>8.5</v>
      </c>
      <c r="AK10" s="47">
        <v>9.5</v>
      </c>
      <c r="AL10" s="45">
        <v>9</v>
      </c>
      <c r="AM10" s="45">
        <v>9.1999999999999993</v>
      </c>
      <c r="AN10" s="45">
        <v>9.3000000000000007</v>
      </c>
      <c r="AO10" s="45">
        <v>9.5</v>
      </c>
      <c r="AP10" s="45">
        <v>8.6</v>
      </c>
      <c r="AQ10" s="45">
        <v>7.5</v>
      </c>
      <c r="AR10" s="45">
        <v>7.9</v>
      </c>
      <c r="AS10" s="45">
        <v>8.6999999999999993</v>
      </c>
      <c r="AT10" s="45">
        <v>7.7</v>
      </c>
      <c r="AU10" s="45">
        <v>9.4</v>
      </c>
      <c r="AV10" s="45">
        <v>7.8</v>
      </c>
      <c r="AW10" s="45">
        <v>8.8000000000000007</v>
      </c>
      <c r="AX10" s="45">
        <v>8.6</v>
      </c>
      <c r="AY10" s="45"/>
      <c r="AZ10" s="47"/>
      <c r="BA10" s="6">
        <f t="shared" ref="BA10:BA16" si="0">ROUND(SUMPRODUCT($G$9:$AY$9,G10:AY10)/$BA$9,1)</f>
        <v>7.6</v>
      </c>
      <c r="BB10" s="41">
        <f t="shared" ref="BB10:BB16" si="1">A10</f>
        <v>1</v>
      </c>
      <c r="BC10" s="15" t="s">
        <v>86</v>
      </c>
      <c r="BD10" s="16" t="s">
        <v>87</v>
      </c>
      <c r="BE10" s="17" t="s">
        <v>10</v>
      </c>
      <c r="BF10" s="18">
        <v>35900</v>
      </c>
      <c r="BG10" s="74">
        <f t="shared" ref="BG10:BV13" si="2">IF(G10&gt;=8.5,4,IF(G10&gt;=7,3,IF(G10&gt;=5.5,2,IF(G10&gt;=4,1,0))))</f>
        <v>3</v>
      </c>
      <c r="BH10" s="74">
        <f t="shared" si="2"/>
        <v>1</v>
      </c>
      <c r="BI10" s="74">
        <f t="shared" si="2"/>
        <v>1</v>
      </c>
      <c r="BJ10" s="74">
        <f t="shared" si="2"/>
        <v>3</v>
      </c>
      <c r="BK10" s="74">
        <f t="shared" si="2"/>
        <v>2</v>
      </c>
      <c r="BL10" s="74">
        <f t="shared" si="2"/>
        <v>3</v>
      </c>
      <c r="BM10" s="74">
        <f t="shared" si="2"/>
        <v>1</v>
      </c>
      <c r="BN10" s="74">
        <f t="shared" si="2"/>
        <v>2</v>
      </c>
      <c r="BO10" s="74">
        <f t="shared" si="2"/>
        <v>2</v>
      </c>
      <c r="BP10" s="74">
        <f t="shared" si="2"/>
        <v>3</v>
      </c>
      <c r="BQ10" s="74">
        <f t="shared" si="2"/>
        <v>1</v>
      </c>
      <c r="BR10" s="74">
        <f t="shared" si="2"/>
        <v>4</v>
      </c>
      <c r="BS10" s="74">
        <f t="shared" si="2"/>
        <v>1</v>
      </c>
      <c r="BT10" s="74">
        <f t="shared" si="2"/>
        <v>3</v>
      </c>
      <c r="BU10" s="74">
        <f t="shared" si="2"/>
        <v>1</v>
      </c>
      <c r="BV10" s="74">
        <f t="shared" si="2"/>
        <v>3</v>
      </c>
      <c r="BW10" s="74">
        <f t="shared" ref="BW10:CL13" si="3">IF(W10&gt;=8.5,4,IF(W10&gt;=7,3,IF(W10&gt;=5.5,2,IF(W10&gt;=4,1,0))))</f>
        <v>3</v>
      </c>
      <c r="BX10" s="74">
        <f t="shared" si="3"/>
        <v>3</v>
      </c>
      <c r="BY10" s="74">
        <f t="shared" si="3"/>
        <v>3</v>
      </c>
      <c r="BZ10" s="74">
        <f t="shared" si="3"/>
        <v>4</v>
      </c>
      <c r="CA10" s="74">
        <f t="shared" si="3"/>
        <v>3</v>
      </c>
      <c r="CB10" s="74">
        <f t="shared" si="3"/>
        <v>4</v>
      </c>
      <c r="CC10" s="74">
        <f t="shared" si="3"/>
        <v>3</v>
      </c>
      <c r="CD10" s="74">
        <f t="shared" si="3"/>
        <v>3</v>
      </c>
      <c r="CE10" s="74">
        <f t="shared" si="3"/>
        <v>3</v>
      </c>
      <c r="CF10" s="74">
        <f t="shared" si="3"/>
        <v>4</v>
      </c>
      <c r="CG10" s="74">
        <f t="shared" si="3"/>
        <v>3</v>
      </c>
      <c r="CH10" s="74">
        <f t="shared" si="3"/>
        <v>4</v>
      </c>
      <c r="CI10" s="74">
        <f t="shared" si="3"/>
        <v>3</v>
      </c>
      <c r="CJ10" s="74">
        <f t="shared" si="3"/>
        <v>4</v>
      </c>
      <c r="CK10" s="74">
        <f t="shared" ref="CK10:CX13" si="4">IF(AK10&gt;=8.5,4,IF(AK10&gt;=7,3,IF(AK10&gt;=5.5,2,IF(AK10&gt;=4,1,0))))</f>
        <v>4</v>
      </c>
      <c r="CL10" s="74">
        <f t="shared" si="4"/>
        <v>4</v>
      </c>
      <c r="CM10" s="74">
        <f t="shared" si="4"/>
        <v>4</v>
      </c>
      <c r="CN10" s="74">
        <f t="shared" si="4"/>
        <v>4</v>
      </c>
      <c r="CO10" s="74">
        <f t="shared" si="4"/>
        <v>4</v>
      </c>
      <c r="CP10" s="74">
        <f t="shared" si="4"/>
        <v>4</v>
      </c>
      <c r="CQ10" s="74">
        <f t="shared" si="4"/>
        <v>3</v>
      </c>
      <c r="CR10" s="74">
        <f t="shared" si="4"/>
        <v>3</v>
      </c>
      <c r="CS10" s="74">
        <f t="shared" si="4"/>
        <v>4</v>
      </c>
      <c r="CT10" s="74">
        <f t="shared" si="4"/>
        <v>3</v>
      </c>
      <c r="CU10" s="74">
        <f t="shared" si="4"/>
        <v>4</v>
      </c>
      <c r="CV10" s="74">
        <f t="shared" si="4"/>
        <v>3</v>
      </c>
      <c r="CW10" s="74">
        <f t="shared" si="4"/>
        <v>4</v>
      </c>
      <c r="CX10" s="74">
        <f t="shared" si="4"/>
        <v>4</v>
      </c>
      <c r="CY10" s="74"/>
      <c r="CZ10" s="76">
        <f t="shared" ref="CZ10:CZ16" si="5">ROUND(SUMPRODUCT($G$9:$AY$9,BG10:CY10)/$BA$9,2)</f>
        <v>3.01</v>
      </c>
    </row>
    <row r="11" spans="1:104" ht="17.25" customHeight="1" x14ac:dyDescent="0.25">
      <c r="A11" s="41">
        <v>2</v>
      </c>
      <c r="B11" s="15" t="s">
        <v>73</v>
      </c>
      <c r="C11" s="16" t="s">
        <v>28</v>
      </c>
      <c r="D11" s="17" t="s">
        <v>12</v>
      </c>
      <c r="E11" s="18">
        <v>36096</v>
      </c>
      <c r="F11" s="18" t="s">
        <v>46</v>
      </c>
      <c r="G11" s="5">
        <v>5.6</v>
      </c>
      <c r="H11" s="5">
        <v>6.7</v>
      </c>
      <c r="I11" s="5">
        <v>5.7</v>
      </c>
      <c r="J11" s="5">
        <v>5.6</v>
      </c>
      <c r="K11" s="5">
        <v>5.9</v>
      </c>
      <c r="L11" s="6">
        <v>7.7</v>
      </c>
      <c r="M11" s="6">
        <v>7.8</v>
      </c>
      <c r="N11" s="6">
        <v>8.5</v>
      </c>
      <c r="O11" s="6">
        <v>4.5999999999999996</v>
      </c>
      <c r="P11" s="6">
        <v>6.6</v>
      </c>
      <c r="Q11" s="6">
        <v>6.8</v>
      </c>
      <c r="R11" s="6">
        <v>7.2</v>
      </c>
      <c r="S11" s="6">
        <v>7.4</v>
      </c>
      <c r="T11" s="6">
        <v>6.6</v>
      </c>
      <c r="U11" s="6">
        <v>4.8</v>
      </c>
      <c r="V11" s="6">
        <v>7.1</v>
      </c>
      <c r="W11" s="6">
        <v>8.6</v>
      </c>
      <c r="X11" s="6">
        <v>8.6999999999999993</v>
      </c>
      <c r="Y11" s="6">
        <v>6</v>
      </c>
      <c r="Z11" s="6">
        <v>5.3</v>
      </c>
      <c r="AA11" s="6">
        <v>7.3</v>
      </c>
      <c r="AB11" s="6">
        <v>8.8000000000000007</v>
      </c>
      <c r="AC11" s="14">
        <v>7.7</v>
      </c>
      <c r="AD11" s="14">
        <v>7.6</v>
      </c>
      <c r="AE11" s="14">
        <v>8.1999999999999993</v>
      </c>
      <c r="AF11" s="14">
        <v>8.6999999999999993</v>
      </c>
      <c r="AG11" s="14">
        <v>7.5</v>
      </c>
      <c r="AH11" s="14">
        <v>8.5</v>
      </c>
      <c r="AI11" s="47">
        <v>8.4</v>
      </c>
      <c r="AJ11" s="47">
        <v>8.6</v>
      </c>
      <c r="AK11" s="47">
        <v>9.3000000000000007</v>
      </c>
      <c r="AL11" s="45">
        <v>8.8000000000000007</v>
      </c>
      <c r="AM11" s="45">
        <v>8.3000000000000007</v>
      </c>
      <c r="AN11" s="45">
        <v>9.6999999999999993</v>
      </c>
      <c r="AO11" s="45">
        <v>9</v>
      </c>
      <c r="AP11" s="45">
        <v>8.1999999999999993</v>
      </c>
      <c r="AQ11" s="45">
        <v>6.9</v>
      </c>
      <c r="AR11" s="45">
        <v>7.8</v>
      </c>
      <c r="AS11" s="45">
        <v>9.1</v>
      </c>
      <c r="AT11" s="45">
        <v>7.4</v>
      </c>
      <c r="AU11" s="45">
        <v>9</v>
      </c>
      <c r="AV11" s="45">
        <v>7.7</v>
      </c>
      <c r="AW11" s="45">
        <v>8.6999999999999993</v>
      </c>
      <c r="AX11" s="45">
        <v>8.4</v>
      </c>
      <c r="AY11" s="45"/>
      <c r="AZ11" s="47"/>
      <c r="BA11" s="6">
        <f t="shared" si="0"/>
        <v>7.6</v>
      </c>
      <c r="BB11" s="41">
        <f t="shared" si="1"/>
        <v>2</v>
      </c>
      <c r="BC11" s="15" t="s">
        <v>73</v>
      </c>
      <c r="BD11" s="16" t="s">
        <v>28</v>
      </c>
      <c r="BE11" s="17" t="s">
        <v>12</v>
      </c>
      <c r="BF11" s="18">
        <v>36096</v>
      </c>
      <c r="BG11" s="74">
        <f t="shared" si="2"/>
        <v>2</v>
      </c>
      <c r="BH11" s="74">
        <f t="shared" si="2"/>
        <v>2</v>
      </c>
      <c r="BI11" s="74">
        <f t="shared" si="2"/>
        <v>2</v>
      </c>
      <c r="BJ11" s="74">
        <f t="shared" si="2"/>
        <v>2</v>
      </c>
      <c r="BK11" s="74">
        <f t="shared" si="2"/>
        <v>2</v>
      </c>
      <c r="BL11" s="74">
        <f t="shared" si="2"/>
        <v>3</v>
      </c>
      <c r="BM11" s="74">
        <f t="shared" si="2"/>
        <v>3</v>
      </c>
      <c r="BN11" s="74">
        <f t="shared" si="2"/>
        <v>4</v>
      </c>
      <c r="BO11" s="74">
        <f t="shared" si="2"/>
        <v>1</v>
      </c>
      <c r="BP11" s="74">
        <f t="shared" si="2"/>
        <v>2</v>
      </c>
      <c r="BQ11" s="74">
        <f t="shared" si="2"/>
        <v>2</v>
      </c>
      <c r="BR11" s="74">
        <f t="shared" si="2"/>
        <v>3</v>
      </c>
      <c r="BS11" s="74">
        <f t="shared" si="2"/>
        <v>3</v>
      </c>
      <c r="BT11" s="74">
        <f t="shared" si="2"/>
        <v>2</v>
      </c>
      <c r="BU11" s="74">
        <f t="shared" si="2"/>
        <v>1</v>
      </c>
      <c r="BV11" s="74">
        <f t="shared" si="2"/>
        <v>3</v>
      </c>
      <c r="BW11" s="74">
        <f t="shared" si="3"/>
        <v>4</v>
      </c>
      <c r="BX11" s="74">
        <f t="shared" si="3"/>
        <v>4</v>
      </c>
      <c r="BY11" s="74">
        <f t="shared" si="3"/>
        <v>2</v>
      </c>
      <c r="BZ11" s="74">
        <f t="shared" si="3"/>
        <v>1</v>
      </c>
      <c r="CA11" s="74">
        <f t="shared" si="3"/>
        <v>3</v>
      </c>
      <c r="CB11" s="74">
        <f t="shared" si="3"/>
        <v>4</v>
      </c>
      <c r="CC11" s="74">
        <f t="shared" si="3"/>
        <v>3</v>
      </c>
      <c r="CD11" s="74">
        <f t="shared" si="3"/>
        <v>3</v>
      </c>
      <c r="CE11" s="74">
        <f t="shared" si="3"/>
        <v>3</v>
      </c>
      <c r="CF11" s="74">
        <f t="shared" si="3"/>
        <v>4</v>
      </c>
      <c r="CG11" s="74">
        <f t="shared" si="3"/>
        <v>3</v>
      </c>
      <c r="CH11" s="74">
        <f t="shared" si="3"/>
        <v>4</v>
      </c>
      <c r="CI11" s="74">
        <f t="shared" si="3"/>
        <v>3</v>
      </c>
      <c r="CJ11" s="74">
        <f t="shared" si="3"/>
        <v>4</v>
      </c>
      <c r="CK11" s="74">
        <f t="shared" si="4"/>
        <v>4</v>
      </c>
      <c r="CL11" s="74">
        <f t="shared" si="4"/>
        <v>4</v>
      </c>
      <c r="CM11" s="74">
        <f t="shared" si="4"/>
        <v>3</v>
      </c>
      <c r="CN11" s="74">
        <f t="shared" si="4"/>
        <v>4</v>
      </c>
      <c r="CO11" s="74">
        <f t="shared" si="4"/>
        <v>4</v>
      </c>
      <c r="CP11" s="74">
        <f t="shared" si="4"/>
        <v>3</v>
      </c>
      <c r="CQ11" s="74">
        <f t="shared" si="4"/>
        <v>2</v>
      </c>
      <c r="CR11" s="74">
        <f t="shared" si="4"/>
        <v>3</v>
      </c>
      <c r="CS11" s="74">
        <f t="shared" si="4"/>
        <v>4</v>
      </c>
      <c r="CT11" s="74">
        <f t="shared" si="4"/>
        <v>3</v>
      </c>
      <c r="CU11" s="74">
        <f t="shared" si="4"/>
        <v>4</v>
      </c>
      <c r="CV11" s="74">
        <f t="shared" si="4"/>
        <v>3</v>
      </c>
      <c r="CW11" s="74">
        <f t="shared" si="4"/>
        <v>4</v>
      </c>
      <c r="CX11" s="74">
        <f t="shared" si="4"/>
        <v>3</v>
      </c>
      <c r="CY11" s="74"/>
      <c r="CZ11" s="76">
        <f t="shared" si="5"/>
        <v>2.96</v>
      </c>
    </row>
    <row r="12" spans="1:104" ht="16.5" x14ac:dyDescent="0.25">
      <c r="A12" s="41">
        <v>3</v>
      </c>
      <c r="B12" s="15" t="s">
        <v>96</v>
      </c>
      <c r="C12" s="16" t="s">
        <v>97</v>
      </c>
      <c r="D12" s="17" t="s">
        <v>98</v>
      </c>
      <c r="E12" s="18">
        <v>36115</v>
      </c>
      <c r="F12" s="18" t="s">
        <v>190</v>
      </c>
      <c r="G12" s="5">
        <v>7.3</v>
      </c>
      <c r="H12" s="5">
        <v>6.8</v>
      </c>
      <c r="I12" s="5">
        <v>6.3</v>
      </c>
      <c r="J12" s="5">
        <v>7</v>
      </c>
      <c r="K12" s="5">
        <v>8.9</v>
      </c>
      <c r="L12" s="6">
        <v>6.7</v>
      </c>
      <c r="M12" s="6">
        <v>7.4</v>
      </c>
      <c r="N12" s="6">
        <v>4</v>
      </c>
      <c r="O12" s="6">
        <v>7.4</v>
      </c>
      <c r="P12" s="6">
        <v>7.3</v>
      </c>
      <c r="Q12" s="6">
        <v>6.7</v>
      </c>
      <c r="R12" s="6">
        <v>7.7</v>
      </c>
      <c r="S12" s="6">
        <v>7.8</v>
      </c>
      <c r="T12" s="6">
        <v>7.3</v>
      </c>
      <c r="U12" s="6">
        <v>4.4000000000000004</v>
      </c>
      <c r="V12" s="6">
        <v>7.6</v>
      </c>
      <c r="W12" s="6">
        <v>7.2</v>
      </c>
      <c r="X12" s="6">
        <v>8</v>
      </c>
      <c r="Y12" s="6">
        <v>5.6</v>
      </c>
      <c r="Z12" s="6">
        <v>7</v>
      </c>
      <c r="AA12" s="6">
        <v>7.1</v>
      </c>
      <c r="AB12" s="6">
        <v>9.5</v>
      </c>
      <c r="AC12" s="14">
        <v>8</v>
      </c>
      <c r="AD12" s="14">
        <v>9.1</v>
      </c>
      <c r="AE12" s="14">
        <v>8.6999999999999993</v>
      </c>
      <c r="AF12" s="14">
        <v>8.8000000000000007</v>
      </c>
      <c r="AG12" s="14">
        <v>7.7</v>
      </c>
      <c r="AH12" s="14">
        <v>9</v>
      </c>
      <c r="AI12" s="47">
        <v>9.1</v>
      </c>
      <c r="AJ12" s="47">
        <v>8.6</v>
      </c>
      <c r="AK12" s="47">
        <v>8.9</v>
      </c>
      <c r="AL12" s="45">
        <v>5.9</v>
      </c>
      <c r="AM12" s="45">
        <v>7.8</v>
      </c>
      <c r="AN12" s="45">
        <v>9.8000000000000007</v>
      </c>
      <c r="AO12" s="45">
        <v>10</v>
      </c>
      <c r="AP12" s="45">
        <v>8.8000000000000007</v>
      </c>
      <c r="AQ12" s="45">
        <v>7.8</v>
      </c>
      <c r="AR12" s="45">
        <v>8.6</v>
      </c>
      <c r="AS12" s="45">
        <v>9</v>
      </c>
      <c r="AT12" s="45">
        <v>8</v>
      </c>
      <c r="AU12" s="45">
        <v>8.8000000000000007</v>
      </c>
      <c r="AV12" s="45">
        <v>7.1</v>
      </c>
      <c r="AW12" s="45">
        <v>8.6999999999999993</v>
      </c>
      <c r="AX12" s="45">
        <v>7.6</v>
      </c>
      <c r="AY12" s="45"/>
      <c r="AZ12" s="47"/>
      <c r="BA12" s="6">
        <f>ROUND(SUMPRODUCT($G$9:$AY$9,G12:AY12)/$BA$9,1)</f>
        <v>7.7</v>
      </c>
      <c r="BB12" s="41">
        <f>A12</f>
        <v>3</v>
      </c>
      <c r="BC12" s="15" t="s">
        <v>96</v>
      </c>
      <c r="BD12" s="16" t="s">
        <v>97</v>
      </c>
      <c r="BE12" s="17" t="s">
        <v>98</v>
      </c>
      <c r="BF12" s="18">
        <v>36115</v>
      </c>
      <c r="BG12" s="74">
        <f t="shared" si="2"/>
        <v>3</v>
      </c>
      <c r="BH12" s="74">
        <f t="shared" si="2"/>
        <v>2</v>
      </c>
      <c r="BI12" s="74">
        <f t="shared" si="2"/>
        <v>2</v>
      </c>
      <c r="BJ12" s="74">
        <f t="shared" si="2"/>
        <v>3</v>
      </c>
      <c r="BK12" s="74">
        <f t="shared" si="2"/>
        <v>4</v>
      </c>
      <c r="BL12" s="74">
        <f t="shared" si="2"/>
        <v>2</v>
      </c>
      <c r="BM12" s="74">
        <f t="shared" si="2"/>
        <v>3</v>
      </c>
      <c r="BN12" s="74">
        <f t="shared" si="2"/>
        <v>1</v>
      </c>
      <c r="BO12" s="74">
        <f t="shared" si="2"/>
        <v>3</v>
      </c>
      <c r="BP12" s="74">
        <f t="shared" si="2"/>
        <v>3</v>
      </c>
      <c r="BQ12" s="74">
        <f t="shared" si="2"/>
        <v>2</v>
      </c>
      <c r="BR12" s="74">
        <f t="shared" si="2"/>
        <v>3</v>
      </c>
      <c r="BS12" s="74">
        <f t="shared" si="2"/>
        <v>3</v>
      </c>
      <c r="BT12" s="74">
        <f t="shared" si="2"/>
        <v>3</v>
      </c>
      <c r="BU12" s="74">
        <f t="shared" si="2"/>
        <v>1</v>
      </c>
      <c r="BV12" s="74">
        <f t="shared" si="2"/>
        <v>3</v>
      </c>
      <c r="BW12" s="74">
        <f t="shared" si="3"/>
        <v>3</v>
      </c>
      <c r="BX12" s="74">
        <f t="shared" si="3"/>
        <v>3</v>
      </c>
      <c r="BY12" s="74">
        <f t="shared" si="3"/>
        <v>2</v>
      </c>
      <c r="BZ12" s="74">
        <f t="shared" si="3"/>
        <v>3</v>
      </c>
      <c r="CA12" s="74">
        <f t="shared" si="3"/>
        <v>3</v>
      </c>
      <c r="CB12" s="74">
        <f t="shared" si="3"/>
        <v>4</v>
      </c>
      <c r="CC12" s="74">
        <f t="shared" si="3"/>
        <v>3</v>
      </c>
      <c r="CD12" s="74">
        <f t="shared" si="3"/>
        <v>4</v>
      </c>
      <c r="CE12" s="74">
        <f t="shared" si="3"/>
        <v>4</v>
      </c>
      <c r="CF12" s="74">
        <f t="shared" si="3"/>
        <v>4</v>
      </c>
      <c r="CG12" s="74">
        <f t="shared" si="3"/>
        <v>3</v>
      </c>
      <c r="CH12" s="74">
        <f t="shared" si="3"/>
        <v>4</v>
      </c>
      <c r="CI12" s="74">
        <f t="shared" si="3"/>
        <v>4</v>
      </c>
      <c r="CJ12" s="74">
        <f t="shared" si="3"/>
        <v>4</v>
      </c>
      <c r="CK12" s="74">
        <f t="shared" si="3"/>
        <v>4</v>
      </c>
      <c r="CL12" s="74">
        <f t="shared" si="3"/>
        <v>2</v>
      </c>
      <c r="CM12" s="74">
        <f t="shared" si="4"/>
        <v>3</v>
      </c>
      <c r="CN12" s="74">
        <f t="shared" si="4"/>
        <v>4</v>
      </c>
      <c r="CO12" s="74">
        <f t="shared" si="4"/>
        <v>4</v>
      </c>
      <c r="CP12" s="74">
        <f t="shared" si="4"/>
        <v>4</v>
      </c>
      <c r="CQ12" s="74">
        <f t="shared" si="4"/>
        <v>3</v>
      </c>
      <c r="CR12" s="74">
        <f t="shared" si="4"/>
        <v>4</v>
      </c>
      <c r="CS12" s="74">
        <f t="shared" si="4"/>
        <v>4</v>
      </c>
      <c r="CT12" s="74">
        <f t="shared" si="4"/>
        <v>3</v>
      </c>
      <c r="CU12" s="74">
        <f t="shared" si="4"/>
        <v>4</v>
      </c>
      <c r="CV12" s="74">
        <f t="shared" si="4"/>
        <v>3</v>
      </c>
      <c r="CW12" s="74">
        <f t="shared" si="4"/>
        <v>4</v>
      </c>
      <c r="CX12" s="74">
        <f t="shared" si="4"/>
        <v>3</v>
      </c>
      <c r="CY12" s="74"/>
      <c r="CZ12" s="76">
        <f>ROUND(SUMPRODUCT($G$9:$AY$9,BG12:CY12)/$BA$9,2)</f>
        <v>3.09</v>
      </c>
    </row>
    <row r="13" spans="1:104" ht="17.25" customHeight="1" x14ac:dyDescent="0.25">
      <c r="A13" s="41">
        <v>4</v>
      </c>
      <c r="B13" s="15" t="s">
        <v>101</v>
      </c>
      <c r="C13" s="16" t="s">
        <v>102</v>
      </c>
      <c r="D13" s="17" t="s">
        <v>13</v>
      </c>
      <c r="E13" s="18">
        <v>35862</v>
      </c>
      <c r="F13" s="18" t="s">
        <v>46</v>
      </c>
      <c r="G13" s="5">
        <v>7</v>
      </c>
      <c r="H13" s="5">
        <v>5.3</v>
      </c>
      <c r="I13" s="5">
        <v>5.9</v>
      </c>
      <c r="J13" s="5">
        <v>7.2</v>
      </c>
      <c r="K13" s="5">
        <v>4.9000000000000004</v>
      </c>
      <c r="L13" s="6">
        <v>8.1999999999999993</v>
      </c>
      <c r="M13" s="6">
        <v>6.2</v>
      </c>
      <c r="N13" s="6">
        <v>7.3</v>
      </c>
      <c r="O13" s="6">
        <v>4.9000000000000004</v>
      </c>
      <c r="P13" s="6">
        <v>7.4</v>
      </c>
      <c r="Q13" s="6">
        <v>6</v>
      </c>
      <c r="R13" s="6">
        <v>8.8000000000000007</v>
      </c>
      <c r="S13" s="6">
        <v>5.6</v>
      </c>
      <c r="T13" s="6">
        <v>6.3</v>
      </c>
      <c r="U13" s="6">
        <v>6.8</v>
      </c>
      <c r="V13" s="6">
        <v>6.6</v>
      </c>
      <c r="W13" s="6">
        <v>7.8</v>
      </c>
      <c r="X13" s="6">
        <v>8.5</v>
      </c>
      <c r="Y13" s="6">
        <v>6.6</v>
      </c>
      <c r="Z13" s="6">
        <v>8</v>
      </c>
      <c r="AA13" s="6">
        <v>8.6</v>
      </c>
      <c r="AB13" s="6">
        <v>8.5</v>
      </c>
      <c r="AC13" s="14">
        <v>8.4</v>
      </c>
      <c r="AD13" s="14">
        <v>8.4</v>
      </c>
      <c r="AE13" s="14">
        <v>4.3</v>
      </c>
      <c r="AF13" s="14">
        <v>8.4</v>
      </c>
      <c r="AG13" s="14">
        <v>8.4</v>
      </c>
      <c r="AH13" s="14">
        <v>8.5</v>
      </c>
      <c r="AI13" s="47">
        <v>8.5</v>
      </c>
      <c r="AJ13" s="47">
        <v>8.6999999999999993</v>
      </c>
      <c r="AK13" s="47">
        <v>9</v>
      </c>
      <c r="AL13" s="45">
        <v>8.8000000000000007</v>
      </c>
      <c r="AM13" s="45">
        <v>8.8000000000000007</v>
      </c>
      <c r="AN13" s="45">
        <v>9.4</v>
      </c>
      <c r="AO13" s="45">
        <v>9.5</v>
      </c>
      <c r="AP13" s="45">
        <v>8.3000000000000007</v>
      </c>
      <c r="AQ13" s="45">
        <v>9.3000000000000007</v>
      </c>
      <c r="AR13" s="45">
        <v>7.9</v>
      </c>
      <c r="AS13" s="45">
        <v>8.8000000000000007</v>
      </c>
      <c r="AT13" s="45">
        <v>8.9</v>
      </c>
      <c r="AU13" s="45">
        <v>9.4</v>
      </c>
      <c r="AV13" s="45">
        <v>7.5</v>
      </c>
      <c r="AW13" s="45">
        <v>8.9</v>
      </c>
      <c r="AX13" s="45">
        <v>8.1</v>
      </c>
      <c r="AY13" s="45"/>
      <c r="AZ13" s="47"/>
      <c r="BA13" s="6">
        <f t="shared" si="0"/>
        <v>7.7</v>
      </c>
      <c r="BB13" s="41">
        <f t="shared" si="1"/>
        <v>4</v>
      </c>
      <c r="BC13" s="15" t="s">
        <v>101</v>
      </c>
      <c r="BD13" s="16" t="s">
        <v>102</v>
      </c>
      <c r="BE13" s="17" t="s">
        <v>13</v>
      </c>
      <c r="BF13" s="18">
        <v>35862</v>
      </c>
      <c r="BG13" s="74">
        <f t="shared" si="2"/>
        <v>3</v>
      </c>
      <c r="BH13" s="74">
        <f t="shared" si="2"/>
        <v>1</v>
      </c>
      <c r="BI13" s="74">
        <f t="shared" si="2"/>
        <v>2</v>
      </c>
      <c r="BJ13" s="74">
        <f t="shared" si="2"/>
        <v>3</v>
      </c>
      <c r="BK13" s="74">
        <f t="shared" si="2"/>
        <v>1</v>
      </c>
      <c r="BL13" s="74">
        <f t="shared" si="2"/>
        <v>3</v>
      </c>
      <c r="BM13" s="74">
        <f t="shared" si="2"/>
        <v>2</v>
      </c>
      <c r="BN13" s="74">
        <f t="shared" si="2"/>
        <v>3</v>
      </c>
      <c r="BO13" s="74">
        <f t="shared" si="2"/>
        <v>1</v>
      </c>
      <c r="BP13" s="74">
        <f t="shared" si="2"/>
        <v>3</v>
      </c>
      <c r="BQ13" s="74">
        <f t="shared" si="2"/>
        <v>2</v>
      </c>
      <c r="BR13" s="74">
        <f t="shared" si="2"/>
        <v>4</v>
      </c>
      <c r="BS13" s="74">
        <f t="shared" si="2"/>
        <v>2</v>
      </c>
      <c r="BT13" s="74">
        <f t="shared" si="2"/>
        <v>2</v>
      </c>
      <c r="BU13" s="74">
        <f t="shared" si="2"/>
        <v>2</v>
      </c>
      <c r="BV13" s="74">
        <f t="shared" ref="BQ13:CF16" si="6">IF(V13&gt;=8.5,4,IF(V13&gt;=7,3,IF(V13&gt;=5.5,2,IF(V13&gt;=4,1,0))))</f>
        <v>2</v>
      </c>
      <c r="BW13" s="74">
        <f t="shared" si="6"/>
        <v>3</v>
      </c>
      <c r="BX13" s="74">
        <f t="shared" si="6"/>
        <v>4</v>
      </c>
      <c r="BY13" s="74">
        <f t="shared" si="6"/>
        <v>2</v>
      </c>
      <c r="BZ13" s="74">
        <f t="shared" si="6"/>
        <v>3</v>
      </c>
      <c r="CA13" s="74">
        <f t="shared" si="3"/>
        <v>4</v>
      </c>
      <c r="CB13" s="74">
        <f t="shared" si="3"/>
        <v>4</v>
      </c>
      <c r="CC13" s="74">
        <f t="shared" si="3"/>
        <v>3</v>
      </c>
      <c r="CD13" s="74">
        <f t="shared" si="3"/>
        <v>3</v>
      </c>
      <c r="CE13" s="74">
        <f t="shared" si="3"/>
        <v>1</v>
      </c>
      <c r="CF13" s="74">
        <f t="shared" si="3"/>
        <v>3</v>
      </c>
      <c r="CG13" s="74">
        <f t="shared" si="3"/>
        <v>3</v>
      </c>
      <c r="CH13" s="74">
        <f t="shared" si="3"/>
        <v>4</v>
      </c>
      <c r="CI13" s="74">
        <f t="shared" si="3"/>
        <v>4</v>
      </c>
      <c r="CJ13" s="74">
        <f t="shared" si="3"/>
        <v>4</v>
      </c>
      <c r="CK13" s="74">
        <f t="shared" si="4"/>
        <v>4</v>
      </c>
      <c r="CL13" s="74">
        <f t="shared" si="4"/>
        <v>4</v>
      </c>
      <c r="CM13" s="74">
        <f t="shared" si="4"/>
        <v>4</v>
      </c>
      <c r="CN13" s="74">
        <f t="shared" si="4"/>
        <v>4</v>
      </c>
      <c r="CO13" s="74">
        <f t="shared" si="4"/>
        <v>4</v>
      </c>
      <c r="CP13" s="74">
        <f t="shared" si="4"/>
        <v>3</v>
      </c>
      <c r="CQ13" s="74">
        <f t="shared" si="4"/>
        <v>4</v>
      </c>
      <c r="CR13" s="74">
        <f t="shared" si="4"/>
        <v>3</v>
      </c>
      <c r="CS13" s="74">
        <f t="shared" si="4"/>
        <v>4</v>
      </c>
      <c r="CT13" s="74">
        <f t="shared" si="4"/>
        <v>4</v>
      </c>
      <c r="CU13" s="74">
        <f t="shared" si="4"/>
        <v>4</v>
      </c>
      <c r="CV13" s="74">
        <f t="shared" si="4"/>
        <v>3</v>
      </c>
      <c r="CW13" s="74">
        <f t="shared" si="4"/>
        <v>4</v>
      </c>
      <c r="CX13" s="74">
        <f t="shared" si="4"/>
        <v>3</v>
      </c>
      <c r="CY13" s="74"/>
      <c r="CZ13" s="76">
        <f t="shared" si="5"/>
        <v>3</v>
      </c>
    </row>
    <row r="14" spans="1:104" ht="17.25" customHeight="1" x14ac:dyDescent="0.25">
      <c r="A14" s="41">
        <v>5</v>
      </c>
      <c r="B14" s="15" t="s">
        <v>104</v>
      </c>
      <c r="C14" s="16" t="s">
        <v>105</v>
      </c>
      <c r="D14" s="17" t="s">
        <v>20</v>
      </c>
      <c r="E14" s="18">
        <v>35974</v>
      </c>
      <c r="F14" s="18" t="s">
        <v>46</v>
      </c>
      <c r="G14" s="5">
        <v>5.9</v>
      </c>
      <c r="H14" s="5">
        <v>5.8</v>
      </c>
      <c r="I14" s="5">
        <v>6.2</v>
      </c>
      <c r="J14" s="5">
        <v>4.7</v>
      </c>
      <c r="K14" s="5">
        <v>4.2</v>
      </c>
      <c r="L14" s="6">
        <v>6.7</v>
      </c>
      <c r="M14" s="6">
        <v>5</v>
      </c>
      <c r="N14" s="6">
        <v>7</v>
      </c>
      <c r="O14" s="6">
        <v>5.9</v>
      </c>
      <c r="P14" s="6">
        <v>5.4</v>
      </c>
      <c r="Q14" s="6">
        <v>5.3</v>
      </c>
      <c r="R14" s="6">
        <v>5</v>
      </c>
      <c r="S14" s="6">
        <v>9.3000000000000007</v>
      </c>
      <c r="T14" s="6">
        <v>5.9</v>
      </c>
      <c r="U14" s="6">
        <v>7.2</v>
      </c>
      <c r="V14" s="6">
        <v>6.6</v>
      </c>
      <c r="W14" s="6">
        <v>6.9</v>
      </c>
      <c r="X14" s="6">
        <v>7.8</v>
      </c>
      <c r="Y14" s="6">
        <v>6.5</v>
      </c>
      <c r="Z14" s="6">
        <v>9.1</v>
      </c>
      <c r="AA14" s="6">
        <v>7.7</v>
      </c>
      <c r="AB14" s="6">
        <v>10</v>
      </c>
      <c r="AC14" s="14">
        <v>8</v>
      </c>
      <c r="AD14" s="14">
        <v>8.4</v>
      </c>
      <c r="AE14" s="14">
        <v>5.6</v>
      </c>
      <c r="AF14" s="14">
        <v>8.6</v>
      </c>
      <c r="AG14" s="14">
        <v>8.4</v>
      </c>
      <c r="AH14" s="14">
        <v>9.5</v>
      </c>
      <c r="AI14" s="47">
        <v>7.5</v>
      </c>
      <c r="AJ14" s="47">
        <v>8.6</v>
      </c>
      <c r="AK14" s="47">
        <v>9.1999999999999993</v>
      </c>
      <c r="AL14" s="45">
        <v>6.6</v>
      </c>
      <c r="AM14" s="45">
        <v>8.1</v>
      </c>
      <c r="AN14" s="45">
        <v>9.1999999999999993</v>
      </c>
      <c r="AO14" s="45">
        <v>8.5</v>
      </c>
      <c r="AP14" s="45">
        <v>7.3</v>
      </c>
      <c r="AQ14" s="45">
        <v>6.8</v>
      </c>
      <c r="AR14" s="45">
        <v>6.9</v>
      </c>
      <c r="AS14" s="45">
        <v>9</v>
      </c>
      <c r="AT14" s="45">
        <v>6</v>
      </c>
      <c r="AU14" s="45">
        <v>9.4</v>
      </c>
      <c r="AV14" s="45">
        <v>6.4</v>
      </c>
      <c r="AW14" s="45">
        <v>8.8000000000000007</v>
      </c>
      <c r="AX14" s="45">
        <v>8.8000000000000007</v>
      </c>
      <c r="AY14" s="45"/>
      <c r="AZ14" s="47"/>
      <c r="BA14" s="6">
        <f t="shared" si="0"/>
        <v>7.3</v>
      </c>
      <c r="BB14" s="41">
        <f t="shared" si="1"/>
        <v>5</v>
      </c>
      <c r="BC14" s="15" t="s">
        <v>104</v>
      </c>
      <c r="BD14" s="16" t="s">
        <v>105</v>
      </c>
      <c r="BE14" s="17" t="s">
        <v>20</v>
      </c>
      <c r="BF14" s="18">
        <v>35974</v>
      </c>
      <c r="BG14" s="74">
        <f t="shared" ref="BG14:BP16" si="7">IF(G14&gt;=8.5,4,IF(G14&gt;=7,3,IF(G14&gt;=5.5,2,IF(G14&gt;=4,1,0))))</f>
        <v>2</v>
      </c>
      <c r="BH14" s="74">
        <f t="shared" si="7"/>
        <v>2</v>
      </c>
      <c r="BI14" s="74">
        <f t="shared" si="7"/>
        <v>2</v>
      </c>
      <c r="BJ14" s="74">
        <f t="shared" si="7"/>
        <v>1</v>
      </c>
      <c r="BK14" s="74">
        <f t="shared" si="7"/>
        <v>1</v>
      </c>
      <c r="BL14" s="74">
        <f t="shared" si="7"/>
        <v>2</v>
      </c>
      <c r="BM14" s="74">
        <f t="shared" si="7"/>
        <v>1</v>
      </c>
      <c r="BN14" s="74">
        <f t="shared" si="7"/>
        <v>3</v>
      </c>
      <c r="BO14" s="74">
        <f t="shared" si="7"/>
        <v>2</v>
      </c>
      <c r="BP14" s="74">
        <f t="shared" si="7"/>
        <v>1</v>
      </c>
      <c r="BQ14" s="74">
        <f t="shared" si="6"/>
        <v>1</v>
      </c>
      <c r="BR14" s="74">
        <f t="shared" si="6"/>
        <v>1</v>
      </c>
      <c r="BS14" s="74">
        <f t="shared" si="6"/>
        <v>4</v>
      </c>
      <c r="BT14" s="74">
        <f t="shared" si="6"/>
        <v>2</v>
      </c>
      <c r="BU14" s="74">
        <f t="shared" si="6"/>
        <v>3</v>
      </c>
      <c r="BV14" s="74">
        <f t="shared" si="6"/>
        <v>2</v>
      </c>
      <c r="BW14" s="74">
        <f t="shared" si="6"/>
        <v>2</v>
      </c>
      <c r="BX14" s="74">
        <f t="shared" si="6"/>
        <v>3</v>
      </c>
      <c r="BY14" s="74">
        <f t="shared" si="6"/>
        <v>2</v>
      </c>
      <c r="BZ14" s="74">
        <f t="shared" si="6"/>
        <v>4</v>
      </c>
      <c r="CA14" s="74">
        <f t="shared" si="6"/>
        <v>3</v>
      </c>
      <c r="CB14" s="74">
        <f t="shared" si="6"/>
        <v>4</v>
      </c>
      <c r="CC14" s="74">
        <f t="shared" si="6"/>
        <v>3</v>
      </c>
      <c r="CD14" s="74">
        <f t="shared" si="6"/>
        <v>3</v>
      </c>
      <c r="CE14" s="74">
        <f t="shared" si="6"/>
        <v>2</v>
      </c>
      <c r="CF14" s="74">
        <f t="shared" si="6"/>
        <v>4</v>
      </c>
      <c r="CG14" s="74">
        <f t="shared" ref="CG14:CV16" si="8">IF(AG14&gt;=8.5,4,IF(AG14&gt;=7,3,IF(AG14&gt;=5.5,2,IF(AG14&gt;=4,1,0))))</f>
        <v>3</v>
      </c>
      <c r="CH14" s="74">
        <f t="shared" si="8"/>
        <v>4</v>
      </c>
      <c r="CI14" s="74">
        <f t="shared" si="8"/>
        <v>3</v>
      </c>
      <c r="CJ14" s="74">
        <f t="shared" si="8"/>
        <v>4</v>
      </c>
      <c r="CK14" s="74">
        <f t="shared" si="8"/>
        <v>4</v>
      </c>
      <c r="CL14" s="74">
        <f t="shared" si="8"/>
        <v>2</v>
      </c>
      <c r="CM14" s="74">
        <f t="shared" si="8"/>
        <v>3</v>
      </c>
      <c r="CN14" s="74">
        <f t="shared" si="8"/>
        <v>4</v>
      </c>
      <c r="CO14" s="74">
        <f t="shared" si="8"/>
        <v>4</v>
      </c>
      <c r="CP14" s="74">
        <f t="shared" si="8"/>
        <v>3</v>
      </c>
      <c r="CQ14" s="74">
        <f t="shared" si="8"/>
        <v>2</v>
      </c>
      <c r="CR14" s="74">
        <f t="shared" si="8"/>
        <v>2</v>
      </c>
      <c r="CS14" s="74">
        <f t="shared" si="8"/>
        <v>4</v>
      </c>
      <c r="CT14" s="74">
        <f t="shared" si="8"/>
        <v>2</v>
      </c>
      <c r="CU14" s="74">
        <f t="shared" si="8"/>
        <v>4</v>
      </c>
      <c r="CV14" s="74">
        <f t="shared" si="8"/>
        <v>2</v>
      </c>
      <c r="CW14" s="74">
        <f t="shared" ref="CU14:CX16" si="9">IF(AW14&gt;=8.5,4,IF(AW14&gt;=7,3,IF(AW14&gt;=5.5,2,IF(AW14&gt;=4,1,0))))</f>
        <v>4</v>
      </c>
      <c r="CX14" s="74">
        <f t="shared" si="9"/>
        <v>4</v>
      </c>
      <c r="CY14" s="74"/>
      <c r="CZ14" s="76">
        <f t="shared" si="5"/>
        <v>2.71</v>
      </c>
    </row>
    <row r="15" spans="1:104" ht="17.25" customHeight="1" x14ac:dyDescent="0.25">
      <c r="A15" s="41">
        <v>6</v>
      </c>
      <c r="B15" s="15" t="s">
        <v>76</v>
      </c>
      <c r="C15" s="16" t="s">
        <v>77</v>
      </c>
      <c r="D15" s="17" t="s">
        <v>22</v>
      </c>
      <c r="E15" s="18">
        <v>35612</v>
      </c>
      <c r="F15" s="18" t="s">
        <v>46</v>
      </c>
      <c r="G15" s="5">
        <v>8.1999999999999993</v>
      </c>
      <c r="H15" s="5">
        <v>5.4</v>
      </c>
      <c r="I15" s="5">
        <v>8.6</v>
      </c>
      <c r="J15" s="5">
        <v>4.5999999999999996</v>
      </c>
      <c r="K15" s="5">
        <v>5.2</v>
      </c>
      <c r="L15" s="6">
        <v>5.9</v>
      </c>
      <c r="M15" s="6">
        <v>5.8</v>
      </c>
      <c r="N15" s="6">
        <v>6.9</v>
      </c>
      <c r="O15" s="6">
        <v>5.5</v>
      </c>
      <c r="P15" s="6">
        <v>7.6</v>
      </c>
      <c r="Q15" s="6">
        <v>4.9000000000000004</v>
      </c>
      <c r="R15" s="6">
        <v>8</v>
      </c>
      <c r="S15" s="6">
        <v>4.8</v>
      </c>
      <c r="T15" s="6">
        <v>7.7</v>
      </c>
      <c r="U15" s="6">
        <v>6.3</v>
      </c>
      <c r="V15" s="6">
        <v>5.8</v>
      </c>
      <c r="W15" s="6">
        <v>8.3000000000000007</v>
      </c>
      <c r="X15" s="6">
        <v>7.1</v>
      </c>
      <c r="Y15" s="6">
        <v>7.6</v>
      </c>
      <c r="Z15" s="6">
        <v>5.9</v>
      </c>
      <c r="AA15" s="6">
        <v>7.4</v>
      </c>
      <c r="AB15" s="6">
        <v>8.5</v>
      </c>
      <c r="AC15" s="14">
        <v>8.4</v>
      </c>
      <c r="AD15" s="14">
        <v>7.3</v>
      </c>
      <c r="AE15" s="14">
        <v>7</v>
      </c>
      <c r="AF15" s="14">
        <v>8.9</v>
      </c>
      <c r="AG15" s="14">
        <v>8.4</v>
      </c>
      <c r="AH15" s="14">
        <v>8.5</v>
      </c>
      <c r="AI15" s="47">
        <v>7.5</v>
      </c>
      <c r="AJ15" s="47">
        <v>8.1</v>
      </c>
      <c r="AK15" s="47">
        <v>9.1999999999999993</v>
      </c>
      <c r="AL15" s="45">
        <v>6</v>
      </c>
      <c r="AM15" s="45">
        <v>8.4</v>
      </c>
      <c r="AN15" s="45">
        <v>9.1</v>
      </c>
      <c r="AO15" s="45">
        <v>9</v>
      </c>
      <c r="AP15" s="45">
        <v>8.5</v>
      </c>
      <c r="AQ15" s="45">
        <v>7.2</v>
      </c>
      <c r="AR15" s="45">
        <v>5.9</v>
      </c>
      <c r="AS15" s="45">
        <v>8.6</v>
      </c>
      <c r="AT15" s="45">
        <v>8.1999999999999993</v>
      </c>
      <c r="AU15" s="45">
        <v>9</v>
      </c>
      <c r="AV15" s="45">
        <v>7.5</v>
      </c>
      <c r="AW15" s="45">
        <v>8.6</v>
      </c>
      <c r="AX15" s="45">
        <v>8.9</v>
      </c>
      <c r="AY15" s="45"/>
      <c r="AZ15" s="47"/>
      <c r="BA15" s="6">
        <f t="shared" si="0"/>
        <v>7.4</v>
      </c>
      <c r="BB15" s="41">
        <f t="shared" si="1"/>
        <v>6</v>
      </c>
      <c r="BC15" s="15" t="s">
        <v>76</v>
      </c>
      <c r="BD15" s="16" t="s">
        <v>77</v>
      </c>
      <c r="BE15" s="17" t="s">
        <v>22</v>
      </c>
      <c r="BF15" s="18">
        <v>35612</v>
      </c>
      <c r="BG15" s="74">
        <f t="shared" si="7"/>
        <v>3</v>
      </c>
      <c r="BH15" s="74">
        <f t="shared" si="7"/>
        <v>1</v>
      </c>
      <c r="BI15" s="74">
        <f t="shared" si="7"/>
        <v>4</v>
      </c>
      <c r="BJ15" s="74">
        <f t="shared" si="7"/>
        <v>1</v>
      </c>
      <c r="BK15" s="74">
        <f t="shared" si="7"/>
        <v>1</v>
      </c>
      <c r="BL15" s="74">
        <f t="shared" si="7"/>
        <v>2</v>
      </c>
      <c r="BM15" s="74">
        <f t="shared" si="7"/>
        <v>2</v>
      </c>
      <c r="BN15" s="74">
        <f t="shared" si="7"/>
        <v>2</v>
      </c>
      <c r="BO15" s="74">
        <f t="shared" si="7"/>
        <v>2</v>
      </c>
      <c r="BP15" s="74">
        <f t="shared" si="7"/>
        <v>3</v>
      </c>
      <c r="BQ15" s="74">
        <f t="shared" si="6"/>
        <v>1</v>
      </c>
      <c r="BR15" s="74">
        <f t="shared" si="6"/>
        <v>3</v>
      </c>
      <c r="BS15" s="74">
        <f t="shared" si="6"/>
        <v>1</v>
      </c>
      <c r="BT15" s="74">
        <f t="shared" si="6"/>
        <v>3</v>
      </c>
      <c r="BU15" s="74">
        <f t="shared" si="6"/>
        <v>2</v>
      </c>
      <c r="BV15" s="74">
        <f t="shared" si="6"/>
        <v>2</v>
      </c>
      <c r="BW15" s="74">
        <f t="shared" si="6"/>
        <v>3</v>
      </c>
      <c r="BX15" s="74">
        <f t="shared" si="6"/>
        <v>3</v>
      </c>
      <c r="BY15" s="74">
        <f t="shared" si="6"/>
        <v>3</v>
      </c>
      <c r="BZ15" s="74">
        <f t="shared" si="6"/>
        <v>2</v>
      </c>
      <c r="CA15" s="74">
        <f t="shared" si="6"/>
        <v>3</v>
      </c>
      <c r="CB15" s="74">
        <f t="shared" si="6"/>
        <v>4</v>
      </c>
      <c r="CC15" s="74">
        <f t="shared" si="6"/>
        <v>3</v>
      </c>
      <c r="CD15" s="74">
        <f t="shared" si="6"/>
        <v>3</v>
      </c>
      <c r="CE15" s="74">
        <f t="shared" si="6"/>
        <v>3</v>
      </c>
      <c r="CF15" s="74">
        <f t="shared" si="6"/>
        <v>4</v>
      </c>
      <c r="CG15" s="74">
        <f t="shared" si="8"/>
        <v>3</v>
      </c>
      <c r="CH15" s="74">
        <f t="shared" si="8"/>
        <v>4</v>
      </c>
      <c r="CI15" s="74">
        <f t="shared" si="8"/>
        <v>3</v>
      </c>
      <c r="CJ15" s="74">
        <f t="shared" si="8"/>
        <v>3</v>
      </c>
      <c r="CK15" s="74">
        <f t="shared" si="8"/>
        <v>4</v>
      </c>
      <c r="CL15" s="74">
        <f t="shared" si="8"/>
        <v>2</v>
      </c>
      <c r="CM15" s="74">
        <f t="shared" si="8"/>
        <v>3</v>
      </c>
      <c r="CN15" s="74">
        <f t="shared" si="8"/>
        <v>4</v>
      </c>
      <c r="CO15" s="74">
        <f t="shared" si="8"/>
        <v>4</v>
      </c>
      <c r="CP15" s="74">
        <f t="shared" si="8"/>
        <v>4</v>
      </c>
      <c r="CQ15" s="74">
        <f t="shared" si="8"/>
        <v>3</v>
      </c>
      <c r="CR15" s="74">
        <f t="shared" si="8"/>
        <v>2</v>
      </c>
      <c r="CS15" s="74">
        <f t="shared" si="8"/>
        <v>4</v>
      </c>
      <c r="CT15" s="74">
        <f t="shared" si="8"/>
        <v>3</v>
      </c>
      <c r="CU15" s="74">
        <f t="shared" si="9"/>
        <v>4</v>
      </c>
      <c r="CV15" s="74">
        <f t="shared" si="9"/>
        <v>3</v>
      </c>
      <c r="CW15" s="74">
        <f t="shared" si="9"/>
        <v>4</v>
      </c>
      <c r="CX15" s="74">
        <f t="shared" si="9"/>
        <v>4</v>
      </c>
      <c r="CY15" s="74"/>
      <c r="CZ15" s="76">
        <f t="shared" si="5"/>
        <v>2.82</v>
      </c>
    </row>
    <row r="16" spans="1:104" ht="17.25" customHeight="1" x14ac:dyDescent="0.25">
      <c r="A16" s="41">
        <v>7</v>
      </c>
      <c r="B16" s="15" t="s">
        <v>50</v>
      </c>
      <c r="C16" s="16" t="s">
        <v>9</v>
      </c>
      <c r="D16" s="17" t="s">
        <v>51</v>
      </c>
      <c r="E16" s="18">
        <v>36079</v>
      </c>
      <c r="F16" s="18" t="s">
        <v>190</v>
      </c>
      <c r="G16" s="5">
        <v>7.3</v>
      </c>
      <c r="H16" s="5">
        <v>6.4</v>
      </c>
      <c r="I16" s="5">
        <v>8.4</v>
      </c>
      <c r="J16" s="5">
        <v>4.9000000000000004</v>
      </c>
      <c r="K16" s="5">
        <v>7.3</v>
      </c>
      <c r="L16" s="6">
        <v>6.1</v>
      </c>
      <c r="M16" s="6">
        <v>6.3</v>
      </c>
      <c r="N16" s="6">
        <v>6.1</v>
      </c>
      <c r="O16" s="6">
        <v>6.8</v>
      </c>
      <c r="P16" s="6">
        <v>5.2</v>
      </c>
      <c r="Q16" s="6">
        <v>4.0999999999999996</v>
      </c>
      <c r="R16" s="6">
        <v>8.8000000000000007</v>
      </c>
      <c r="S16" s="6">
        <v>7.2</v>
      </c>
      <c r="T16" s="6">
        <v>7</v>
      </c>
      <c r="U16" s="6">
        <v>5.6</v>
      </c>
      <c r="V16" s="6">
        <v>5.3</v>
      </c>
      <c r="W16" s="6">
        <v>5.9</v>
      </c>
      <c r="X16" s="6">
        <v>6.4</v>
      </c>
      <c r="Y16" s="6">
        <v>5.9</v>
      </c>
      <c r="Z16" s="6">
        <v>7</v>
      </c>
      <c r="AA16" s="6">
        <v>6.7</v>
      </c>
      <c r="AB16" s="6">
        <v>8.5</v>
      </c>
      <c r="AC16" s="14">
        <v>7.7</v>
      </c>
      <c r="AD16" s="14">
        <v>8</v>
      </c>
      <c r="AE16" s="14">
        <v>6.4</v>
      </c>
      <c r="AF16" s="14">
        <v>9.3000000000000007</v>
      </c>
      <c r="AG16" s="14">
        <v>7.7</v>
      </c>
      <c r="AH16" s="14">
        <v>9</v>
      </c>
      <c r="AI16" s="47">
        <v>8.4</v>
      </c>
      <c r="AJ16" s="47">
        <v>8.1999999999999993</v>
      </c>
      <c r="AK16" s="47">
        <v>8.8000000000000007</v>
      </c>
      <c r="AL16" s="45">
        <v>8.6999999999999993</v>
      </c>
      <c r="AM16" s="45">
        <v>8.4</v>
      </c>
      <c r="AN16" s="45">
        <v>9.4</v>
      </c>
      <c r="AO16" s="45">
        <v>9</v>
      </c>
      <c r="AP16" s="45">
        <v>9.1</v>
      </c>
      <c r="AQ16" s="45">
        <v>5.5</v>
      </c>
      <c r="AR16" s="45">
        <v>8.8000000000000007</v>
      </c>
      <c r="AS16" s="45">
        <v>9.1999999999999993</v>
      </c>
      <c r="AT16" s="45">
        <v>8.6</v>
      </c>
      <c r="AU16" s="45">
        <v>9.3000000000000007</v>
      </c>
      <c r="AV16" s="45">
        <v>6.8</v>
      </c>
      <c r="AW16" s="45">
        <v>8.8000000000000007</v>
      </c>
      <c r="AX16" s="45">
        <v>8.5</v>
      </c>
      <c r="AY16" s="45"/>
      <c r="AZ16" s="47"/>
      <c r="BA16" s="6">
        <f t="shared" si="0"/>
        <v>7.4</v>
      </c>
      <c r="BB16" s="41">
        <f t="shared" si="1"/>
        <v>7</v>
      </c>
      <c r="BC16" s="15" t="s">
        <v>50</v>
      </c>
      <c r="BD16" s="16" t="s">
        <v>9</v>
      </c>
      <c r="BE16" s="17" t="s">
        <v>51</v>
      </c>
      <c r="BF16" s="18">
        <v>36079</v>
      </c>
      <c r="BG16" s="74">
        <f t="shared" si="7"/>
        <v>3</v>
      </c>
      <c r="BH16" s="74">
        <f t="shared" si="7"/>
        <v>2</v>
      </c>
      <c r="BI16" s="74">
        <f t="shared" si="7"/>
        <v>3</v>
      </c>
      <c r="BJ16" s="74">
        <f t="shared" si="7"/>
        <v>1</v>
      </c>
      <c r="BK16" s="74">
        <f t="shared" si="7"/>
        <v>3</v>
      </c>
      <c r="BL16" s="74">
        <f t="shared" si="7"/>
        <v>2</v>
      </c>
      <c r="BM16" s="74">
        <f t="shared" si="7"/>
        <v>2</v>
      </c>
      <c r="BN16" s="74">
        <f t="shared" si="7"/>
        <v>2</v>
      </c>
      <c r="BO16" s="74">
        <f t="shared" si="7"/>
        <v>2</v>
      </c>
      <c r="BP16" s="74">
        <f t="shared" si="7"/>
        <v>1</v>
      </c>
      <c r="BQ16" s="74">
        <f t="shared" si="6"/>
        <v>1</v>
      </c>
      <c r="BR16" s="74">
        <f t="shared" si="6"/>
        <v>4</v>
      </c>
      <c r="BS16" s="74">
        <f t="shared" si="6"/>
        <v>3</v>
      </c>
      <c r="BT16" s="74">
        <f t="shared" si="6"/>
        <v>3</v>
      </c>
      <c r="BU16" s="74">
        <f t="shared" si="6"/>
        <v>2</v>
      </c>
      <c r="BV16" s="74">
        <f t="shared" si="6"/>
        <v>1</v>
      </c>
      <c r="BW16" s="74">
        <f t="shared" si="6"/>
        <v>2</v>
      </c>
      <c r="BX16" s="74">
        <f t="shared" si="6"/>
        <v>2</v>
      </c>
      <c r="BY16" s="74">
        <f t="shared" si="6"/>
        <v>2</v>
      </c>
      <c r="BZ16" s="74">
        <f t="shared" si="6"/>
        <v>3</v>
      </c>
      <c r="CA16" s="74">
        <f t="shared" si="6"/>
        <v>2</v>
      </c>
      <c r="CB16" s="74">
        <f t="shared" si="6"/>
        <v>4</v>
      </c>
      <c r="CC16" s="74">
        <f t="shared" si="6"/>
        <v>3</v>
      </c>
      <c r="CD16" s="74">
        <f t="shared" si="6"/>
        <v>3</v>
      </c>
      <c r="CE16" s="74">
        <f t="shared" si="6"/>
        <v>2</v>
      </c>
      <c r="CF16" s="74">
        <f t="shared" si="6"/>
        <v>4</v>
      </c>
      <c r="CG16" s="74">
        <f t="shared" si="8"/>
        <v>3</v>
      </c>
      <c r="CH16" s="74">
        <f t="shared" si="8"/>
        <v>4</v>
      </c>
      <c r="CI16" s="74">
        <f t="shared" si="8"/>
        <v>3</v>
      </c>
      <c r="CJ16" s="74">
        <f t="shared" si="8"/>
        <v>3</v>
      </c>
      <c r="CK16" s="74">
        <f t="shared" si="8"/>
        <v>4</v>
      </c>
      <c r="CL16" s="74">
        <f t="shared" si="8"/>
        <v>4</v>
      </c>
      <c r="CM16" s="74">
        <f t="shared" si="8"/>
        <v>3</v>
      </c>
      <c r="CN16" s="74">
        <f t="shared" si="8"/>
        <v>4</v>
      </c>
      <c r="CO16" s="74">
        <f t="shared" si="8"/>
        <v>4</v>
      </c>
      <c r="CP16" s="74">
        <f t="shared" si="8"/>
        <v>4</v>
      </c>
      <c r="CQ16" s="74">
        <f t="shared" si="8"/>
        <v>2</v>
      </c>
      <c r="CR16" s="74">
        <f t="shared" si="8"/>
        <v>4</v>
      </c>
      <c r="CS16" s="74">
        <f t="shared" si="8"/>
        <v>4</v>
      </c>
      <c r="CT16" s="74">
        <f t="shared" si="8"/>
        <v>4</v>
      </c>
      <c r="CU16" s="74">
        <f t="shared" si="9"/>
        <v>4</v>
      </c>
      <c r="CV16" s="74">
        <f t="shared" si="9"/>
        <v>2</v>
      </c>
      <c r="CW16" s="74">
        <f t="shared" si="9"/>
        <v>4</v>
      </c>
      <c r="CX16" s="74">
        <f t="shared" si="9"/>
        <v>4</v>
      </c>
      <c r="CY16" s="74"/>
      <c r="CZ16" s="76">
        <f t="shared" si="5"/>
        <v>2.86</v>
      </c>
    </row>
    <row r="18" spans="1:123" s="85" customFormat="1" ht="17.25" customHeight="1" x14ac:dyDescent="0.2">
      <c r="A18" s="79"/>
      <c r="B18" s="80" t="str">
        <f>"(Có " &amp; " " &amp; COUNT(A10:A16) &amp; " " &amp; "sinh viên trong danh sách này với 0 con điểm bị sửa chữa)"</f>
        <v>(Có  7 sinh viên trong danh sách này với 0 con điểm bị sửa chữa)</v>
      </c>
      <c r="C18" s="81"/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3"/>
      <c r="S18" s="84"/>
      <c r="BD18" s="80" t="str">
        <f>B18</f>
        <v>(Có  7 sinh viên trong danh sách này với 0 con điểm bị sửa chữa)</v>
      </c>
      <c r="BE18" s="81"/>
      <c r="BF18" s="81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4"/>
    </row>
    <row r="19" spans="1:123" s="87" customFormat="1" ht="23.25" x14ac:dyDescent="0.35">
      <c r="A19" s="86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1"/>
      <c r="BC19" s="121"/>
      <c r="CK19" s="120"/>
      <c r="CL19" s="120"/>
      <c r="CM19" s="120"/>
      <c r="CN19" s="120"/>
      <c r="CO19" s="120"/>
      <c r="CP19" s="120"/>
      <c r="CQ19" s="120"/>
      <c r="CR19" s="120"/>
      <c r="CS19" s="120"/>
      <c r="CT19" s="120"/>
      <c r="CU19" s="120"/>
      <c r="CV19" s="120"/>
      <c r="CW19" s="120"/>
      <c r="CX19" s="120"/>
      <c r="CY19" s="121"/>
      <c r="CZ19" s="121"/>
      <c r="DA19" s="88"/>
      <c r="DB19" s="88"/>
      <c r="DC19" s="88"/>
      <c r="DD19" s="88"/>
      <c r="DE19" s="88"/>
      <c r="DF19" s="88"/>
      <c r="DG19" s="88"/>
      <c r="DK19" s="121"/>
      <c r="DL19" s="121"/>
      <c r="DM19" s="121"/>
      <c r="DN19" s="121"/>
      <c r="DO19" s="121"/>
      <c r="DP19" s="121"/>
      <c r="DQ19" s="121"/>
    </row>
    <row r="20" spans="1:123" s="87" customFormat="1" ht="23.25" x14ac:dyDescent="0.3">
      <c r="A20" s="86"/>
      <c r="C20" s="107"/>
      <c r="D20" s="107"/>
      <c r="E20" s="107"/>
      <c r="F20" s="92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89"/>
      <c r="BC20" s="89"/>
      <c r="BD20" s="107"/>
      <c r="BE20" s="107"/>
      <c r="BF20" s="107"/>
      <c r="BG20" s="107"/>
      <c r="BH20" s="92"/>
      <c r="CK20" s="109"/>
      <c r="CL20" s="109"/>
      <c r="CM20" s="109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89"/>
      <c r="CZ20" s="89"/>
      <c r="DA20" s="88"/>
      <c r="DB20" s="88"/>
      <c r="DC20" s="88"/>
      <c r="DD20" s="88"/>
      <c r="DE20" s="88"/>
      <c r="DF20" s="88"/>
      <c r="DG20" s="88"/>
      <c r="DK20" s="89"/>
    </row>
    <row r="21" spans="1:123" s="87" customFormat="1" ht="23.25" x14ac:dyDescent="0.3">
      <c r="A21" s="86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CK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8"/>
      <c r="DB21" s="88"/>
      <c r="DC21" s="88"/>
      <c r="DD21" s="88"/>
      <c r="DE21" s="88"/>
      <c r="DF21" s="88"/>
      <c r="DG21" s="88"/>
    </row>
    <row r="22" spans="1:123" s="87" customFormat="1" ht="23.25" x14ac:dyDescent="0.3">
      <c r="A22" s="86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CK22" s="94"/>
      <c r="CO22" s="94"/>
      <c r="CP22" s="94"/>
      <c r="CQ22" s="94"/>
      <c r="CR22" s="94"/>
      <c r="CS22" s="94"/>
      <c r="CT22" s="94"/>
      <c r="CU22" s="94"/>
      <c r="CV22" s="94"/>
      <c r="CW22" s="94"/>
      <c r="CX22" s="94"/>
      <c r="CY22" s="94"/>
      <c r="CZ22" s="94"/>
      <c r="DA22" s="88"/>
      <c r="DB22" s="88"/>
      <c r="DC22" s="88"/>
      <c r="DD22" s="88"/>
      <c r="DE22" s="88"/>
      <c r="DF22" s="88"/>
      <c r="DG22" s="88"/>
    </row>
    <row r="23" spans="1:123" s="87" customFormat="1" ht="23.25" x14ac:dyDescent="0.2">
      <c r="A23" s="86"/>
      <c r="DA23" s="88"/>
      <c r="DB23" s="88"/>
      <c r="DC23" s="88"/>
      <c r="DD23" s="88"/>
      <c r="DE23" s="88"/>
      <c r="DF23" s="88"/>
      <c r="DG23" s="88"/>
    </row>
    <row r="24" spans="1:123" s="87" customFormat="1" ht="23.25" x14ac:dyDescent="0.2">
      <c r="A24" s="86"/>
      <c r="DA24" s="88"/>
      <c r="DB24" s="88"/>
      <c r="DC24" s="88"/>
      <c r="DD24" s="88"/>
      <c r="DE24" s="88"/>
      <c r="DF24" s="88"/>
      <c r="DG24" s="88"/>
    </row>
    <row r="25" spans="1:123" s="87" customFormat="1" ht="23.25" x14ac:dyDescent="0.2">
      <c r="A25" s="86"/>
      <c r="DA25" s="88"/>
      <c r="DB25" s="88"/>
      <c r="DC25" s="88"/>
      <c r="DD25" s="88"/>
      <c r="DE25" s="88"/>
      <c r="DF25" s="88"/>
      <c r="DG25" s="88"/>
    </row>
    <row r="26" spans="1:123" s="87" customFormat="1" ht="23.25" x14ac:dyDescent="0.35">
      <c r="A26" s="86"/>
      <c r="C26" s="107"/>
      <c r="D26" s="107"/>
      <c r="E26" s="107"/>
      <c r="F26" s="92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90"/>
      <c r="BC26" s="90"/>
      <c r="BD26" s="107"/>
      <c r="BE26" s="107"/>
      <c r="BF26" s="107"/>
      <c r="BG26" s="107"/>
      <c r="BH26" s="92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90"/>
      <c r="CZ26" s="90"/>
      <c r="DA26" s="88"/>
      <c r="DB26" s="88"/>
      <c r="DC26" s="88"/>
      <c r="DD26" s="88"/>
      <c r="DE26" s="88"/>
      <c r="DF26" s="88"/>
      <c r="DG26" s="88"/>
      <c r="DK26" s="90"/>
      <c r="DR26" s="91"/>
      <c r="DS26" s="91"/>
    </row>
    <row r="27" spans="1:123" s="61" customFormat="1" ht="20.25" x14ac:dyDescent="0.3">
      <c r="A27" s="60"/>
      <c r="C27" s="111"/>
      <c r="D27" s="111"/>
      <c r="E27" s="111"/>
      <c r="F27" s="96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63"/>
      <c r="BC27" s="63"/>
      <c r="BE27" s="111"/>
      <c r="BF27" s="111"/>
      <c r="BG27" s="111"/>
      <c r="BH27" s="96"/>
      <c r="CN27" s="112"/>
      <c r="CO27" s="112"/>
      <c r="CP27" s="112"/>
      <c r="CQ27" s="112"/>
      <c r="CR27" s="112"/>
      <c r="CS27" s="112"/>
      <c r="CT27" s="112"/>
      <c r="CU27" s="112"/>
      <c r="CV27" s="112"/>
      <c r="CW27" s="112"/>
      <c r="CX27" s="112"/>
      <c r="CY27" s="112"/>
      <c r="CZ27" s="112"/>
      <c r="DA27" s="40"/>
      <c r="DB27" s="40"/>
      <c r="DC27" s="40"/>
      <c r="DD27" s="40"/>
      <c r="DE27" s="40"/>
      <c r="DF27" s="40"/>
      <c r="DG27" s="40"/>
      <c r="DK27" s="63"/>
      <c r="DR27" s="62"/>
      <c r="DS27" s="62"/>
    </row>
  </sheetData>
  <mergeCells count="35">
    <mergeCell ref="C26:E26"/>
    <mergeCell ref="AL26:BA26"/>
    <mergeCell ref="BD26:BG26"/>
    <mergeCell ref="CK26:CX26"/>
    <mergeCell ref="C27:E27"/>
    <mergeCell ref="AL27:BA27"/>
    <mergeCell ref="BE27:BG27"/>
    <mergeCell ref="CN27:CZ27"/>
    <mergeCell ref="C20:E20"/>
    <mergeCell ref="AL20:BA20"/>
    <mergeCell ref="BD20:BG20"/>
    <mergeCell ref="CK20:CX20"/>
    <mergeCell ref="A8:A9"/>
    <mergeCell ref="B8:B9"/>
    <mergeCell ref="C8:D9"/>
    <mergeCell ref="E8:E9"/>
    <mergeCell ref="F8:F9"/>
    <mergeCell ref="BB8:BB9"/>
    <mergeCell ref="BC8:BC9"/>
    <mergeCell ref="BD8:BE9"/>
    <mergeCell ref="BF8:BF9"/>
    <mergeCell ref="AL19:BA19"/>
    <mergeCell ref="CK19:CX19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12:CY12">
    <cfRule type="cellIs" dxfId="35" priority="8" stopIfTrue="1" operator="equal">
      <formula>0</formula>
    </cfRule>
  </conditionalFormatting>
  <conditionalFormatting sqref="G12:AY12">
    <cfRule type="cellIs" dxfId="34" priority="7" operator="lessThan">
      <formula>4</formula>
    </cfRule>
  </conditionalFormatting>
  <conditionalFormatting sqref="BG10:CY11 BG13:CY16">
    <cfRule type="cellIs" dxfId="33" priority="4" stopIfTrue="1" operator="equal">
      <formula>0</formula>
    </cfRule>
  </conditionalFormatting>
  <conditionalFormatting sqref="G10:AY11 G13:AY16">
    <cfRule type="cellIs" dxfId="32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6"/>
  <sheetViews>
    <sheetView topLeftCell="AM8" zoomScale="80" zoomScaleNormal="80" workbookViewId="0">
      <selection activeCell="AZ9" sqref="AZ9:AZ15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19.28515625" style="2" bestFit="1" customWidth="1"/>
    <col min="4" max="4" width="8.85546875" style="23" bestFit="1" customWidth="1"/>
    <col min="5" max="5" width="11.85546875" style="39" bestFit="1" customWidth="1"/>
    <col min="6" max="6" width="10" style="39" bestFit="1" customWidth="1"/>
    <col min="7" max="8" width="4.140625" style="39" bestFit="1" customWidth="1"/>
    <col min="9" max="9" width="3.85546875" style="39" bestFit="1" customWidth="1"/>
    <col min="10" max="11" width="4.140625" style="2" bestFit="1" customWidth="1"/>
    <col min="12" max="12" width="4.42578125" style="1" bestFit="1" customWidth="1"/>
    <col min="13" max="14" width="4.42578125" style="2" bestFit="1" customWidth="1"/>
    <col min="15" max="16" width="4.42578125" style="40" bestFit="1" customWidth="1"/>
    <col min="17" max="19" width="4.42578125" style="2" bestFit="1" customWidth="1"/>
    <col min="20" max="20" width="5" style="2" bestFit="1" customWidth="1"/>
    <col min="21" max="22" width="4.42578125" style="2" bestFit="1" customWidth="1"/>
    <col min="23" max="27" width="4.85546875" style="2" bestFit="1" customWidth="1"/>
    <col min="28" max="28" width="5" style="2" bestFit="1" customWidth="1"/>
    <col min="29" max="33" width="4.85546875" style="2" bestFit="1" customWidth="1"/>
    <col min="34" max="34" width="5" style="2" bestFit="1" customWidth="1"/>
    <col min="35" max="37" width="4.85546875" style="2" bestFit="1" customWidth="1"/>
    <col min="38" max="38" width="5" style="2" bestFit="1" customWidth="1"/>
    <col min="39" max="39" width="4.85546875" style="2" bestFit="1" customWidth="1"/>
    <col min="40" max="40" width="5" style="2" bestFit="1" customWidth="1"/>
    <col min="41" max="41" width="4.42578125" style="2" bestFit="1" customWidth="1"/>
    <col min="42" max="52" width="4.42578125" style="2" customWidth="1"/>
    <col min="53" max="53" width="4.42578125" style="23" bestFit="1" customWidth="1"/>
    <col min="54" max="54" width="5.5703125" style="2" bestFit="1" customWidth="1"/>
    <col min="55" max="55" width="12.85546875" style="2" bestFit="1" customWidth="1"/>
    <col min="56" max="56" width="19.28515625" style="2" bestFit="1" customWidth="1"/>
    <col min="57" max="57" width="8.85546875" style="2" bestFit="1" customWidth="1"/>
    <col min="58" max="58" width="11.28515625" style="2" bestFit="1" customWidth="1"/>
    <col min="59" max="60" width="4.140625" style="2" bestFit="1" customWidth="1"/>
    <col min="61" max="61" width="3.85546875" style="2" bestFit="1" customWidth="1"/>
    <col min="62" max="63" width="4.140625" style="2" bestFit="1" customWidth="1"/>
    <col min="64" max="68" width="4.42578125" style="2" bestFit="1" customWidth="1"/>
    <col min="69" max="69" width="4.5703125" style="2" customWidth="1"/>
    <col min="70" max="71" width="4.42578125" style="2" bestFit="1" customWidth="1"/>
    <col min="72" max="72" width="5" style="2" bestFit="1" customWidth="1"/>
    <col min="73" max="74" width="4.42578125" style="2" bestFit="1" customWidth="1"/>
    <col min="75" max="79" width="4.85546875" style="2" bestFit="1" customWidth="1"/>
    <col min="80" max="80" width="5" style="2" bestFit="1" customWidth="1"/>
    <col min="81" max="85" width="4.85546875" style="2" bestFit="1" customWidth="1"/>
    <col min="86" max="86" width="5" style="2" bestFit="1" customWidth="1"/>
    <col min="87" max="89" width="4.85546875" style="2" bestFit="1" customWidth="1"/>
    <col min="90" max="90" width="5" style="2" bestFit="1" customWidth="1"/>
    <col min="91" max="91" width="4.85546875" style="2" bestFit="1" customWidth="1"/>
    <col min="92" max="92" width="5" style="2" bestFit="1" customWidth="1"/>
    <col min="93" max="103" width="4.42578125" style="2" bestFit="1" customWidth="1"/>
    <col min="104" max="104" width="9.5703125" style="2" customWidth="1"/>
    <col min="105" max="16384" width="10" style="2"/>
  </cols>
  <sheetData>
    <row r="1" spans="1:104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04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04" ht="19.5" customHeight="1" x14ac:dyDescent="0.2">
      <c r="A3" s="2"/>
      <c r="B3" s="26"/>
      <c r="C3" s="26"/>
      <c r="D3" s="100" t="s">
        <v>26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26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04" ht="14.25" x14ac:dyDescent="0.2">
      <c r="A4" s="2"/>
      <c r="B4" s="26"/>
      <c r="C4" s="26"/>
      <c r="D4" s="100" t="s">
        <v>205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205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04" ht="14.25" x14ac:dyDescent="0.2">
      <c r="A5" s="2"/>
      <c r="B5" s="26"/>
      <c r="C5" s="26"/>
      <c r="D5" s="100" t="s">
        <v>264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26"/>
      <c r="BD5" s="26"/>
      <c r="BE5" s="100" t="s">
        <v>264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04" s="23" customFormat="1" ht="14.25" x14ac:dyDescent="0.2">
      <c r="A6" s="95"/>
      <c r="B6" s="95"/>
      <c r="C6" s="95"/>
      <c r="D6" s="95"/>
      <c r="E6" s="95"/>
      <c r="F6" s="95"/>
      <c r="G6" s="95">
        <v>1</v>
      </c>
      <c r="H6" s="95"/>
      <c r="I6" s="95"/>
      <c r="J6" s="95"/>
      <c r="K6" s="95"/>
      <c r="L6" s="95"/>
      <c r="M6" s="95">
        <v>2</v>
      </c>
      <c r="R6" s="23">
        <v>3</v>
      </c>
      <c r="W6" s="23">
        <v>4</v>
      </c>
      <c r="AC6" s="23">
        <v>5</v>
      </c>
      <c r="AI6" s="23">
        <v>6</v>
      </c>
      <c r="AP6" s="23">
        <v>7</v>
      </c>
      <c r="AW6" s="23">
        <v>8</v>
      </c>
      <c r="BB6" s="95"/>
      <c r="BC6" s="95"/>
      <c r="BD6" s="95"/>
      <c r="BE6" s="95"/>
      <c r="BF6" s="95"/>
      <c r="BG6" s="95">
        <v>1</v>
      </c>
      <c r="BH6" s="95"/>
      <c r="BI6" s="95"/>
      <c r="BJ6" s="95"/>
      <c r="BK6" s="95"/>
      <c r="BL6" s="95"/>
      <c r="BM6" s="95">
        <v>2</v>
      </c>
      <c r="BR6" s="23">
        <v>3</v>
      </c>
      <c r="BW6" s="23">
        <v>4</v>
      </c>
      <c r="CC6" s="23">
        <v>5</v>
      </c>
      <c r="CI6" s="23">
        <v>6</v>
      </c>
      <c r="CP6" s="23">
        <v>7</v>
      </c>
      <c r="CW6" s="23">
        <v>8</v>
      </c>
    </row>
    <row r="7" spans="1:104" s="118" customFormat="1" ht="293.25" x14ac:dyDescent="0.2">
      <c r="A7" s="101" t="s">
        <v>0</v>
      </c>
      <c r="B7" s="101" t="s">
        <v>301</v>
      </c>
      <c r="C7" s="103" t="s">
        <v>1</v>
      </c>
      <c r="D7" s="104"/>
      <c r="E7" s="101" t="s">
        <v>257</v>
      </c>
      <c r="F7" s="101" t="s">
        <v>299</v>
      </c>
      <c r="G7" s="64" t="s">
        <v>185</v>
      </c>
      <c r="H7" s="64" t="s">
        <v>179</v>
      </c>
      <c r="I7" s="65" t="s">
        <v>180</v>
      </c>
      <c r="J7" s="64" t="s">
        <v>181</v>
      </c>
      <c r="K7" s="66" t="s">
        <v>182</v>
      </c>
      <c r="L7" s="12" t="s">
        <v>188</v>
      </c>
      <c r="M7" s="12" t="s">
        <v>183</v>
      </c>
      <c r="N7" s="12" t="s">
        <v>189</v>
      </c>
      <c r="O7" s="12" t="s">
        <v>184</v>
      </c>
      <c r="P7" s="12" t="s">
        <v>186</v>
      </c>
      <c r="Q7" s="12" t="s">
        <v>187</v>
      </c>
      <c r="R7" s="12" t="s">
        <v>158</v>
      </c>
      <c r="S7" s="12" t="s">
        <v>159</v>
      </c>
      <c r="T7" s="12" t="s">
        <v>160</v>
      </c>
      <c r="U7" s="12" t="s">
        <v>161</v>
      </c>
      <c r="V7" s="12" t="s">
        <v>162</v>
      </c>
      <c r="W7" s="13" t="s">
        <v>208</v>
      </c>
      <c r="X7" s="13" t="s">
        <v>214</v>
      </c>
      <c r="Y7" s="13" t="s">
        <v>215</v>
      </c>
      <c r="Z7" s="13" t="s">
        <v>212</v>
      </c>
      <c r="AA7" s="13" t="s">
        <v>216</v>
      </c>
      <c r="AB7" s="13" t="s">
        <v>217</v>
      </c>
      <c r="AC7" s="13" t="s">
        <v>213</v>
      </c>
      <c r="AD7" s="13" t="s">
        <v>226</v>
      </c>
      <c r="AE7" s="13" t="s">
        <v>211</v>
      </c>
      <c r="AF7" s="13" t="s">
        <v>220</v>
      </c>
      <c r="AG7" s="13" t="s">
        <v>223</v>
      </c>
      <c r="AH7" s="13" t="s">
        <v>227</v>
      </c>
      <c r="AI7" s="13" t="s">
        <v>237</v>
      </c>
      <c r="AJ7" s="13" t="s">
        <v>238</v>
      </c>
      <c r="AK7" s="13" t="s">
        <v>224</v>
      </c>
      <c r="AL7" s="13" t="s">
        <v>228</v>
      </c>
      <c r="AM7" s="13" t="s">
        <v>239</v>
      </c>
      <c r="AN7" s="12" t="s">
        <v>255</v>
      </c>
      <c r="AO7" s="12" t="s">
        <v>256</v>
      </c>
      <c r="AP7" s="12" t="s">
        <v>234</v>
      </c>
      <c r="AQ7" s="12" t="s">
        <v>268</v>
      </c>
      <c r="AR7" s="12" t="s">
        <v>269</v>
      </c>
      <c r="AS7" s="12" t="s">
        <v>270</v>
      </c>
      <c r="AT7" s="12" t="s">
        <v>271</v>
      </c>
      <c r="AU7" s="12" t="s">
        <v>272</v>
      </c>
      <c r="AV7" s="12" t="s">
        <v>273</v>
      </c>
      <c r="AW7" s="12" t="s">
        <v>274</v>
      </c>
      <c r="AX7" s="12" t="s">
        <v>266</v>
      </c>
      <c r="AY7" s="12" t="s">
        <v>259</v>
      </c>
      <c r="AZ7" s="12" t="s">
        <v>298</v>
      </c>
      <c r="BA7" s="31" t="s">
        <v>2</v>
      </c>
      <c r="BB7" s="101" t="s">
        <v>0</v>
      </c>
      <c r="BC7" s="101" t="s">
        <v>301</v>
      </c>
      <c r="BD7" s="103" t="s">
        <v>1</v>
      </c>
      <c r="BE7" s="104"/>
      <c r="BF7" s="101" t="s">
        <v>257</v>
      </c>
      <c r="BG7" s="64" t="s">
        <v>185</v>
      </c>
      <c r="BH7" s="64" t="s">
        <v>179</v>
      </c>
      <c r="BI7" s="65" t="s">
        <v>180</v>
      </c>
      <c r="BJ7" s="64" t="s">
        <v>181</v>
      </c>
      <c r="BK7" s="66" t="s">
        <v>182</v>
      </c>
      <c r="BL7" s="12" t="s">
        <v>188</v>
      </c>
      <c r="BM7" s="12" t="s">
        <v>183</v>
      </c>
      <c r="BN7" s="12" t="s">
        <v>189</v>
      </c>
      <c r="BO7" s="12" t="s">
        <v>184</v>
      </c>
      <c r="BP7" s="12" t="s">
        <v>186</v>
      </c>
      <c r="BQ7" s="12" t="s">
        <v>187</v>
      </c>
      <c r="BR7" s="12" t="s">
        <v>158</v>
      </c>
      <c r="BS7" s="12" t="s">
        <v>159</v>
      </c>
      <c r="BT7" s="12" t="s">
        <v>160</v>
      </c>
      <c r="BU7" s="12" t="s">
        <v>161</v>
      </c>
      <c r="BV7" s="12" t="s">
        <v>162</v>
      </c>
      <c r="BW7" s="13" t="s">
        <v>208</v>
      </c>
      <c r="BX7" s="13" t="s">
        <v>214</v>
      </c>
      <c r="BY7" s="13" t="s">
        <v>215</v>
      </c>
      <c r="BZ7" s="13" t="s">
        <v>212</v>
      </c>
      <c r="CA7" s="13" t="s">
        <v>216</v>
      </c>
      <c r="CB7" s="13" t="s">
        <v>217</v>
      </c>
      <c r="CC7" s="13" t="s">
        <v>213</v>
      </c>
      <c r="CD7" s="13" t="s">
        <v>226</v>
      </c>
      <c r="CE7" s="13" t="s">
        <v>211</v>
      </c>
      <c r="CF7" s="13" t="s">
        <v>220</v>
      </c>
      <c r="CG7" s="13" t="s">
        <v>223</v>
      </c>
      <c r="CH7" s="13" t="s">
        <v>227</v>
      </c>
      <c r="CI7" s="13" t="s">
        <v>237</v>
      </c>
      <c r="CJ7" s="13" t="s">
        <v>238</v>
      </c>
      <c r="CK7" s="13" t="s">
        <v>224</v>
      </c>
      <c r="CL7" s="13" t="s">
        <v>228</v>
      </c>
      <c r="CM7" s="13" t="s">
        <v>239</v>
      </c>
      <c r="CN7" s="12" t="s">
        <v>255</v>
      </c>
      <c r="CO7" s="12" t="s">
        <v>256</v>
      </c>
      <c r="CP7" s="12" t="s">
        <v>234</v>
      </c>
      <c r="CQ7" s="12" t="s">
        <v>268</v>
      </c>
      <c r="CR7" s="12" t="s">
        <v>269</v>
      </c>
      <c r="CS7" s="12" t="s">
        <v>270</v>
      </c>
      <c r="CT7" s="12" t="s">
        <v>271</v>
      </c>
      <c r="CU7" s="12" t="s">
        <v>272</v>
      </c>
      <c r="CV7" s="12" t="s">
        <v>273</v>
      </c>
      <c r="CW7" s="12" t="s">
        <v>274</v>
      </c>
      <c r="CX7" s="12" t="s">
        <v>266</v>
      </c>
      <c r="CY7" s="12" t="s">
        <v>259</v>
      </c>
      <c r="CZ7" s="31" t="s">
        <v>2</v>
      </c>
    </row>
    <row r="8" spans="1:104" s="118" customFormat="1" x14ac:dyDescent="0.2">
      <c r="A8" s="102"/>
      <c r="B8" s="102"/>
      <c r="C8" s="105"/>
      <c r="D8" s="106"/>
      <c r="E8" s="102"/>
      <c r="F8" s="102"/>
      <c r="G8" s="29">
        <v>2</v>
      </c>
      <c r="H8" s="29">
        <v>3</v>
      </c>
      <c r="I8" s="29">
        <v>2</v>
      </c>
      <c r="J8" s="29">
        <v>2</v>
      </c>
      <c r="K8" s="29">
        <v>2</v>
      </c>
      <c r="L8" s="97">
        <v>2</v>
      </c>
      <c r="M8" s="97">
        <v>3</v>
      </c>
      <c r="N8" s="97">
        <v>3</v>
      </c>
      <c r="O8" s="97">
        <v>2</v>
      </c>
      <c r="P8" s="97">
        <v>2</v>
      </c>
      <c r="Q8" s="97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25">
        <v>3</v>
      </c>
      <c r="X8" s="25">
        <v>3</v>
      </c>
      <c r="Y8" s="25">
        <v>3</v>
      </c>
      <c r="Z8" s="25">
        <v>3</v>
      </c>
      <c r="AA8" s="25">
        <v>3</v>
      </c>
      <c r="AB8" s="25">
        <v>2</v>
      </c>
      <c r="AC8" s="25">
        <v>2</v>
      </c>
      <c r="AD8" s="25">
        <v>2</v>
      </c>
      <c r="AE8" s="25">
        <v>3</v>
      </c>
      <c r="AF8" s="25">
        <v>3</v>
      </c>
      <c r="AG8" s="25">
        <v>3</v>
      </c>
      <c r="AH8" s="25">
        <v>3</v>
      </c>
      <c r="AI8" s="25">
        <v>3</v>
      </c>
      <c r="AJ8" s="25">
        <v>3</v>
      </c>
      <c r="AK8" s="25">
        <v>2</v>
      </c>
      <c r="AL8" s="25">
        <v>3</v>
      </c>
      <c r="AM8" s="25">
        <v>2</v>
      </c>
      <c r="AN8" s="97">
        <v>2</v>
      </c>
      <c r="AO8" s="97">
        <v>2</v>
      </c>
      <c r="AP8" s="97">
        <v>2</v>
      </c>
      <c r="AQ8" s="97">
        <v>2</v>
      </c>
      <c r="AR8" s="97">
        <v>2</v>
      </c>
      <c r="AS8" s="97">
        <v>3</v>
      </c>
      <c r="AT8" s="97">
        <v>3</v>
      </c>
      <c r="AU8" s="97">
        <v>2</v>
      </c>
      <c r="AV8" s="97">
        <v>2</v>
      </c>
      <c r="AW8" s="97">
        <v>2</v>
      </c>
      <c r="AX8" s="97">
        <v>5</v>
      </c>
      <c r="AY8" s="97">
        <v>7</v>
      </c>
      <c r="AZ8" s="97">
        <v>7</v>
      </c>
      <c r="BA8" s="30">
        <f>SUM(G8:AX8)</f>
        <v>114</v>
      </c>
      <c r="BB8" s="102"/>
      <c r="BC8" s="102"/>
      <c r="BD8" s="105"/>
      <c r="BE8" s="106"/>
      <c r="BF8" s="102"/>
      <c r="BG8" s="29">
        <v>2</v>
      </c>
      <c r="BH8" s="29">
        <v>3</v>
      </c>
      <c r="BI8" s="29">
        <v>2</v>
      </c>
      <c r="BJ8" s="29">
        <v>2</v>
      </c>
      <c r="BK8" s="29">
        <v>2</v>
      </c>
      <c r="BL8" s="97">
        <v>2</v>
      </c>
      <c r="BM8" s="97">
        <v>3</v>
      </c>
      <c r="BN8" s="97">
        <v>3</v>
      </c>
      <c r="BO8" s="97">
        <v>2</v>
      </c>
      <c r="BP8" s="97">
        <v>2</v>
      </c>
      <c r="BQ8" s="97">
        <v>3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25">
        <v>3</v>
      </c>
      <c r="BX8" s="25">
        <v>3</v>
      </c>
      <c r="BY8" s="25">
        <v>3</v>
      </c>
      <c r="BZ8" s="25">
        <v>3</v>
      </c>
      <c r="CA8" s="25">
        <v>3</v>
      </c>
      <c r="CB8" s="25">
        <v>2</v>
      </c>
      <c r="CC8" s="25">
        <v>2</v>
      </c>
      <c r="CD8" s="25">
        <v>2</v>
      </c>
      <c r="CE8" s="25">
        <v>3</v>
      </c>
      <c r="CF8" s="25">
        <v>3</v>
      </c>
      <c r="CG8" s="25">
        <v>3</v>
      </c>
      <c r="CH8" s="25">
        <v>3</v>
      </c>
      <c r="CI8" s="25">
        <v>3</v>
      </c>
      <c r="CJ8" s="25">
        <v>3</v>
      </c>
      <c r="CK8" s="25">
        <v>2</v>
      </c>
      <c r="CL8" s="25">
        <v>3</v>
      </c>
      <c r="CM8" s="25">
        <v>2</v>
      </c>
      <c r="CN8" s="97">
        <v>2</v>
      </c>
      <c r="CO8" s="97">
        <v>2</v>
      </c>
      <c r="CP8" s="97">
        <v>2</v>
      </c>
      <c r="CQ8" s="97">
        <v>2</v>
      </c>
      <c r="CR8" s="97">
        <v>2</v>
      </c>
      <c r="CS8" s="97">
        <v>3</v>
      </c>
      <c r="CT8" s="97">
        <v>3</v>
      </c>
      <c r="CU8" s="97">
        <v>2</v>
      </c>
      <c r="CV8" s="97">
        <v>2</v>
      </c>
      <c r="CW8" s="97">
        <v>2</v>
      </c>
      <c r="CX8" s="97">
        <v>5</v>
      </c>
      <c r="CY8" s="97">
        <v>7</v>
      </c>
      <c r="CZ8" s="30">
        <f>SUM(BG8:CX8)</f>
        <v>114</v>
      </c>
    </row>
    <row r="9" spans="1:104" x14ac:dyDescent="0.25">
      <c r="A9" s="41">
        <v>1</v>
      </c>
      <c r="B9" s="15" t="s">
        <v>61</v>
      </c>
      <c r="C9" s="16" t="s">
        <v>62</v>
      </c>
      <c r="D9" s="42" t="s">
        <v>63</v>
      </c>
      <c r="E9" s="18">
        <v>36015</v>
      </c>
      <c r="F9" s="18" t="s">
        <v>46</v>
      </c>
      <c r="G9" s="5">
        <v>7.5</v>
      </c>
      <c r="H9" s="5">
        <v>5.3</v>
      </c>
      <c r="I9" s="5">
        <v>8.5</v>
      </c>
      <c r="J9" s="5">
        <v>4.7</v>
      </c>
      <c r="K9" s="5">
        <v>6.5</v>
      </c>
      <c r="L9" s="6">
        <v>8.1</v>
      </c>
      <c r="M9" s="6">
        <v>7.9</v>
      </c>
      <c r="N9" s="6">
        <v>8.6999999999999993</v>
      </c>
      <c r="O9" s="6">
        <v>5.9</v>
      </c>
      <c r="P9" s="6">
        <v>7.8</v>
      </c>
      <c r="Q9" s="6">
        <v>4.5</v>
      </c>
      <c r="R9" s="6">
        <v>7.5</v>
      </c>
      <c r="S9" s="6">
        <v>4.9000000000000004</v>
      </c>
      <c r="T9" s="6">
        <v>6.5</v>
      </c>
      <c r="U9" s="6">
        <v>8.6999999999999993</v>
      </c>
      <c r="V9" s="6">
        <v>7.9</v>
      </c>
      <c r="W9" s="14">
        <v>7.4</v>
      </c>
      <c r="X9" s="14">
        <v>8</v>
      </c>
      <c r="Y9" s="14">
        <v>8.1999999999999993</v>
      </c>
      <c r="Z9" s="14">
        <v>8.1</v>
      </c>
      <c r="AA9" s="14">
        <v>7.5</v>
      </c>
      <c r="AB9" s="14">
        <v>8.5</v>
      </c>
      <c r="AC9" s="14">
        <v>9.4</v>
      </c>
      <c r="AD9" s="14">
        <v>8.6999999999999993</v>
      </c>
      <c r="AE9" s="14">
        <v>5.0999999999999996</v>
      </c>
      <c r="AF9" s="14">
        <v>7.7</v>
      </c>
      <c r="AG9" s="14">
        <v>8.4</v>
      </c>
      <c r="AH9" s="14">
        <v>9.5</v>
      </c>
      <c r="AI9" s="19">
        <v>8.6999999999999993</v>
      </c>
      <c r="AJ9" s="19">
        <v>8.1999999999999993</v>
      </c>
      <c r="AK9" s="19">
        <v>9</v>
      </c>
      <c r="AL9" s="20">
        <v>9.1999999999999993</v>
      </c>
      <c r="AM9" s="20">
        <v>8.6999999999999993</v>
      </c>
      <c r="AN9" s="20">
        <v>9.4</v>
      </c>
      <c r="AO9" s="20">
        <v>8.6999999999999993</v>
      </c>
      <c r="AP9" s="20">
        <v>8.5</v>
      </c>
      <c r="AQ9" s="20">
        <v>8</v>
      </c>
      <c r="AR9" s="20">
        <v>7.1</v>
      </c>
      <c r="AS9" s="20">
        <v>8.3000000000000007</v>
      </c>
      <c r="AT9" s="20">
        <v>7.8</v>
      </c>
      <c r="AU9" s="20">
        <v>9.6999999999999993</v>
      </c>
      <c r="AV9" s="20">
        <v>7.5</v>
      </c>
      <c r="AW9" s="20">
        <v>8.9</v>
      </c>
      <c r="AX9" s="20">
        <v>8.6999999999999993</v>
      </c>
      <c r="AY9" s="20"/>
      <c r="AZ9" s="19"/>
      <c r="BA9" s="33">
        <f t="shared" ref="BA9:BA15" si="0">ROUND(SUMPRODUCT($G$8:$AY$8,G9:AY9)/$BA$8,1)</f>
        <v>7.8</v>
      </c>
      <c r="BB9" s="41">
        <f t="shared" ref="BB9:BB15" si="1">A9</f>
        <v>1</v>
      </c>
      <c r="BC9" s="15" t="s">
        <v>61</v>
      </c>
      <c r="BD9" s="16" t="s">
        <v>62</v>
      </c>
      <c r="BE9" s="42" t="s">
        <v>63</v>
      </c>
      <c r="BF9" s="18">
        <v>36015</v>
      </c>
      <c r="BG9" s="74">
        <f t="shared" ref="BG9:BV15" si="2">IF(G9&gt;=8.5,4,IF(G9&gt;=7,3,IF(G9&gt;=5.5,2,IF(G9&gt;=4,1,0))))</f>
        <v>3</v>
      </c>
      <c r="BH9" s="74">
        <f t="shared" si="2"/>
        <v>1</v>
      </c>
      <c r="BI9" s="74">
        <f t="shared" si="2"/>
        <v>4</v>
      </c>
      <c r="BJ9" s="74">
        <f t="shared" si="2"/>
        <v>1</v>
      </c>
      <c r="BK9" s="74">
        <f t="shared" si="2"/>
        <v>2</v>
      </c>
      <c r="BL9" s="74">
        <f t="shared" si="2"/>
        <v>3</v>
      </c>
      <c r="BM9" s="74">
        <f t="shared" si="2"/>
        <v>3</v>
      </c>
      <c r="BN9" s="74">
        <f t="shared" si="2"/>
        <v>4</v>
      </c>
      <c r="BO9" s="74">
        <f t="shared" si="2"/>
        <v>2</v>
      </c>
      <c r="BP9" s="74">
        <f t="shared" si="2"/>
        <v>3</v>
      </c>
      <c r="BQ9" s="74">
        <f t="shared" si="2"/>
        <v>1</v>
      </c>
      <c r="BR9" s="74">
        <f t="shared" si="2"/>
        <v>3</v>
      </c>
      <c r="BS9" s="74">
        <f t="shared" si="2"/>
        <v>1</v>
      </c>
      <c r="BT9" s="74">
        <f t="shared" si="2"/>
        <v>2</v>
      </c>
      <c r="BU9" s="74">
        <f t="shared" si="2"/>
        <v>4</v>
      </c>
      <c r="BV9" s="74">
        <f t="shared" si="2"/>
        <v>3</v>
      </c>
      <c r="BW9" s="74">
        <f t="shared" ref="BW9:CJ15" si="3">IF(W9&gt;=8.5,4,IF(W9&gt;=7,3,IF(W9&gt;=5.5,2,IF(W9&gt;=4,1,0))))</f>
        <v>3</v>
      </c>
      <c r="BX9" s="74">
        <f t="shared" si="3"/>
        <v>3</v>
      </c>
      <c r="BY9" s="74">
        <f t="shared" si="3"/>
        <v>3</v>
      </c>
      <c r="BZ9" s="74">
        <f t="shared" si="3"/>
        <v>3</v>
      </c>
      <c r="CA9" s="74">
        <f t="shared" si="3"/>
        <v>3</v>
      </c>
      <c r="CB9" s="74">
        <f t="shared" si="3"/>
        <v>4</v>
      </c>
      <c r="CC9" s="74">
        <f t="shared" si="3"/>
        <v>4</v>
      </c>
      <c r="CD9" s="74">
        <f t="shared" si="3"/>
        <v>4</v>
      </c>
      <c r="CE9" s="74">
        <f t="shared" si="3"/>
        <v>1</v>
      </c>
      <c r="CF9" s="74">
        <f t="shared" si="3"/>
        <v>3</v>
      </c>
      <c r="CG9" s="74">
        <f t="shared" si="3"/>
        <v>3</v>
      </c>
      <c r="CH9" s="74">
        <f t="shared" si="3"/>
        <v>4</v>
      </c>
      <c r="CI9" s="74">
        <f t="shared" si="3"/>
        <v>4</v>
      </c>
      <c r="CJ9" s="74">
        <f t="shared" si="3"/>
        <v>3</v>
      </c>
      <c r="CK9" s="74">
        <f t="shared" ref="CK9:CX15" si="4">IF(AK9&gt;=8.5,4,IF(AK9&gt;=7,3,IF(AK9&gt;=5.5,2,IF(AK9&gt;=4,1,0))))</f>
        <v>4</v>
      </c>
      <c r="CL9" s="74">
        <f t="shared" si="4"/>
        <v>4</v>
      </c>
      <c r="CM9" s="74">
        <f t="shared" si="4"/>
        <v>4</v>
      </c>
      <c r="CN9" s="74">
        <f t="shared" si="4"/>
        <v>4</v>
      </c>
      <c r="CO9" s="74">
        <f t="shared" si="4"/>
        <v>4</v>
      </c>
      <c r="CP9" s="74">
        <f t="shared" si="4"/>
        <v>4</v>
      </c>
      <c r="CQ9" s="74">
        <f t="shared" si="4"/>
        <v>3</v>
      </c>
      <c r="CR9" s="74">
        <f t="shared" si="4"/>
        <v>3</v>
      </c>
      <c r="CS9" s="74">
        <f t="shared" si="4"/>
        <v>3</v>
      </c>
      <c r="CT9" s="74">
        <f t="shared" si="4"/>
        <v>3</v>
      </c>
      <c r="CU9" s="74">
        <f t="shared" si="4"/>
        <v>4</v>
      </c>
      <c r="CV9" s="74">
        <f t="shared" si="4"/>
        <v>3</v>
      </c>
      <c r="CW9" s="74">
        <f t="shared" si="4"/>
        <v>4</v>
      </c>
      <c r="CX9" s="74">
        <f t="shared" si="4"/>
        <v>4</v>
      </c>
      <c r="CY9" s="74"/>
      <c r="CZ9" s="75">
        <f t="shared" ref="CZ9:CZ15" si="5">ROUND(SUMPRODUCT($G$8:$AY$8,BG9:CY9)/$BA$8,2)</f>
        <v>3.06</v>
      </c>
    </row>
    <row r="10" spans="1:104" x14ac:dyDescent="0.25">
      <c r="A10" s="41">
        <v>2</v>
      </c>
      <c r="B10" s="15" t="s">
        <v>90</v>
      </c>
      <c r="C10" s="16" t="s">
        <v>68</v>
      </c>
      <c r="D10" s="42" t="s">
        <v>91</v>
      </c>
      <c r="E10" s="18">
        <v>36144</v>
      </c>
      <c r="F10" s="18" t="s">
        <v>46</v>
      </c>
      <c r="G10" s="5">
        <v>7</v>
      </c>
      <c r="H10" s="5">
        <v>6.6</v>
      </c>
      <c r="I10" s="5">
        <v>5.9</v>
      </c>
      <c r="J10" s="5">
        <v>7</v>
      </c>
      <c r="K10" s="5">
        <v>4.0999999999999996</v>
      </c>
      <c r="L10" s="6">
        <v>7.5</v>
      </c>
      <c r="M10" s="6">
        <v>4.8</v>
      </c>
      <c r="N10" s="6">
        <v>7</v>
      </c>
      <c r="O10" s="6">
        <v>6.1</v>
      </c>
      <c r="P10" s="6">
        <v>8.6</v>
      </c>
      <c r="Q10" s="6">
        <v>6.3</v>
      </c>
      <c r="R10" s="6">
        <v>9.1999999999999993</v>
      </c>
      <c r="S10" s="6">
        <v>6</v>
      </c>
      <c r="T10" s="6">
        <v>7.7</v>
      </c>
      <c r="U10" s="6">
        <v>4.9000000000000004</v>
      </c>
      <c r="V10" s="6">
        <v>6.9</v>
      </c>
      <c r="W10" s="14">
        <v>6.2</v>
      </c>
      <c r="X10" s="14">
        <v>7.4</v>
      </c>
      <c r="Y10" s="14">
        <v>6.3</v>
      </c>
      <c r="Z10" s="14">
        <v>7.7</v>
      </c>
      <c r="AA10" s="14">
        <v>8.1999999999999993</v>
      </c>
      <c r="AB10" s="14">
        <v>9.5</v>
      </c>
      <c r="AC10" s="14">
        <v>8.4</v>
      </c>
      <c r="AD10" s="14">
        <v>8.4</v>
      </c>
      <c r="AE10" s="14">
        <v>5.6</v>
      </c>
      <c r="AF10" s="14">
        <v>7.7</v>
      </c>
      <c r="AG10" s="14">
        <v>8.1999999999999993</v>
      </c>
      <c r="AH10" s="14">
        <v>9.5</v>
      </c>
      <c r="AI10" s="19">
        <v>8.3000000000000007</v>
      </c>
      <c r="AJ10" s="19">
        <v>8.3000000000000007</v>
      </c>
      <c r="AK10" s="19">
        <v>8.8000000000000007</v>
      </c>
      <c r="AL10" s="20">
        <v>9.4</v>
      </c>
      <c r="AM10" s="20">
        <v>8.1999999999999993</v>
      </c>
      <c r="AN10" s="20">
        <v>9.4</v>
      </c>
      <c r="AO10" s="20">
        <v>9</v>
      </c>
      <c r="AP10" s="20">
        <v>9.3000000000000007</v>
      </c>
      <c r="AQ10" s="20">
        <v>7</v>
      </c>
      <c r="AR10" s="20">
        <v>7.1</v>
      </c>
      <c r="AS10" s="20">
        <v>8.6999999999999993</v>
      </c>
      <c r="AT10" s="20">
        <v>8.6</v>
      </c>
      <c r="AU10" s="20">
        <v>9.4</v>
      </c>
      <c r="AV10" s="20">
        <v>8.1999999999999993</v>
      </c>
      <c r="AW10" s="20">
        <v>8.6999999999999993</v>
      </c>
      <c r="AX10" s="20">
        <v>9.1</v>
      </c>
      <c r="AY10" s="20"/>
      <c r="AZ10" s="20"/>
      <c r="BA10" s="33">
        <f t="shared" si="0"/>
        <v>7.6</v>
      </c>
      <c r="BB10" s="41">
        <f t="shared" si="1"/>
        <v>2</v>
      </c>
      <c r="BC10" s="15" t="s">
        <v>90</v>
      </c>
      <c r="BD10" s="16" t="s">
        <v>68</v>
      </c>
      <c r="BE10" s="42" t="s">
        <v>91</v>
      </c>
      <c r="BF10" s="18">
        <v>36144</v>
      </c>
      <c r="BG10" s="74">
        <f t="shared" si="2"/>
        <v>3</v>
      </c>
      <c r="BH10" s="74">
        <f t="shared" si="2"/>
        <v>2</v>
      </c>
      <c r="BI10" s="74">
        <f t="shared" si="2"/>
        <v>2</v>
      </c>
      <c r="BJ10" s="74">
        <f t="shared" si="2"/>
        <v>3</v>
      </c>
      <c r="BK10" s="74">
        <f t="shared" si="2"/>
        <v>1</v>
      </c>
      <c r="BL10" s="74">
        <f t="shared" si="2"/>
        <v>3</v>
      </c>
      <c r="BM10" s="74">
        <f t="shared" si="2"/>
        <v>1</v>
      </c>
      <c r="BN10" s="74">
        <f t="shared" si="2"/>
        <v>3</v>
      </c>
      <c r="BO10" s="74">
        <f t="shared" si="2"/>
        <v>2</v>
      </c>
      <c r="BP10" s="74">
        <f t="shared" si="2"/>
        <v>4</v>
      </c>
      <c r="BQ10" s="74">
        <f t="shared" si="2"/>
        <v>2</v>
      </c>
      <c r="BR10" s="74">
        <f t="shared" si="2"/>
        <v>4</v>
      </c>
      <c r="BS10" s="74">
        <f t="shared" si="2"/>
        <v>2</v>
      </c>
      <c r="BT10" s="74">
        <f t="shared" si="2"/>
        <v>3</v>
      </c>
      <c r="BU10" s="74">
        <f t="shared" si="2"/>
        <v>1</v>
      </c>
      <c r="BV10" s="74">
        <f t="shared" si="2"/>
        <v>2</v>
      </c>
      <c r="BW10" s="74">
        <f t="shared" si="3"/>
        <v>2</v>
      </c>
      <c r="BX10" s="74">
        <f t="shared" si="3"/>
        <v>3</v>
      </c>
      <c r="BY10" s="74">
        <f t="shared" si="3"/>
        <v>2</v>
      </c>
      <c r="BZ10" s="74">
        <f t="shared" si="3"/>
        <v>3</v>
      </c>
      <c r="CA10" s="74">
        <f t="shared" si="3"/>
        <v>3</v>
      </c>
      <c r="CB10" s="74">
        <f t="shared" si="3"/>
        <v>4</v>
      </c>
      <c r="CC10" s="74">
        <f t="shared" si="3"/>
        <v>3</v>
      </c>
      <c r="CD10" s="74">
        <f t="shared" si="3"/>
        <v>3</v>
      </c>
      <c r="CE10" s="74">
        <f t="shared" si="3"/>
        <v>2</v>
      </c>
      <c r="CF10" s="74">
        <f t="shared" si="3"/>
        <v>3</v>
      </c>
      <c r="CG10" s="74">
        <f t="shared" si="3"/>
        <v>3</v>
      </c>
      <c r="CH10" s="74">
        <f t="shared" si="3"/>
        <v>4</v>
      </c>
      <c r="CI10" s="74">
        <f t="shared" si="3"/>
        <v>3</v>
      </c>
      <c r="CJ10" s="74">
        <f t="shared" si="3"/>
        <v>3</v>
      </c>
      <c r="CK10" s="74">
        <f t="shared" si="4"/>
        <v>4</v>
      </c>
      <c r="CL10" s="74">
        <f t="shared" si="4"/>
        <v>4</v>
      </c>
      <c r="CM10" s="74">
        <f t="shared" si="4"/>
        <v>3</v>
      </c>
      <c r="CN10" s="74">
        <f t="shared" si="4"/>
        <v>4</v>
      </c>
      <c r="CO10" s="74">
        <f t="shared" si="4"/>
        <v>4</v>
      </c>
      <c r="CP10" s="74">
        <f t="shared" si="4"/>
        <v>4</v>
      </c>
      <c r="CQ10" s="74">
        <f t="shared" si="4"/>
        <v>3</v>
      </c>
      <c r="CR10" s="74">
        <f t="shared" si="4"/>
        <v>3</v>
      </c>
      <c r="CS10" s="74">
        <f t="shared" si="4"/>
        <v>4</v>
      </c>
      <c r="CT10" s="74">
        <f t="shared" si="4"/>
        <v>4</v>
      </c>
      <c r="CU10" s="74">
        <f t="shared" si="4"/>
        <v>4</v>
      </c>
      <c r="CV10" s="74">
        <f t="shared" si="4"/>
        <v>3</v>
      </c>
      <c r="CW10" s="74">
        <f t="shared" si="4"/>
        <v>4</v>
      </c>
      <c r="CX10" s="74">
        <f t="shared" si="4"/>
        <v>4</v>
      </c>
      <c r="CY10" s="74"/>
      <c r="CZ10" s="75">
        <f t="shared" si="5"/>
        <v>2.96</v>
      </c>
    </row>
    <row r="11" spans="1:104" x14ac:dyDescent="0.25">
      <c r="A11" s="41">
        <v>3</v>
      </c>
      <c r="B11" s="15" t="s">
        <v>40</v>
      </c>
      <c r="C11" s="16" t="s">
        <v>41</v>
      </c>
      <c r="D11" s="42" t="s">
        <v>42</v>
      </c>
      <c r="E11" s="18">
        <v>35067</v>
      </c>
      <c r="F11" s="18" t="s">
        <v>46</v>
      </c>
      <c r="G11" s="5">
        <v>8</v>
      </c>
      <c r="H11" s="5">
        <v>6.5</v>
      </c>
      <c r="I11" s="5">
        <v>8.1999999999999993</v>
      </c>
      <c r="J11" s="5">
        <v>7.9</v>
      </c>
      <c r="K11" s="5">
        <v>6.1</v>
      </c>
      <c r="L11" s="6">
        <v>6.8</v>
      </c>
      <c r="M11" s="6">
        <v>7.7</v>
      </c>
      <c r="N11" s="6">
        <v>5.5</v>
      </c>
      <c r="O11" s="6">
        <v>4.9000000000000004</v>
      </c>
      <c r="P11" s="6">
        <v>6.4</v>
      </c>
      <c r="Q11" s="6">
        <v>5.5</v>
      </c>
      <c r="R11" s="6">
        <v>8.1999999999999993</v>
      </c>
      <c r="S11" s="6">
        <v>4.7</v>
      </c>
      <c r="T11" s="6">
        <v>9.6999999999999993</v>
      </c>
      <c r="U11" s="6">
        <v>5.3</v>
      </c>
      <c r="V11" s="6">
        <v>7.1</v>
      </c>
      <c r="W11" s="14">
        <v>5.5</v>
      </c>
      <c r="X11" s="14">
        <v>7.3</v>
      </c>
      <c r="Y11" s="14">
        <v>5.6</v>
      </c>
      <c r="Z11" s="14">
        <v>7.6</v>
      </c>
      <c r="AA11" s="14">
        <v>7.9</v>
      </c>
      <c r="AB11" s="14">
        <v>9.8000000000000007</v>
      </c>
      <c r="AC11" s="14">
        <v>8</v>
      </c>
      <c r="AD11" s="14">
        <v>8.4</v>
      </c>
      <c r="AE11" s="14">
        <v>8.6999999999999993</v>
      </c>
      <c r="AF11" s="14">
        <v>7.9</v>
      </c>
      <c r="AG11" s="14">
        <v>8.4</v>
      </c>
      <c r="AH11" s="14">
        <v>9.5</v>
      </c>
      <c r="AI11" s="19">
        <v>8.6</v>
      </c>
      <c r="AJ11" s="19">
        <v>8.5</v>
      </c>
      <c r="AK11" s="19">
        <v>8.9</v>
      </c>
      <c r="AL11" s="20">
        <v>7.6</v>
      </c>
      <c r="AM11" s="20">
        <v>8.6</v>
      </c>
      <c r="AN11" s="20">
        <v>9.6</v>
      </c>
      <c r="AO11" s="20">
        <v>9.8000000000000007</v>
      </c>
      <c r="AP11" s="20">
        <v>7.6</v>
      </c>
      <c r="AQ11" s="20">
        <v>6.7</v>
      </c>
      <c r="AR11" s="20">
        <v>7.2</v>
      </c>
      <c r="AS11" s="20">
        <v>9.1999999999999993</v>
      </c>
      <c r="AT11" s="20">
        <v>7.9</v>
      </c>
      <c r="AU11" s="20">
        <v>9.4</v>
      </c>
      <c r="AV11" s="20">
        <v>7.1</v>
      </c>
      <c r="AW11" s="20">
        <v>8.4</v>
      </c>
      <c r="AX11" s="20">
        <v>8.4</v>
      </c>
      <c r="AY11" s="20"/>
      <c r="AZ11" s="20"/>
      <c r="BA11" s="33">
        <f t="shared" si="0"/>
        <v>7.6</v>
      </c>
      <c r="BB11" s="41">
        <f t="shared" si="1"/>
        <v>3</v>
      </c>
      <c r="BC11" s="15" t="s">
        <v>40</v>
      </c>
      <c r="BD11" s="16" t="s">
        <v>41</v>
      </c>
      <c r="BE11" s="42" t="s">
        <v>42</v>
      </c>
      <c r="BF11" s="18">
        <v>35067</v>
      </c>
      <c r="BG11" s="74">
        <f t="shared" si="2"/>
        <v>3</v>
      </c>
      <c r="BH11" s="74">
        <f t="shared" si="2"/>
        <v>2</v>
      </c>
      <c r="BI11" s="74">
        <f t="shared" si="2"/>
        <v>3</v>
      </c>
      <c r="BJ11" s="74">
        <f t="shared" si="2"/>
        <v>3</v>
      </c>
      <c r="BK11" s="74">
        <f t="shared" si="2"/>
        <v>2</v>
      </c>
      <c r="BL11" s="74">
        <f t="shared" si="2"/>
        <v>2</v>
      </c>
      <c r="BM11" s="74">
        <f t="shared" si="2"/>
        <v>3</v>
      </c>
      <c r="BN11" s="74">
        <f t="shared" si="2"/>
        <v>2</v>
      </c>
      <c r="BO11" s="74">
        <f t="shared" si="2"/>
        <v>1</v>
      </c>
      <c r="BP11" s="74">
        <f t="shared" si="2"/>
        <v>2</v>
      </c>
      <c r="BQ11" s="74">
        <f t="shared" si="2"/>
        <v>2</v>
      </c>
      <c r="BR11" s="74">
        <f t="shared" si="2"/>
        <v>3</v>
      </c>
      <c r="BS11" s="74">
        <f t="shared" si="2"/>
        <v>1</v>
      </c>
      <c r="BT11" s="74">
        <f t="shared" si="2"/>
        <v>4</v>
      </c>
      <c r="BU11" s="74">
        <f t="shared" si="2"/>
        <v>1</v>
      </c>
      <c r="BV11" s="74">
        <f t="shared" si="2"/>
        <v>3</v>
      </c>
      <c r="BW11" s="74">
        <f t="shared" si="3"/>
        <v>2</v>
      </c>
      <c r="BX11" s="74">
        <f t="shared" si="3"/>
        <v>3</v>
      </c>
      <c r="BY11" s="74">
        <f t="shared" si="3"/>
        <v>2</v>
      </c>
      <c r="BZ11" s="74">
        <f t="shared" si="3"/>
        <v>3</v>
      </c>
      <c r="CA11" s="74">
        <f t="shared" si="3"/>
        <v>3</v>
      </c>
      <c r="CB11" s="74">
        <f t="shared" si="3"/>
        <v>4</v>
      </c>
      <c r="CC11" s="74">
        <f t="shared" si="3"/>
        <v>3</v>
      </c>
      <c r="CD11" s="74">
        <f t="shared" si="3"/>
        <v>3</v>
      </c>
      <c r="CE11" s="74">
        <f t="shared" si="3"/>
        <v>4</v>
      </c>
      <c r="CF11" s="74">
        <f t="shared" si="3"/>
        <v>3</v>
      </c>
      <c r="CG11" s="74">
        <f t="shared" si="3"/>
        <v>3</v>
      </c>
      <c r="CH11" s="74">
        <f t="shared" si="3"/>
        <v>4</v>
      </c>
      <c r="CI11" s="74">
        <f t="shared" si="3"/>
        <v>4</v>
      </c>
      <c r="CJ11" s="74">
        <f t="shared" si="3"/>
        <v>4</v>
      </c>
      <c r="CK11" s="74">
        <f t="shared" si="4"/>
        <v>4</v>
      </c>
      <c r="CL11" s="74">
        <f t="shared" si="4"/>
        <v>3</v>
      </c>
      <c r="CM11" s="74">
        <f t="shared" si="4"/>
        <v>4</v>
      </c>
      <c r="CN11" s="74">
        <f t="shared" si="4"/>
        <v>4</v>
      </c>
      <c r="CO11" s="74">
        <f t="shared" si="4"/>
        <v>4</v>
      </c>
      <c r="CP11" s="74">
        <f t="shared" si="4"/>
        <v>3</v>
      </c>
      <c r="CQ11" s="74">
        <f t="shared" si="4"/>
        <v>2</v>
      </c>
      <c r="CR11" s="74">
        <f t="shared" si="4"/>
        <v>3</v>
      </c>
      <c r="CS11" s="74">
        <f t="shared" si="4"/>
        <v>4</v>
      </c>
      <c r="CT11" s="74">
        <f t="shared" si="4"/>
        <v>3</v>
      </c>
      <c r="CU11" s="74">
        <f t="shared" si="4"/>
        <v>4</v>
      </c>
      <c r="CV11" s="74">
        <f t="shared" si="4"/>
        <v>3</v>
      </c>
      <c r="CW11" s="74">
        <f t="shared" si="4"/>
        <v>3</v>
      </c>
      <c r="CX11" s="74">
        <f t="shared" si="4"/>
        <v>3</v>
      </c>
      <c r="CY11" s="74"/>
      <c r="CZ11" s="75">
        <f t="shared" si="5"/>
        <v>2.92</v>
      </c>
    </row>
    <row r="12" spans="1:104" x14ac:dyDescent="0.25">
      <c r="A12" s="41">
        <v>4</v>
      </c>
      <c r="B12" s="15" t="s">
        <v>106</v>
      </c>
      <c r="C12" s="16" t="s">
        <v>84</v>
      </c>
      <c r="D12" s="42" t="s">
        <v>78</v>
      </c>
      <c r="E12" s="18">
        <v>35511</v>
      </c>
      <c r="F12" s="18" t="s">
        <v>190</v>
      </c>
      <c r="G12" s="5">
        <v>5.9</v>
      </c>
      <c r="H12" s="5">
        <v>6.5</v>
      </c>
      <c r="I12" s="5">
        <v>6.5</v>
      </c>
      <c r="J12" s="5">
        <v>4.4000000000000004</v>
      </c>
      <c r="K12" s="5">
        <v>7.6</v>
      </c>
      <c r="L12" s="6">
        <v>8.1</v>
      </c>
      <c r="M12" s="6">
        <v>5</v>
      </c>
      <c r="N12" s="6">
        <v>8.1999999999999993</v>
      </c>
      <c r="O12" s="6">
        <v>4.5</v>
      </c>
      <c r="P12" s="6">
        <v>6.6</v>
      </c>
      <c r="Q12" s="6">
        <v>6.3</v>
      </c>
      <c r="R12" s="6">
        <v>7.9</v>
      </c>
      <c r="S12" s="6">
        <v>6.6</v>
      </c>
      <c r="T12" s="6">
        <v>6.2</v>
      </c>
      <c r="U12" s="6">
        <v>4.7</v>
      </c>
      <c r="V12" s="6">
        <v>4.7</v>
      </c>
      <c r="W12" s="19">
        <v>6.1</v>
      </c>
      <c r="X12" s="19">
        <v>7.4</v>
      </c>
      <c r="Y12" s="19">
        <v>6.8</v>
      </c>
      <c r="Z12" s="20">
        <v>8.4</v>
      </c>
      <c r="AA12" s="20">
        <v>8.1</v>
      </c>
      <c r="AB12" s="20">
        <v>9.8000000000000007</v>
      </c>
      <c r="AC12" s="14">
        <v>8.6999999999999993</v>
      </c>
      <c r="AD12" s="14">
        <v>8.6999999999999993</v>
      </c>
      <c r="AE12" s="14">
        <v>6.8</v>
      </c>
      <c r="AF12" s="14">
        <v>7.6</v>
      </c>
      <c r="AG12" s="14">
        <v>8.4</v>
      </c>
      <c r="AH12" s="14">
        <v>9.5</v>
      </c>
      <c r="AI12" s="19">
        <v>8.1999999999999993</v>
      </c>
      <c r="AJ12" s="19">
        <v>8.3000000000000007</v>
      </c>
      <c r="AK12" s="19">
        <v>8.6999999999999993</v>
      </c>
      <c r="AL12" s="20">
        <v>7.7</v>
      </c>
      <c r="AM12" s="20">
        <v>9</v>
      </c>
      <c r="AN12" s="20">
        <v>10</v>
      </c>
      <c r="AO12" s="20">
        <v>9.3000000000000007</v>
      </c>
      <c r="AP12" s="20">
        <v>9.1</v>
      </c>
      <c r="AQ12" s="20">
        <v>7.5</v>
      </c>
      <c r="AR12" s="20">
        <v>7.1</v>
      </c>
      <c r="AS12" s="20">
        <v>8.3000000000000007</v>
      </c>
      <c r="AT12" s="20">
        <v>9.3000000000000007</v>
      </c>
      <c r="AU12" s="20">
        <v>9.8000000000000007</v>
      </c>
      <c r="AV12" s="20">
        <v>7.7</v>
      </c>
      <c r="AW12" s="20">
        <v>9</v>
      </c>
      <c r="AX12" s="20">
        <v>8.5</v>
      </c>
      <c r="AY12" s="20"/>
      <c r="AZ12" s="20"/>
      <c r="BA12" s="33">
        <f t="shared" si="0"/>
        <v>7.5</v>
      </c>
      <c r="BB12" s="41">
        <f t="shared" si="1"/>
        <v>4</v>
      </c>
      <c r="BC12" s="15" t="s">
        <v>106</v>
      </c>
      <c r="BD12" s="16" t="s">
        <v>84</v>
      </c>
      <c r="BE12" s="42" t="s">
        <v>78</v>
      </c>
      <c r="BF12" s="18">
        <v>35511</v>
      </c>
      <c r="BG12" s="74">
        <f t="shared" si="2"/>
        <v>2</v>
      </c>
      <c r="BH12" s="74">
        <f t="shared" si="2"/>
        <v>2</v>
      </c>
      <c r="BI12" s="74">
        <f t="shared" si="2"/>
        <v>2</v>
      </c>
      <c r="BJ12" s="74">
        <f t="shared" si="2"/>
        <v>1</v>
      </c>
      <c r="BK12" s="74">
        <f t="shared" si="2"/>
        <v>3</v>
      </c>
      <c r="BL12" s="74">
        <f t="shared" si="2"/>
        <v>3</v>
      </c>
      <c r="BM12" s="74">
        <f t="shared" si="2"/>
        <v>1</v>
      </c>
      <c r="BN12" s="74">
        <f t="shared" si="2"/>
        <v>3</v>
      </c>
      <c r="BO12" s="74">
        <f t="shared" si="2"/>
        <v>1</v>
      </c>
      <c r="BP12" s="74">
        <f t="shared" si="2"/>
        <v>2</v>
      </c>
      <c r="BQ12" s="74">
        <f t="shared" si="2"/>
        <v>2</v>
      </c>
      <c r="BR12" s="74">
        <f t="shared" si="2"/>
        <v>3</v>
      </c>
      <c r="BS12" s="74">
        <f t="shared" si="2"/>
        <v>2</v>
      </c>
      <c r="BT12" s="74">
        <f t="shared" si="2"/>
        <v>2</v>
      </c>
      <c r="BU12" s="74">
        <f t="shared" si="2"/>
        <v>1</v>
      </c>
      <c r="BV12" s="74">
        <f t="shared" si="2"/>
        <v>1</v>
      </c>
      <c r="BW12" s="74">
        <f t="shared" si="3"/>
        <v>2</v>
      </c>
      <c r="BX12" s="74">
        <f t="shared" si="3"/>
        <v>3</v>
      </c>
      <c r="BY12" s="74">
        <f t="shared" si="3"/>
        <v>2</v>
      </c>
      <c r="BZ12" s="74">
        <f t="shared" si="3"/>
        <v>3</v>
      </c>
      <c r="CA12" s="74">
        <f t="shared" si="3"/>
        <v>3</v>
      </c>
      <c r="CB12" s="74">
        <f t="shared" si="3"/>
        <v>4</v>
      </c>
      <c r="CC12" s="74">
        <f t="shared" si="3"/>
        <v>4</v>
      </c>
      <c r="CD12" s="74">
        <f t="shared" si="3"/>
        <v>4</v>
      </c>
      <c r="CE12" s="74">
        <f t="shared" si="3"/>
        <v>2</v>
      </c>
      <c r="CF12" s="74">
        <f t="shared" si="3"/>
        <v>3</v>
      </c>
      <c r="CG12" s="74">
        <f t="shared" si="3"/>
        <v>3</v>
      </c>
      <c r="CH12" s="74">
        <f t="shared" si="3"/>
        <v>4</v>
      </c>
      <c r="CI12" s="74">
        <f t="shared" si="3"/>
        <v>3</v>
      </c>
      <c r="CJ12" s="74">
        <f t="shared" si="3"/>
        <v>3</v>
      </c>
      <c r="CK12" s="74">
        <f t="shared" si="4"/>
        <v>4</v>
      </c>
      <c r="CL12" s="74">
        <f t="shared" si="4"/>
        <v>3</v>
      </c>
      <c r="CM12" s="74">
        <f t="shared" si="4"/>
        <v>4</v>
      </c>
      <c r="CN12" s="74">
        <f t="shared" si="4"/>
        <v>4</v>
      </c>
      <c r="CO12" s="74">
        <f t="shared" si="4"/>
        <v>4</v>
      </c>
      <c r="CP12" s="74">
        <f t="shared" si="4"/>
        <v>4</v>
      </c>
      <c r="CQ12" s="74">
        <f t="shared" si="4"/>
        <v>3</v>
      </c>
      <c r="CR12" s="74">
        <f t="shared" si="4"/>
        <v>3</v>
      </c>
      <c r="CS12" s="74">
        <f t="shared" si="4"/>
        <v>3</v>
      </c>
      <c r="CT12" s="74">
        <f t="shared" si="4"/>
        <v>4</v>
      </c>
      <c r="CU12" s="74">
        <f t="shared" si="4"/>
        <v>4</v>
      </c>
      <c r="CV12" s="74">
        <f t="shared" si="4"/>
        <v>3</v>
      </c>
      <c r="CW12" s="74">
        <f t="shared" si="4"/>
        <v>4</v>
      </c>
      <c r="CX12" s="74">
        <f t="shared" si="4"/>
        <v>4</v>
      </c>
      <c r="CY12" s="74"/>
      <c r="CZ12" s="75">
        <f t="shared" si="5"/>
        <v>2.81</v>
      </c>
    </row>
    <row r="13" spans="1:104" ht="18" customHeight="1" x14ac:dyDescent="0.25">
      <c r="A13" s="41">
        <v>5</v>
      </c>
      <c r="B13" s="15" t="s">
        <v>114</v>
      </c>
      <c r="C13" s="16" t="s">
        <v>16</v>
      </c>
      <c r="D13" s="42" t="s">
        <v>79</v>
      </c>
      <c r="E13" s="18">
        <v>35945</v>
      </c>
      <c r="F13" s="18" t="s">
        <v>46</v>
      </c>
      <c r="G13" s="5">
        <v>8.3000000000000007</v>
      </c>
      <c r="H13" s="5">
        <v>6.5</v>
      </c>
      <c r="I13" s="5">
        <v>7.7</v>
      </c>
      <c r="J13" s="5">
        <v>8</v>
      </c>
      <c r="K13" s="5">
        <v>5.9</v>
      </c>
      <c r="L13" s="6">
        <v>8.1</v>
      </c>
      <c r="M13" s="6">
        <v>7.1</v>
      </c>
      <c r="N13" s="6">
        <v>8.8000000000000007</v>
      </c>
      <c r="O13" s="6">
        <v>5.4</v>
      </c>
      <c r="P13" s="6">
        <v>8.8000000000000007</v>
      </c>
      <c r="Q13" s="6">
        <v>6.5</v>
      </c>
      <c r="R13" s="6">
        <v>8.1999999999999993</v>
      </c>
      <c r="S13" s="6">
        <v>4.9000000000000004</v>
      </c>
      <c r="T13" s="6">
        <v>8.8000000000000007</v>
      </c>
      <c r="U13" s="6">
        <v>8.4</v>
      </c>
      <c r="V13" s="6">
        <v>9.4</v>
      </c>
      <c r="W13" s="19">
        <v>6.6</v>
      </c>
      <c r="X13" s="19">
        <v>8.1999999999999993</v>
      </c>
      <c r="Y13" s="19">
        <v>8.9</v>
      </c>
      <c r="Z13" s="20">
        <v>9</v>
      </c>
      <c r="AA13" s="20">
        <v>8.1999999999999993</v>
      </c>
      <c r="AB13" s="20">
        <v>8.5</v>
      </c>
      <c r="AC13" s="14">
        <v>9.1</v>
      </c>
      <c r="AD13" s="14">
        <v>8.6999999999999993</v>
      </c>
      <c r="AE13" s="14">
        <v>8.4</v>
      </c>
      <c r="AF13" s="14">
        <v>8.4</v>
      </c>
      <c r="AG13" s="14">
        <v>8.4</v>
      </c>
      <c r="AH13" s="14">
        <v>9.8000000000000007</v>
      </c>
      <c r="AI13" s="19">
        <v>8.4</v>
      </c>
      <c r="AJ13" s="19">
        <v>8.6999999999999993</v>
      </c>
      <c r="AK13" s="19">
        <v>9.4</v>
      </c>
      <c r="AL13" s="20">
        <v>9.3000000000000007</v>
      </c>
      <c r="AM13" s="20">
        <v>9</v>
      </c>
      <c r="AN13" s="20">
        <v>9.4</v>
      </c>
      <c r="AO13" s="20">
        <v>9.3000000000000007</v>
      </c>
      <c r="AP13" s="20">
        <v>8.9</v>
      </c>
      <c r="AQ13" s="20">
        <v>7.6</v>
      </c>
      <c r="AR13" s="20">
        <v>7.2</v>
      </c>
      <c r="AS13" s="20">
        <v>8.5</v>
      </c>
      <c r="AT13" s="20">
        <v>8.5</v>
      </c>
      <c r="AU13" s="20">
        <v>9.4</v>
      </c>
      <c r="AV13" s="20">
        <v>8</v>
      </c>
      <c r="AW13" s="20">
        <v>9.1</v>
      </c>
      <c r="AX13" s="20">
        <v>8.9</v>
      </c>
      <c r="AY13" s="20"/>
      <c r="AZ13" s="19"/>
      <c r="BA13" s="33">
        <f t="shared" si="0"/>
        <v>8.1999999999999993</v>
      </c>
      <c r="BB13" s="41">
        <f t="shared" si="1"/>
        <v>5</v>
      </c>
      <c r="BC13" s="15" t="s">
        <v>114</v>
      </c>
      <c r="BD13" s="16" t="s">
        <v>16</v>
      </c>
      <c r="BE13" s="42" t="s">
        <v>79</v>
      </c>
      <c r="BF13" s="18">
        <v>35945</v>
      </c>
      <c r="BG13" s="74">
        <f t="shared" si="2"/>
        <v>3</v>
      </c>
      <c r="BH13" s="74">
        <f t="shared" si="2"/>
        <v>2</v>
      </c>
      <c r="BI13" s="74">
        <f t="shared" si="2"/>
        <v>3</v>
      </c>
      <c r="BJ13" s="74">
        <f t="shared" si="2"/>
        <v>3</v>
      </c>
      <c r="BK13" s="74">
        <f t="shared" si="2"/>
        <v>2</v>
      </c>
      <c r="BL13" s="74">
        <f t="shared" si="2"/>
        <v>3</v>
      </c>
      <c r="BM13" s="74">
        <f t="shared" si="2"/>
        <v>3</v>
      </c>
      <c r="BN13" s="74">
        <f t="shared" si="2"/>
        <v>4</v>
      </c>
      <c r="BO13" s="74">
        <f t="shared" si="2"/>
        <v>1</v>
      </c>
      <c r="BP13" s="74">
        <f t="shared" si="2"/>
        <v>4</v>
      </c>
      <c r="BQ13" s="74">
        <f t="shared" si="2"/>
        <v>2</v>
      </c>
      <c r="BR13" s="74">
        <f t="shared" si="2"/>
        <v>3</v>
      </c>
      <c r="BS13" s="74">
        <f t="shared" si="2"/>
        <v>1</v>
      </c>
      <c r="BT13" s="74">
        <f t="shared" si="2"/>
        <v>4</v>
      </c>
      <c r="BU13" s="74">
        <f t="shared" si="2"/>
        <v>3</v>
      </c>
      <c r="BV13" s="74">
        <f t="shared" si="2"/>
        <v>4</v>
      </c>
      <c r="BW13" s="74">
        <f t="shared" si="3"/>
        <v>2</v>
      </c>
      <c r="BX13" s="74">
        <f t="shared" si="3"/>
        <v>3</v>
      </c>
      <c r="BY13" s="74">
        <f t="shared" si="3"/>
        <v>4</v>
      </c>
      <c r="BZ13" s="74">
        <f t="shared" si="3"/>
        <v>4</v>
      </c>
      <c r="CA13" s="74">
        <f t="shared" si="3"/>
        <v>3</v>
      </c>
      <c r="CB13" s="74">
        <f t="shared" si="3"/>
        <v>4</v>
      </c>
      <c r="CC13" s="74">
        <f t="shared" si="3"/>
        <v>4</v>
      </c>
      <c r="CD13" s="74">
        <f t="shared" si="3"/>
        <v>4</v>
      </c>
      <c r="CE13" s="74">
        <f t="shared" si="3"/>
        <v>3</v>
      </c>
      <c r="CF13" s="74">
        <f t="shared" si="3"/>
        <v>3</v>
      </c>
      <c r="CG13" s="74">
        <f t="shared" si="3"/>
        <v>3</v>
      </c>
      <c r="CH13" s="74">
        <f t="shared" si="3"/>
        <v>4</v>
      </c>
      <c r="CI13" s="74">
        <f t="shared" si="3"/>
        <v>3</v>
      </c>
      <c r="CJ13" s="74">
        <f t="shared" si="3"/>
        <v>4</v>
      </c>
      <c r="CK13" s="74">
        <f t="shared" si="4"/>
        <v>4</v>
      </c>
      <c r="CL13" s="74">
        <f t="shared" si="4"/>
        <v>4</v>
      </c>
      <c r="CM13" s="74">
        <f t="shared" si="4"/>
        <v>4</v>
      </c>
      <c r="CN13" s="74">
        <f t="shared" si="4"/>
        <v>4</v>
      </c>
      <c r="CO13" s="74">
        <f t="shared" si="4"/>
        <v>4</v>
      </c>
      <c r="CP13" s="74">
        <f t="shared" si="4"/>
        <v>4</v>
      </c>
      <c r="CQ13" s="74">
        <f t="shared" si="4"/>
        <v>3</v>
      </c>
      <c r="CR13" s="74">
        <f t="shared" si="4"/>
        <v>3</v>
      </c>
      <c r="CS13" s="74">
        <f t="shared" si="4"/>
        <v>4</v>
      </c>
      <c r="CT13" s="74">
        <f t="shared" si="4"/>
        <v>4</v>
      </c>
      <c r="CU13" s="74">
        <f t="shared" si="4"/>
        <v>4</v>
      </c>
      <c r="CV13" s="74">
        <f t="shared" si="4"/>
        <v>3</v>
      </c>
      <c r="CW13" s="74">
        <f t="shared" si="4"/>
        <v>4</v>
      </c>
      <c r="CX13" s="74">
        <f t="shared" si="4"/>
        <v>4</v>
      </c>
      <c r="CY13" s="74"/>
      <c r="CZ13" s="75">
        <f t="shared" si="5"/>
        <v>3.32</v>
      </c>
    </row>
    <row r="14" spans="1:104" ht="18" customHeight="1" x14ac:dyDescent="0.25">
      <c r="A14" s="41">
        <v>6</v>
      </c>
      <c r="B14" s="15" t="s">
        <v>81</v>
      </c>
      <c r="C14" s="16" t="s">
        <v>82</v>
      </c>
      <c r="D14" s="42" t="s">
        <v>83</v>
      </c>
      <c r="E14" s="18">
        <v>35900</v>
      </c>
      <c r="F14" s="18" t="s">
        <v>190</v>
      </c>
      <c r="G14" s="5">
        <v>8</v>
      </c>
      <c r="H14" s="5">
        <v>5</v>
      </c>
      <c r="I14" s="5">
        <v>5.0999999999999996</v>
      </c>
      <c r="J14" s="5">
        <v>4.8</v>
      </c>
      <c r="K14" s="5">
        <v>4.3</v>
      </c>
      <c r="L14" s="6">
        <v>7.9</v>
      </c>
      <c r="M14" s="6">
        <v>5.4</v>
      </c>
      <c r="N14" s="6">
        <v>7.7</v>
      </c>
      <c r="O14" s="6">
        <v>6.6</v>
      </c>
      <c r="P14" s="6">
        <v>7.9</v>
      </c>
      <c r="Q14" s="6">
        <v>4.3</v>
      </c>
      <c r="R14" s="6">
        <v>7.2</v>
      </c>
      <c r="S14" s="6">
        <v>5.5</v>
      </c>
      <c r="T14" s="6">
        <v>7.8</v>
      </c>
      <c r="U14" s="6">
        <v>4.4000000000000004</v>
      </c>
      <c r="V14" s="6">
        <v>6.9</v>
      </c>
      <c r="W14" s="19">
        <v>7.2</v>
      </c>
      <c r="X14" s="19">
        <v>8.1999999999999993</v>
      </c>
      <c r="Y14" s="19">
        <v>5.7</v>
      </c>
      <c r="Z14" s="20">
        <v>6.6</v>
      </c>
      <c r="AA14" s="20">
        <v>8.1999999999999993</v>
      </c>
      <c r="AB14" s="20">
        <v>9</v>
      </c>
      <c r="AC14" s="14">
        <v>8</v>
      </c>
      <c r="AD14" s="14">
        <v>8.6</v>
      </c>
      <c r="AE14" s="14">
        <v>7.2</v>
      </c>
      <c r="AF14" s="14">
        <v>6.7</v>
      </c>
      <c r="AG14" s="14">
        <v>7.5</v>
      </c>
      <c r="AH14" s="14">
        <v>8.5</v>
      </c>
      <c r="AI14" s="19">
        <v>8.6999999999999993</v>
      </c>
      <c r="AJ14" s="19">
        <v>8.6</v>
      </c>
      <c r="AK14" s="19">
        <v>9.1</v>
      </c>
      <c r="AL14" s="20">
        <v>6.4</v>
      </c>
      <c r="AM14" s="20">
        <v>9</v>
      </c>
      <c r="AN14" s="20">
        <v>9.5</v>
      </c>
      <c r="AO14" s="20">
        <v>8.5</v>
      </c>
      <c r="AP14" s="20">
        <v>7</v>
      </c>
      <c r="AQ14" s="20">
        <v>6.6</v>
      </c>
      <c r="AR14" s="20">
        <v>6.6</v>
      </c>
      <c r="AS14" s="20">
        <v>8.6</v>
      </c>
      <c r="AT14" s="20">
        <v>7.2</v>
      </c>
      <c r="AU14" s="20">
        <v>9.4</v>
      </c>
      <c r="AV14" s="20">
        <v>6.8</v>
      </c>
      <c r="AW14" s="20">
        <v>9.1</v>
      </c>
      <c r="AX14" s="20">
        <v>7.8</v>
      </c>
      <c r="AY14" s="20"/>
      <c r="AZ14" s="19"/>
      <c r="BA14" s="33">
        <f t="shared" si="0"/>
        <v>7.2</v>
      </c>
      <c r="BB14" s="41">
        <f t="shared" si="1"/>
        <v>6</v>
      </c>
      <c r="BC14" s="15" t="s">
        <v>81</v>
      </c>
      <c r="BD14" s="16" t="s">
        <v>82</v>
      </c>
      <c r="BE14" s="42" t="s">
        <v>83</v>
      </c>
      <c r="BF14" s="18">
        <v>35900</v>
      </c>
      <c r="BG14" s="74">
        <f t="shared" si="2"/>
        <v>3</v>
      </c>
      <c r="BH14" s="74">
        <f t="shared" si="2"/>
        <v>1</v>
      </c>
      <c r="BI14" s="74">
        <f t="shared" si="2"/>
        <v>1</v>
      </c>
      <c r="BJ14" s="74">
        <f t="shared" si="2"/>
        <v>1</v>
      </c>
      <c r="BK14" s="74">
        <f t="shared" si="2"/>
        <v>1</v>
      </c>
      <c r="BL14" s="74">
        <f t="shared" si="2"/>
        <v>3</v>
      </c>
      <c r="BM14" s="74">
        <f t="shared" si="2"/>
        <v>1</v>
      </c>
      <c r="BN14" s="74">
        <f t="shared" si="2"/>
        <v>3</v>
      </c>
      <c r="BO14" s="74">
        <f t="shared" si="2"/>
        <v>2</v>
      </c>
      <c r="BP14" s="74">
        <f t="shared" si="2"/>
        <v>3</v>
      </c>
      <c r="BQ14" s="74">
        <f t="shared" si="2"/>
        <v>1</v>
      </c>
      <c r="BR14" s="74">
        <f t="shared" si="2"/>
        <v>3</v>
      </c>
      <c r="BS14" s="74">
        <f t="shared" si="2"/>
        <v>2</v>
      </c>
      <c r="BT14" s="74">
        <f t="shared" si="2"/>
        <v>3</v>
      </c>
      <c r="BU14" s="74">
        <f t="shared" si="2"/>
        <v>1</v>
      </c>
      <c r="BV14" s="74">
        <f t="shared" si="2"/>
        <v>2</v>
      </c>
      <c r="BW14" s="74">
        <f t="shared" si="3"/>
        <v>3</v>
      </c>
      <c r="BX14" s="74">
        <f t="shared" si="3"/>
        <v>3</v>
      </c>
      <c r="BY14" s="74">
        <f t="shared" si="3"/>
        <v>2</v>
      </c>
      <c r="BZ14" s="74">
        <f t="shared" si="3"/>
        <v>2</v>
      </c>
      <c r="CA14" s="74">
        <f t="shared" si="3"/>
        <v>3</v>
      </c>
      <c r="CB14" s="74">
        <f t="shared" si="3"/>
        <v>4</v>
      </c>
      <c r="CC14" s="74">
        <f t="shared" si="3"/>
        <v>3</v>
      </c>
      <c r="CD14" s="74">
        <f t="shared" si="3"/>
        <v>4</v>
      </c>
      <c r="CE14" s="74">
        <f t="shared" si="3"/>
        <v>3</v>
      </c>
      <c r="CF14" s="74">
        <f t="shared" si="3"/>
        <v>2</v>
      </c>
      <c r="CG14" s="74">
        <f t="shared" si="3"/>
        <v>3</v>
      </c>
      <c r="CH14" s="74">
        <f t="shared" si="3"/>
        <v>4</v>
      </c>
      <c r="CI14" s="74">
        <f t="shared" si="3"/>
        <v>4</v>
      </c>
      <c r="CJ14" s="74">
        <f t="shared" si="3"/>
        <v>4</v>
      </c>
      <c r="CK14" s="74">
        <f t="shared" si="4"/>
        <v>4</v>
      </c>
      <c r="CL14" s="74">
        <f t="shared" si="4"/>
        <v>2</v>
      </c>
      <c r="CM14" s="74">
        <f t="shared" si="4"/>
        <v>4</v>
      </c>
      <c r="CN14" s="74">
        <f t="shared" si="4"/>
        <v>4</v>
      </c>
      <c r="CO14" s="74">
        <f t="shared" si="4"/>
        <v>4</v>
      </c>
      <c r="CP14" s="74">
        <f t="shared" si="4"/>
        <v>3</v>
      </c>
      <c r="CQ14" s="74">
        <f t="shared" si="4"/>
        <v>2</v>
      </c>
      <c r="CR14" s="74">
        <f t="shared" si="4"/>
        <v>2</v>
      </c>
      <c r="CS14" s="74">
        <f t="shared" si="4"/>
        <v>4</v>
      </c>
      <c r="CT14" s="74">
        <f t="shared" si="4"/>
        <v>3</v>
      </c>
      <c r="CU14" s="74">
        <f t="shared" si="4"/>
        <v>4</v>
      </c>
      <c r="CV14" s="74">
        <f t="shared" si="4"/>
        <v>2</v>
      </c>
      <c r="CW14" s="74">
        <f t="shared" si="4"/>
        <v>4</v>
      </c>
      <c r="CX14" s="74">
        <f t="shared" si="4"/>
        <v>3</v>
      </c>
      <c r="CY14" s="74"/>
      <c r="CZ14" s="75">
        <f t="shared" si="5"/>
        <v>2.7</v>
      </c>
    </row>
    <row r="15" spans="1:104" ht="18" customHeight="1" x14ac:dyDescent="0.25">
      <c r="A15" s="41">
        <v>7</v>
      </c>
      <c r="B15" s="15" t="s">
        <v>57</v>
      </c>
      <c r="C15" s="16" t="s">
        <v>58</v>
      </c>
      <c r="D15" s="42" t="s">
        <v>59</v>
      </c>
      <c r="E15" s="18">
        <v>35962</v>
      </c>
      <c r="F15" s="18" t="s">
        <v>46</v>
      </c>
      <c r="G15" s="5">
        <v>8</v>
      </c>
      <c r="H15" s="5">
        <v>7.1</v>
      </c>
      <c r="I15" s="5">
        <v>8.1999999999999993</v>
      </c>
      <c r="J15" s="5">
        <v>5.6</v>
      </c>
      <c r="K15" s="5">
        <v>5.7</v>
      </c>
      <c r="L15" s="6">
        <v>6.6</v>
      </c>
      <c r="M15" s="6">
        <v>7.7</v>
      </c>
      <c r="N15" s="6">
        <v>8.5</v>
      </c>
      <c r="O15" s="6">
        <v>5.9</v>
      </c>
      <c r="P15" s="6">
        <v>5.7</v>
      </c>
      <c r="Q15" s="6">
        <v>6.3</v>
      </c>
      <c r="R15" s="10">
        <v>6.1</v>
      </c>
      <c r="S15" s="10">
        <v>5.3</v>
      </c>
      <c r="T15" s="10">
        <v>9.1999999999999993</v>
      </c>
      <c r="U15" s="9">
        <v>6.9</v>
      </c>
      <c r="V15" s="9">
        <v>6</v>
      </c>
      <c r="W15" s="19">
        <v>6.7</v>
      </c>
      <c r="X15" s="19">
        <v>7.4</v>
      </c>
      <c r="Y15" s="19">
        <v>6.8</v>
      </c>
      <c r="Z15" s="20">
        <v>7.4</v>
      </c>
      <c r="AA15" s="20">
        <v>7.5</v>
      </c>
      <c r="AB15" s="20">
        <v>10</v>
      </c>
      <c r="AC15" s="14">
        <v>8</v>
      </c>
      <c r="AD15" s="14">
        <v>6.6</v>
      </c>
      <c r="AE15" s="14">
        <v>5.5</v>
      </c>
      <c r="AF15" s="14">
        <v>8</v>
      </c>
      <c r="AG15" s="14">
        <v>8</v>
      </c>
      <c r="AH15" s="14">
        <v>9</v>
      </c>
      <c r="AI15" s="19">
        <v>8.4</v>
      </c>
      <c r="AJ15" s="19">
        <v>8.5</v>
      </c>
      <c r="AK15" s="19">
        <v>9</v>
      </c>
      <c r="AL15" s="20">
        <v>9</v>
      </c>
      <c r="AM15" s="20">
        <v>8.5</v>
      </c>
      <c r="AN15" s="20">
        <v>10</v>
      </c>
      <c r="AO15" s="20">
        <v>8.5</v>
      </c>
      <c r="AP15" s="20">
        <v>8.9</v>
      </c>
      <c r="AQ15" s="20">
        <v>6.2</v>
      </c>
      <c r="AR15" s="20">
        <v>7.2</v>
      </c>
      <c r="AS15" s="20">
        <v>8.4</v>
      </c>
      <c r="AT15" s="20">
        <v>8.8000000000000007</v>
      </c>
      <c r="AU15" s="20">
        <v>9.8000000000000007</v>
      </c>
      <c r="AV15" s="20">
        <v>7.5</v>
      </c>
      <c r="AW15" s="20">
        <v>8.9</v>
      </c>
      <c r="AX15" s="20">
        <v>8.5</v>
      </c>
      <c r="AY15" s="20"/>
      <c r="AZ15" s="20"/>
      <c r="BA15" s="33">
        <f t="shared" si="0"/>
        <v>7.6</v>
      </c>
      <c r="BB15" s="41">
        <f t="shared" si="1"/>
        <v>7</v>
      </c>
      <c r="BC15" s="15" t="s">
        <v>57</v>
      </c>
      <c r="BD15" s="16" t="s">
        <v>58</v>
      </c>
      <c r="BE15" s="42" t="s">
        <v>59</v>
      </c>
      <c r="BF15" s="18">
        <v>35962</v>
      </c>
      <c r="BG15" s="74">
        <f t="shared" si="2"/>
        <v>3</v>
      </c>
      <c r="BH15" s="74">
        <f t="shared" si="2"/>
        <v>3</v>
      </c>
      <c r="BI15" s="74">
        <f t="shared" si="2"/>
        <v>3</v>
      </c>
      <c r="BJ15" s="74">
        <f t="shared" si="2"/>
        <v>2</v>
      </c>
      <c r="BK15" s="74">
        <f t="shared" si="2"/>
        <v>2</v>
      </c>
      <c r="BL15" s="74">
        <f t="shared" si="2"/>
        <v>2</v>
      </c>
      <c r="BM15" s="74">
        <f t="shared" si="2"/>
        <v>3</v>
      </c>
      <c r="BN15" s="74">
        <f t="shared" si="2"/>
        <v>4</v>
      </c>
      <c r="BO15" s="74">
        <f t="shared" si="2"/>
        <v>2</v>
      </c>
      <c r="BP15" s="74">
        <f t="shared" si="2"/>
        <v>2</v>
      </c>
      <c r="BQ15" s="74">
        <f t="shared" si="2"/>
        <v>2</v>
      </c>
      <c r="BR15" s="74">
        <f t="shared" si="2"/>
        <v>2</v>
      </c>
      <c r="BS15" s="74">
        <f t="shared" si="2"/>
        <v>1</v>
      </c>
      <c r="BT15" s="74">
        <f t="shared" si="2"/>
        <v>4</v>
      </c>
      <c r="BU15" s="74">
        <f t="shared" si="2"/>
        <v>2</v>
      </c>
      <c r="BV15" s="74">
        <f t="shared" si="2"/>
        <v>2</v>
      </c>
      <c r="BW15" s="74">
        <f t="shared" si="3"/>
        <v>2</v>
      </c>
      <c r="BX15" s="74">
        <f t="shared" si="3"/>
        <v>3</v>
      </c>
      <c r="BY15" s="74">
        <f t="shared" si="3"/>
        <v>2</v>
      </c>
      <c r="BZ15" s="74">
        <f t="shared" si="3"/>
        <v>3</v>
      </c>
      <c r="CA15" s="74">
        <f t="shared" si="3"/>
        <v>3</v>
      </c>
      <c r="CB15" s="74">
        <f t="shared" si="3"/>
        <v>4</v>
      </c>
      <c r="CC15" s="74">
        <f t="shared" si="3"/>
        <v>3</v>
      </c>
      <c r="CD15" s="74">
        <f t="shared" si="3"/>
        <v>2</v>
      </c>
      <c r="CE15" s="74">
        <f t="shared" si="3"/>
        <v>2</v>
      </c>
      <c r="CF15" s="74">
        <f t="shared" si="3"/>
        <v>3</v>
      </c>
      <c r="CG15" s="74">
        <f t="shared" si="3"/>
        <v>3</v>
      </c>
      <c r="CH15" s="74">
        <f t="shared" si="3"/>
        <v>4</v>
      </c>
      <c r="CI15" s="74">
        <f t="shared" si="3"/>
        <v>3</v>
      </c>
      <c r="CJ15" s="74">
        <f t="shared" si="3"/>
        <v>4</v>
      </c>
      <c r="CK15" s="74">
        <f t="shared" si="4"/>
        <v>4</v>
      </c>
      <c r="CL15" s="74">
        <f t="shared" si="4"/>
        <v>4</v>
      </c>
      <c r="CM15" s="74">
        <f t="shared" si="4"/>
        <v>4</v>
      </c>
      <c r="CN15" s="74">
        <f t="shared" si="4"/>
        <v>4</v>
      </c>
      <c r="CO15" s="74">
        <f t="shared" si="4"/>
        <v>4</v>
      </c>
      <c r="CP15" s="74">
        <f t="shared" si="4"/>
        <v>4</v>
      </c>
      <c r="CQ15" s="74">
        <f t="shared" si="4"/>
        <v>2</v>
      </c>
      <c r="CR15" s="74">
        <f t="shared" si="4"/>
        <v>3</v>
      </c>
      <c r="CS15" s="74">
        <f t="shared" si="4"/>
        <v>3</v>
      </c>
      <c r="CT15" s="74">
        <f t="shared" si="4"/>
        <v>4</v>
      </c>
      <c r="CU15" s="74">
        <f t="shared" si="4"/>
        <v>4</v>
      </c>
      <c r="CV15" s="74">
        <f t="shared" si="4"/>
        <v>3</v>
      </c>
      <c r="CW15" s="74">
        <f t="shared" si="4"/>
        <v>4</v>
      </c>
      <c r="CX15" s="74">
        <f t="shared" si="4"/>
        <v>4</v>
      </c>
      <c r="CY15" s="74"/>
      <c r="CZ15" s="75">
        <f t="shared" si="5"/>
        <v>2.98</v>
      </c>
    </row>
    <row r="17" spans="1:122" s="85" customFormat="1" ht="17.25" customHeight="1" x14ac:dyDescent="0.2">
      <c r="A17" s="79"/>
      <c r="B17" s="80" t="str">
        <f>"(Có " &amp; " " &amp; COUNT(A9:A15) &amp; " " &amp; "sinh viên trong danh sách này với 0 con điểm bị sửa chữa)"</f>
        <v>(Có  7 sinh viên trong danh sách này với 0 con điểm bị sửa chữa)</v>
      </c>
      <c r="C17" s="81"/>
      <c r="D17" s="81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3"/>
      <c r="S17" s="84"/>
      <c r="BD17" s="80" t="str">
        <f>B17</f>
        <v>(Có  7 sinh viên trong danh sách này với 0 con điểm bị sửa chữa)</v>
      </c>
      <c r="BE17" s="81"/>
      <c r="BF17" s="81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3"/>
      <c r="BU17" s="84"/>
    </row>
    <row r="18" spans="1:122" s="87" customFormat="1" ht="23.25" x14ac:dyDescent="0.35">
      <c r="A18" s="86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1"/>
      <c r="BC18" s="121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1"/>
      <c r="CZ18" s="121"/>
      <c r="DA18" s="88"/>
      <c r="DB18" s="88"/>
      <c r="DC18" s="88"/>
      <c r="DD18" s="88"/>
      <c r="DE18" s="88"/>
      <c r="DF18" s="88"/>
      <c r="DJ18" s="121"/>
      <c r="DK18" s="121"/>
      <c r="DL18" s="121"/>
      <c r="DM18" s="121"/>
      <c r="DN18" s="121"/>
      <c r="DO18" s="121"/>
      <c r="DP18" s="121"/>
    </row>
    <row r="19" spans="1:122" s="87" customFormat="1" ht="23.25" x14ac:dyDescent="0.3">
      <c r="A19" s="86"/>
      <c r="C19" s="107"/>
      <c r="D19" s="107"/>
      <c r="E19" s="107"/>
      <c r="F19" s="92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89"/>
      <c r="BC19" s="89"/>
      <c r="BD19" s="107"/>
      <c r="BE19" s="107"/>
      <c r="BF19" s="107"/>
      <c r="BG19" s="107"/>
      <c r="BH19" s="92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89"/>
      <c r="CZ19" s="89"/>
      <c r="DA19" s="88"/>
      <c r="DB19" s="88"/>
      <c r="DC19" s="88"/>
      <c r="DD19" s="88"/>
      <c r="DE19" s="88"/>
      <c r="DF19" s="88"/>
      <c r="DJ19" s="89"/>
    </row>
    <row r="20" spans="1:122" s="87" customFormat="1" ht="23.25" x14ac:dyDescent="0.3">
      <c r="A20" s="86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CK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8"/>
      <c r="DB20" s="88"/>
      <c r="DC20" s="88"/>
      <c r="DD20" s="88"/>
      <c r="DE20" s="88"/>
      <c r="DF20" s="88"/>
    </row>
    <row r="21" spans="1:122" s="87" customFormat="1" ht="23.25" x14ac:dyDescent="0.3">
      <c r="A21" s="86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CK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88"/>
      <c r="DB21" s="88"/>
      <c r="DC21" s="88"/>
      <c r="DD21" s="88"/>
      <c r="DE21" s="88"/>
      <c r="DF21" s="88"/>
    </row>
    <row r="22" spans="1:122" s="87" customFormat="1" ht="23.25" x14ac:dyDescent="0.2">
      <c r="A22" s="86"/>
      <c r="DA22" s="88"/>
      <c r="DB22" s="88"/>
      <c r="DC22" s="88"/>
      <c r="DD22" s="88"/>
      <c r="DE22" s="88"/>
      <c r="DF22" s="88"/>
    </row>
    <row r="23" spans="1:122" s="87" customFormat="1" ht="23.25" x14ac:dyDescent="0.2">
      <c r="A23" s="86"/>
      <c r="DA23" s="88"/>
      <c r="DB23" s="88"/>
      <c r="DC23" s="88"/>
      <c r="DD23" s="88"/>
      <c r="DE23" s="88"/>
      <c r="DF23" s="88"/>
    </row>
    <row r="24" spans="1:122" s="87" customFormat="1" ht="23.25" x14ac:dyDescent="0.2">
      <c r="A24" s="86"/>
      <c r="DA24" s="88"/>
      <c r="DB24" s="88"/>
      <c r="DC24" s="88"/>
      <c r="DD24" s="88"/>
      <c r="DE24" s="88"/>
      <c r="DF24" s="88"/>
    </row>
    <row r="25" spans="1:122" s="87" customFormat="1" ht="23.25" x14ac:dyDescent="0.35">
      <c r="A25" s="86"/>
      <c r="C25" s="107"/>
      <c r="D25" s="107"/>
      <c r="E25" s="107"/>
      <c r="F25" s="92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90"/>
      <c r="BC25" s="90"/>
      <c r="BD25" s="107"/>
      <c r="BE25" s="107"/>
      <c r="BF25" s="107"/>
      <c r="BG25" s="107"/>
      <c r="BH25" s="92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90"/>
      <c r="CZ25" s="90"/>
      <c r="DA25" s="88"/>
      <c r="DB25" s="88"/>
      <c r="DC25" s="88"/>
      <c r="DD25" s="88"/>
      <c r="DE25" s="88"/>
      <c r="DF25" s="88"/>
      <c r="DJ25" s="90"/>
      <c r="DQ25" s="91"/>
      <c r="DR25" s="91"/>
    </row>
    <row r="26" spans="1:122" s="61" customFormat="1" ht="20.25" x14ac:dyDescent="0.3">
      <c r="A26" s="60"/>
      <c r="C26" s="111"/>
      <c r="D26" s="111"/>
      <c r="E26" s="111"/>
      <c r="F26" s="96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63"/>
      <c r="BC26" s="63"/>
      <c r="BE26" s="111"/>
      <c r="BF26" s="111"/>
      <c r="BG26" s="111"/>
      <c r="BH26" s="96"/>
      <c r="CN26" s="112"/>
      <c r="CO26" s="112"/>
      <c r="CP26" s="112"/>
      <c r="CQ26" s="112"/>
      <c r="CR26" s="112"/>
      <c r="CS26" s="112"/>
      <c r="CT26" s="112"/>
      <c r="CU26" s="112"/>
      <c r="CV26" s="112"/>
      <c r="CW26" s="112"/>
      <c r="CX26" s="112"/>
      <c r="CY26" s="112"/>
      <c r="CZ26" s="112"/>
      <c r="DA26" s="40"/>
      <c r="DB26" s="40"/>
      <c r="DC26" s="40"/>
      <c r="DD26" s="40"/>
      <c r="DE26" s="40"/>
      <c r="DF26" s="40"/>
      <c r="DJ26" s="63"/>
      <c r="DQ26" s="62"/>
      <c r="DR26" s="62"/>
    </row>
  </sheetData>
  <mergeCells count="35">
    <mergeCell ref="C25:E25"/>
    <mergeCell ref="AL25:BA25"/>
    <mergeCell ref="BD25:BG25"/>
    <mergeCell ref="CK25:CX25"/>
    <mergeCell ref="C26:E26"/>
    <mergeCell ref="AL26:BA26"/>
    <mergeCell ref="BE26:BG26"/>
    <mergeCell ref="CN26:CZ26"/>
    <mergeCell ref="C19:E19"/>
    <mergeCell ref="AL19:BA19"/>
    <mergeCell ref="BD19:BG19"/>
    <mergeCell ref="CK19:CX19"/>
    <mergeCell ref="A7:A8"/>
    <mergeCell ref="B7:B8"/>
    <mergeCell ref="C7:D8"/>
    <mergeCell ref="E7:E8"/>
    <mergeCell ref="F7:F8"/>
    <mergeCell ref="BB7:BB8"/>
    <mergeCell ref="BC7:BC8"/>
    <mergeCell ref="BD7:BE8"/>
    <mergeCell ref="BF7:BF8"/>
    <mergeCell ref="AL18:BA18"/>
    <mergeCell ref="CK18:CX18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9:CY12">
    <cfRule type="cellIs" dxfId="31" priority="8" stopIfTrue="1" operator="equal">
      <formula>0</formula>
    </cfRule>
  </conditionalFormatting>
  <conditionalFormatting sqref="G9:AY12">
    <cfRule type="cellIs" dxfId="30" priority="7" operator="lessThan">
      <formula>4</formula>
    </cfRule>
  </conditionalFormatting>
  <conditionalFormatting sqref="BG13:CY15">
    <cfRule type="cellIs" dxfId="29" priority="4" stopIfTrue="1" operator="equal">
      <formula>0</formula>
    </cfRule>
  </conditionalFormatting>
  <conditionalFormatting sqref="G13:AY15">
    <cfRule type="cellIs" dxfId="28" priority="3" operator="lessThan">
      <formula>4</formula>
    </cfRule>
  </conditionalFormatting>
  <pageMargins left="0.22" right="0.03" top="0.27" bottom="0.27" header="0.05" footer="0.18"/>
  <pageSetup paperSize="9" scale="5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30"/>
  <sheetViews>
    <sheetView topLeftCell="AE9" zoomScale="80" zoomScaleNormal="80" workbookViewId="0">
      <selection activeCell="AZ10" sqref="AZ10:AZ19"/>
    </sheetView>
  </sheetViews>
  <sheetFormatPr defaultColWidth="10" defaultRowHeight="15.75" x14ac:dyDescent="0.2"/>
  <cols>
    <col min="1" max="1" width="5.140625" style="38" customWidth="1"/>
    <col min="2" max="2" width="14.7109375" style="38" bestFit="1" customWidth="1"/>
    <col min="3" max="3" width="20.85546875" style="2" bestFit="1" customWidth="1"/>
    <col min="4" max="4" width="8.5703125" style="23" bestFit="1" customWidth="1"/>
    <col min="5" max="5" width="13.140625" style="122" bestFit="1" customWidth="1"/>
    <col min="6" max="6" width="10" style="122" bestFit="1" customWidth="1"/>
    <col min="7" max="8" width="4" style="39" bestFit="1" customWidth="1"/>
    <col min="9" max="9" width="3.85546875" style="39" bestFit="1" customWidth="1"/>
    <col min="10" max="10" width="4" style="2" bestFit="1" customWidth="1"/>
    <col min="11" max="11" width="4.85546875" style="1" bestFit="1" customWidth="1"/>
    <col min="12" max="13" width="4.42578125" style="2" bestFit="1" customWidth="1"/>
    <col min="14" max="15" width="4.42578125" style="40" bestFit="1" customWidth="1"/>
    <col min="16" max="17" width="4.42578125" style="2" bestFit="1" customWidth="1"/>
    <col min="18" max="18" width="4.7109375" style="2" bestFit="1" customWidth="1"/>
    <col min="19" max="19" width="4.85546875" style="2" bestFit="1" customWidth="1"/>
    <col min="20" max="20" width="4.28515625" style="2" bestFit="1" customWidth="1"/>
    <col min="21" max="21" width="4.7109375" style="2" bestFit="1" customWidth="1"/>
    <col min="22" max="26" width="4.140625" style="2" bestFit="1" customWidth="1"/>
    <col min="27" max="27" width="4.7109375" style="2" bestFit="1" customWidth="1"/>
    <col min="28" max="31" width="4.140625" style="2" bestFit="1" customWidth="1"/>
    <col min="32" max="32" width="5.28515625" style="2" bestFit="1" customWidth="1"/>
    <col min="33" max="33" width="4.140625" style="2" bestFit="1" customWidth="1"/>
    <col min="34" max="34" width="5.28515625" style="2" bestFit="1" customWidth="1"/>
    <col min="35" max="39" width="4.140625" style="2" bestFit="1" customWidth="1"/>
    <col min="40" max="40" width="4.85546875" style="2" bestFit="1" customWidth="1"/>
    <col min="41" max="41" width="4" style="2" bestFit="1" customWidth="1"/>
    <col min="42" max="43" width="4" style="2" customWidth="1"/>
    <col min="44" max="44" width="5" style="2" bestFit="1" customWidth="1"/>
    <col min="45" max="48" width="4" style="2" customWidth="1"/>
    <col min="49" max="49" width="5" style="2" bestFit="1" customWidth="1"/>
    <col min="50" max="52" width="4" style="2" customWidth="1"/>
    <col min="53" max="53" width="9.5703125" style="2" customWidth="1"/>
    <col min="54" max="54" width="5.5703125" style="2" bestFit="1" customWidth="1"/>
    <col min="55" max="55" width="14.7109375" style="2" bestFit="1" customWidth="1"/>
    <col min="56" max="56" width="21" style="2" bestFit="1" customWidth="1"/>
    <col min="57" max="57" width="8.85546875" style="2" bestFit="1" customWidth="1"/>
    <col min="58" max="58" width="13" style="2" bestFit="1" customWidth="1"/>
    <col min="59" max="60" width="4.42578125" style="2" bestFit="1" customWidth="1"/>
    <col min="61" max="61" width="3.85546875" style="2" bestFit="1" customWidth="1"/>
    <col min="62" max="62" width="4.42578125" style="2" bestFit="1" customWidth="1"/>
    <col min="63" max="63" width="5" style="2" bestFit="1" customWidth="1"/>
    <col min="64" max="69" width="4.42578125" style="2" bestFit="1" customWidth="1"/>
    <col min="70" max="71" width="5" style="2" bestFit="1" customWidth="1"/>
    <col min="72" max="72" width="4.42578125" style="2" bestFit="1" customWidth="1"/>
    <col min="73" max="73" width="5" style="2" bestFit="1" customWidth="1"/>
    <col min="74" max="78" width="4.42578125" style="2" bestFit="1" customWidth="1"/>
    <col min="79" max="79" width="5" style="2" bestFit="1" customWidth="1"/>
    <col min="80" max="83" width="4.42578125" style="2" bestFit="1" customWidth="1"/>
    <col min="84" max="84" width="5" style="2" bestFit="1" customWidth="1"/>
    <col min="85" max="85" width="4.42578125" style="2" bestFit="1" customWidth="1"/>
    <col min="86" max="86" width="5" style="2" bestFit="1" customWidth="1"/>
    <col min="87" max="91" width="4.42578125" style="2" bestFit="1" customWidth="1"/>
    <col min="92" max="92" width="5" style="2" bestFit="1" customWidth="1"/>
    <col min="93" max="103" width="4.42578125" style="2" bestFit="1" customWidth="1"/>
    <col min="104" max="104" width="5" style="2" bestFit="1" customWidth="1"/>
    <col min="105" max="16384" width="10" style="2"/>
  </cols>
  <sheetData>
    <row r="1" spans="1:104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04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04" ht="19.5" customHeight="1" x14ac:dyDescent="0.2">
      <c r="A3" s="2"/>
      <c r="B3" s="26"/>
      <c r="C3" s="26"/>
      <c r="D3" s="100" t="s">
        <v>26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26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04" ht="14.25" x14ac:dyDescent="0.2">
      <c r="A4" s="2"/>
      <c r="B4" s="26"/>
      <c r="C4" s="26"/>
      <c r="D4" s="100" t="s">
        <v>201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201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04" ht="14.25" x14ac:dyDescent="0.2">
      <c r="A5" s="2"/>
      <c r="B5" s="26"/>
      <c r="C5" s="26"/>
      <c r="D5" s="100" t="s">
        <v>203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26"/>
      <c r="BD5" s="26"/>
      <c r="BE5" s="100" t="s">
        <v>203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04" ht="14.25" x14ac:dyDescent="0.2">
      <c r="A6" s="95"/>
      <c r="B6" s="95"/>
      <c r="C6" s="95"/>
      <c r="D6" s="95"/>
      <c r="E6" s="72"/>
      <c r="F6" s="72"/>
      <c r="G6" s="95"/>
      <c r="H6" s="95"/>
      <c r="I6" s="95"/>
      <c r="J6" s="95"/>
      <c r="K6" s="95"/>
      <c r="L6" s="95"/>
      <c r="M6" s="95"/>
      <c r="N6" s="2"/>
      <c r="O6" s="2"/>
    </row>
    <row r="7" spans="1:104" s="1" customFormat="1" x14ac:dyDescent="0.2">
      <c r="A7" s="69"/>
      <c r="B7" s="69"/>
      <c r="C7" s="70"/>
      <c r="D7" s="71"/>
      <c r="E7" s="73"/>
      <c r="F7" s="73"/>
      <c r="G7" s="71">
        <v>1</v>
      </c>
      <c r="H7" s="71"/>
      <c r="I7" s="71"/>
      <c r="J7" s="71"/>
      <c r="M7" s="1">
        <v>2</v>
      </c>
      <c r="N7" s="58"/>
      <c r="O7" s="58"/>
      <c r="R7" s="1">
        <v>3</v>
      </c>
      <c r="V7" s="1">
        <v>4</v>
      </c>
      <c r="AC7" s="1">
        <v>5</v>
      </c>
      <c r="AI7" s="1">
        <v>6</v>
      </c>
      <c r="AP7" s="1">
        <v>7</v>
      </c>
      <c r="AW7" s="1">
        <v>8</v>
      </c>
      <c r="BB7" s="69"/>
      <c r="BC7" s="69"/>
      <c r="BD7" s="70"/>
      <c r="BE7" s="71"/>
      <c r="BF7" s="73"/>
      <c r="BG7" s="71">
        <v>1</v>
      </c>
      <c r="BH7" s="71"/>
      <c r="BI7" s="71"/>
      <c r="BJ7" s="71"/>
      <c r="BM7" s="1">
        <v>2</v>
      </c>
      <c r="BN7" s="58"/>
      <c r="BO7" s="58"/>
      <c r="BR7" s="1">
        <v>3</v>
      </c>
      <c r="BV7" s="1">
        <v>4</v>
      </c>
      <c r="CC7" s="1">
        <v>5</v>
      </c>
      <c r="CI7" s="1">
        <v>6</v>
      </c>
      <c r="CP7" s="1">
        <v>7</v>
      </c>
      <c r="CW7" s="1">
        <v>8</v>
      </c>
    </row>
    <row r="8" spans="1:104" s="26" customFormat="1" ht="272.25" x14ac:dyDescent="0.2">
      <c r="A8" s="110" t="s">
        <v>0</v>
      </c>
      <c r="B8" s="110" t="s">
        <v>301</v>
      </c>
      <c r="C8" s="110" t="s">
        <v>1</v>
      </c>
      <c r="D8" s="110"/>
      <c r="E8" s="113" t="s">
        <v>257</v>
      </c>
      <c r="F8" s="114" t="s">
        <v>299</v>
      </c>
      <c r="G8" s="12" t="s">
        <v>185</v>
      </c>
      <c r="H8" s="12" t="s">
        <v>179</v>
      </c>
      <c r="I8" s="28" t="s">
        <v>180</v>
      </c>
      <c r="J8" s="12" t="s">
        <v>181</v>
      </c>
      <c r="K8" s="67" t="s">
        <v>182</v>
      </c>
      <c r="L8" s="12" t="s">
        <v>188</v>
      </c>
      <c r="M8" s="12" t="s">
        <v>183</v>
      </c>
      <c r="N8" s="12" t="s">
        <v>189</v>
      </c>
      <c r="O8" s="12" t="s">
        <v>184</v>
      </c>
      <c r="P8" s="12" t="s">
        <v>186</v>
      </c>
      <c r="Q8" s="12" t="s">
        <v>187</v>
      </c>
      <c r="R8" s="12" t="s">
        <v>158</v>
      </c>
      <c r="S8" s="12" t="s">
        <v>159</v>
      </c>
      <c r="T8" s="12" t="s">
        <v>160</v>
      </c>
      <c r="U8" s="12" t="s">
        <v>162</v>
      </c>
      <c r="V8" s="12" t="s">
        <v>208</v>
      </c>
      <c r="W8" s="12" t="s">
        <v>218</v>
      </c>
      <c r="X8" s="12" t="s">
        <v>215</v>
      </c>
      <c r="Y8" s="12" t="s">
        <v>212</v>
      </c>
      <c r="Z8" s="12" t="s">
        <v>216</v>
      </c>
      <c r="AA8" s="12" t="s">
        <v>217</v>
      </c>
      <c r="AB8" s="12" t="s">
        <v>191</v>
      </c>
      <c r="AC8" s="12" t="s">
        <v>213</v>
      </c>
      <c r="AD8" s="12" t="s">
        <v>228</v>
      </c>
      <c r="AE8" s="12" t="s">
        <v>211</v>
      </c>
      <c r="AF8" s="12" t="s">
        <v>220</v>
      </c>
      <c r="AG8" s="12" t="s">
        <v>223</v>
      </c>
      <c r="AH8" s="12" t="s">
        <v>227</v>
      </c>
      <c r="AI8" s="12" t="s">
        <v>237</v>
      </c>
      <c r="AJ8" s="12" t="s">
        <v>238</v>
      </c>
      <c r="AK8" s="12" t="s">
        <v>224</v>
      </c>
      <c r="AL8" s="12" t="s">
        <v>239</v>
      </c>
      <c r="AM8" s="12" t="s">
        <v>226</v>
      </c>
      <c r="AN8" s="12" t="s">
        <v>255</v>
      </c>
      <c r="AO8" s="12" t="s">
        <v>256</v>
      </c>
      <c r="AP8" s="12" t="s">
        <v>234</v>
      </c>
      <c r="AQ8" s="12" t="s">
        <v>260</v>
      </c>
      <c r="AR8" s="12" t="s">
        <v>269</v>
      </c>
      <c r="AS8" s="12" t="s">
        <v>225</v>
      </c>
      <c r="AT8" s="12" t="s">
        <v>275</v>
      </c>
      <c r="AU8" s="12" t="s">
        <v>276</v>
      </c>
      <c r="AV8" s="12" t="s">
        <v>235</v>
      </c>
      <c r="AW8" s="12" t="s">
        <v>277</v>
      </c>
      <c r="AX8" s="12" t="s">
        <v>266</v>
      </c>
      <c r="AY8" s="12" t="s">
        <v>259</v>
      </c>
      <c r="AZ8" s="12" t="s">
        <v>298</v>
      </c>
      <c r="BA8" s="31" t="s">
        <v>2</v>
      </c>
      <c r="BB8" s="110" t="s">
        <v>0</v>
      </c>
      <c r="BC8" s="110" t="s">
        <v>301</v>
      </c>
      <c r="BD8" s="110" t="s">
        <v>1</v>
      </c>
      <c r="BE8" s="110"/>
      <c r="BF8" s="113" t="s">
        <v>257</v>
      </c>
      <c r="BG8" s="12" t="s">
        <v>185</v>
      </c>
      <c r="BH8" s="12" t="s">
        <v>179</v>
      </c>
      <c r="BI8" s="28" t="s">
        <v>180</v>
      </c>
      <c r="BJ8" s="12" t="s">
        <v>181</v>
      </c>
      <c r="BK8" s="67" t="s">
        <v>182</v>
      </c>
      <c r="BL8" s="12" t="s">
        <v>188</v>
      </c>
      <c r="BM8" s="12" t="s">
        <v>183</v>
      </c>
      <c r="BN8" s="12" t="s">
        <v>189</v>
      </c>
      <c r="BO8" s="12" t="s">
        <v>184</v>
      </c>
      <c r="BP8" s="12" t="s">
        <v>186</v>
      </c>
      <c r="BQ8" s="12" t="s">
        <v>187</v>
      </c>
      <c r="BR8" s="12" t="s">
        <v>158</v>
      </c>
      <c r="BS8" s="12" t="s">
        <v>159</v>
      </c>
      <c r="BT8" s="12" t="s">
        <v>160</v>
      </c>
      <c r="BU8" s="12" t="s">
        <v>162</v>
      </c>
      <c r="BV8" s="12" t="s">
        <v>208</v>
      </c>
      <c r="BW8" s="12" t="s">
        <v>218</v>
      </c>
      <c r="BX8" s="12" t="s">
        <v>215</v>
      </c>
      <c r="BY8" s="12" t="s">
        <v>212</v>
      </c>
      <c r="BZ8" s="12" t="s">
        <v>216</v>
      </c>
      <c r="CA8" s="12" t="s">
        <v>217</v>
      </c>
      <c r="CB8" s="12" t="s">
        <v>191</v>
      </c>
      <c r="CC8" s="12" t="s">
        <v>213</v>
      </c>
      <c r="CD8" s="12" t="s">
        <v>228</v>
      </c>
      <c r="CE8" s="12" t="s">
        <v>211</v>
      </c>
      <c r="CF8" s="12" t="s">
        <v>220</v>
      </c>
      <c r="CG8" s="12" t="s">
        <v>223</v>
      </c>
      <c r="CH8" s="12" t="s">
        <v>227</v>
      </c>
      <c r="CI8" s="12" t="s">
        <v>237</v>
      </c>
      <c r="CJ8" s="12" t="s">
        <v>238</v>
      </c>
      <c r="CK8" s="12" t="s">
        <v>224</v>
      </c>
      <c r="CL8" s="12" t="s">
        <v>239</v>
      </c>
      <c r="CM8" s="12" t="s">
        <v>226</v>
      </c>
      <c r="CN8" s="12" t="s">
        <v>255</v>
      </c>
      <c r="CO8" s="12" t="s">
        <v>256</v>
      </c>
      <c r="CP8" s="12" t="s">
        <v>234</v>
      </c>
      <c r="CQ8" s="12" t="s">
        <v>260</v>
      </c>
      <c r="CR8" s="12" t="s">
        <v>269</v>
      </c>
      <c r="CS8" s="12" t="s">
        <v>225</v>
      </c>
      <c r="CT8" s="12" t="s">
        <v>275</v>
      </c>
      <c r="CU8" s="12" t="s">
        <v>276</v>
      </c>
      <c r="CV8" s="12" t="s">
        <v>235</v>
      </c>
      <c r="CW8" s="12" t="s">
        <v>277</v>
      </c>
      <c r="CX8" s="12" t="s">
        <v>266</v>
      </c>
      <c r="CY8" s="12" t="s">
        <v>259</v>
      </c>
      <c r="CZ8" s="31" t="s">
        <v>2</v>
      </c>
    </row>
    <row r="9" spans="1:104" s="26" customFormat="1" ht="14.25" x14ac:dyDescent="0.2">
      <c r="A9" s="110"/>
      <c r="B9" s="110"/>
      <c r="C9" s="110"/>
      <c r="D9" s="110"/>
      <c r="E9" s="113"/>
      <c r="F9" s="115"/>
      <c r="G9" s="29">
        <v>2</v>
      </c>
      <c r="H9" s="29">
        <v>3</v>
      </c>
      <c r="I9" s="29">
        <v>2</v>
      </c>
      <c r="J9" s="29">
        <v>2</v>
      </c>
      <c r="K9" s="29">
        <v>2</v>
      </c>
      <c r="L9" s="97">
        <v>2</v>
      </c>
      <c r="M9" s="97">
        <v>3</v>
      </c>
      <c r="N9" s="97">
        <v>3</v>
      </c>
      <c r="O9" s="97">
        <v>2</v>
      </c>
      <c r="P9" s="97">
        <v>2</v>
      </c>
      <c r="Q9" s="97">
        <v>3</v>
      </c>
      <c r="R9" s="97">
        <v>3</v>
      </c>
      <c r="S9" s="97">
        <v>3</v>
      </c>
      <c r="T9" s="97">
        <v>3</v>
      </c>
      <c r="U9" s="97">
        <v>3</v>
      </c>
      <c r="V9" s="97">
        <v>3</v>
      </c>
      <c r="W9" s="97">
        <v>3</v>
      </c>
      <c r="X9" s="97">
        <v>3</v>
      </c>
      <c r="Y9" s="97">
        <v>3</v>
      </c>
      <c r="Z9" s="97">
        <v>3</v>
      </c>
      <c r="AA9" s="97">
        <v>2</v>
      </c>
      <c r="AB9" s="97">
        <v>3</v>
      </c>
      <c r="AC9" s="97">
        <v>2</v>
      </c>
      <c r="AD9" s="97">
        <v>3</v>
      </c>
      <c r="AE9" s="97">
        <v>3</v>
      </c>
      <c r="AF9" s="97">
        <v>3</v>
      </c>
      <c r="AG9" s="97">
        <v>3</v>
      </c>
      <c r="AH9" s="97">
        <v>3</v>
      </c>
      <c r="AI9" s="97">
        <v>3</v>
      </c>
      <c r="AJ9" s="97">
        <v>3</v>
      </c>
      <c r="AK9" s="97">
        <v>2</v>
      </c>
      <c r="AL9" s="97">
        <v>2</v>
      </c>
      <c r="AM9" s="97">
        <v>2</v>
      </c>
      <c r="AN9" s="97">
        <v>2</v>
      </c>
      <c r="AO9" s="97">
        <v>2</v>
      </c>
      <c r="AP9" s="97">
        <v>2</v>
      </c>
      <c r="AQ9" s="97">
        <v>2</v>
      </c>
      <c r="AR9" s="97">
        <v>2</v>
      </c>
      <c r="AS9" s="97">
        <v>3</v>
      </c>
      <c r="AT9" s="97">
        <v>2</v>
      </c>
      <c r="AU9" s="97">
        <v>2</v>
      </c>
      <c r="AV9" s="97">
        <v>3</v>
      </c>
      <c r="AW9" s="97">
        <v>2</v>
      </c>
      <c r="AX9" s="97">
        <v>5</v>
      </c>
      <c r="AY9" s="97">
        <v>7</v>
      </c>
      <c r="AZ9" s="97">
        <v>7</v>
      </c>
      <c r="BA9" s="30">
        <f>SUM(G9:AX9)</f>
        <v>114</v>
      </c>
      <c r="BB9" s="110"/>
      <c r="BC9" s="110"/>
      <c r="BD9" s="110"/>
      <c r="BE9" s="110"/>
      <c r="BF9" s="113"/>
      <c r="BG9" s="29">
        <v>2</v>
      </c>
      <c r="BH9" s="29">
        <v>3</v>
      </c>
      <c r="BI9" s="29">
        <v>2</v>
      </c>
      <c r="BJ9" s="29">
        <v>2</v>
      </c>
      <c r="BK9" s="29">
        <v>2</v>
      </c>
      <c r="BL9" s="97">
        <v>2</v>
      </c>
      <c r="BM9" s="97">
        <v>3</v>
      </c>
      <c r="BN9" s="97">
        <v>3</v>
      </c>
      <c r="BO9" s="97">
        <v>2</v>
      </c>
      <c r="BP9" s="97">
        <v>2</v>
      </c>
      <c r="BQ9" s="97">
        <v>3</v>
      </c>
      <c r="BR9" s="97">
        <v>3</v>
      </c>
      <c r="BS9" s="97">
        <v>3</v>
      </c>
      <c r="BT9" s="97">
        <v>3</v>
      </c>
      <c r="BU9" s="97">
        <v>3</v>
      </c>
      <c r="BV9" s="97">
        <v>3</v>
      </c>
      <c r="BW9" s="97">
        <v>3</v>
      </c>
      <c r="BX9" s="97">
        <v>3</v>
      </c>
      <c r="BY9" s="97">
        <v>3</v>
      </c>
      <c r="BZ9" s="97">
        <v>3</v>
      </c>
      <c r="CA9" s="97">
        <v>2</v>
      </c>
      <c r="CB9" s="97">
        <v>3</v>
      </c>
      <c r="CC9" s="97">
        <v>2</v>
      </c>
      <c r="CD9" s="97">
        <v>3</v>
      </c>
      <c r="CE9" s="97">
        <v>3</v>
      </c>
      <c r="CF9" s="97">
        <v>3</v>
      </c>
      <c r="CG9" s="97">
        <v>3</v>
      </c>
      <c r="CH9" s="97">
        <v>3</v>
      </c>
      <c r="CI9" s="97">
        <v>3</v>
      </c>
      <c r="CJ9" s="97">
        <v>3</v>
      </c>
      <c r="CK9" s="97">
        <v>2</v>
      </c>
      <c r="CL9" s="97">
        <v>2</v>
      </c>
      <c r="CM9" s="97">
        <v>2</v>
      </c>
      <c r="CN9" s="97">
        <v>2</v>
      </c>
      <c r="CO9" s="97">
        <v>2</v>
      </c>
      <c r="CP9" s="97">
        <v>2</v>
      </c>
      <c r="CQ9" s="97">
        <v>2</v>
      </c>
      <c r="CR9" s="97">
        <v>2</v>
      </c>
      <c r="CS9" s="97">
        <v>3</v>
      </c>
      <c r="CT9" s="97">
        <v>2</v>
      </c>
      <c r="CU9" s="97">
        <v>2</v>
      </c>
      <c r="CV9" s="97">
        <v>3</v>
      </c>
      <c r="CW9" s="97">
        <v>2</v>
      </c>
      <c r="CX9" s="97">
        <v>5</v>
      </c>
      <c r="CY9" s="97">
        <v>7</v>
      </c>
      <c r="CZ9" s="30">
        <f>SUM(BG9:CX9)</f>
        <v>114</v>
      </c>
    </row>
    <row r="10" spans="1:104" x14ac:dyDescent="0.25">
      <c r="A10" s="41">
        <v>1</v>
      </c>
      <c r="B10" s="15" t="s">
        <v>30</v>
      </c>
      <c r="C10" s="16" t="s">
        <v>31</v>
      </c>
      <c r="D10" s="17" t="s">
        <v>32</v>
      </c>
      <c r="E10" s="18">
        <v>35918</v>
      </c>
      <c r="F10" s="18" t="s">
        <v>46</v>
      </c>
      <c r="G10" s="5">
        <v>7.3</v>
      </c>
      <c r="H10" s="5">
        <v>7.1</v>
      </c>
      <c r="I10" s="5">
        <v>7.9</v>
      </c>
      <c r="J10" s="5">
        <v>4.2</v>
      </c>
      <c r="K10" s="5">
        <v>4.2</v>
      </c>
      <c r="L10" s="6">
        <v>8.1</v>
      </c>
      <c r="M10" s="6">
        <v>5.4</v>
      </c>
      <c r="N10" s="6">
        <v>7.9</v>
      </c>
      <c r="O10" s="6">
        <v>5.2</v>
      </c>
      <c r="P10" s="6">
        <v>5.9</v>
      </c>
      <c r="Q10" s="6">
        <v>6.2</v>
      </c>
      <c r="R10" s="6">
        <v>7.6</v>
      </c>
      <c r="S10" s="6">
        <v>7</v>
      </c>
      <c r="T10" s="6">
        <v>7.6</v>
      </c>
      <c r="U10" s="6">
        <v>7.4</v>
      </c>
      <c r="V10" s="6">
        <v>5.8</v>
      </c>
      <c r="W10" s="6">
        <v>8.1999999999999993</v>
      </c>
      <c r="X10" s="6">
        <v>6.3</v>
      </c>
      <c r="Y10" s="6">
        <v>7.3</v>
      </c>
      <c r="Z10" s="6">
        <v>8.4</v>
      </c>
      <c r="AA10" s="6">
        <v>9</v>
      </c>
      <c r="AB10" s="6">
        <v>6.9</v>
      </c>
      <c r="AC10" s="14">
        <v>8.6999999999999993</v>
      </c>
      <c r="AD10" s="14">
        <v>8.9</v>
      </c>
      <c r="AE10" s="14">
        <v>8.8000000000000007</v>
      </c>
      <c r="AF10" s="14">
        <v>8.1999999999999993</v>
      </c>
      <c r="AG10" s="14">
        <v>7.9</v>
      </c>
      <c r="AH10" s="14">
        <v>8.5</v>
      </c>
      <c r="AI10" s="14">
        <v>7.5</v>
      </c>
      <c r="AJ10" s="14">
        <v>8.1999999999999993</v>
      </c>
      <c r="AK10" s="14">
        <v>7.3</v>
      </c>
      <c r="AL10" s="14">
        <v>9.1</v>
      </c>
      <c r="AM10" s="14">
        <v>8.6</v>
      </c>
      <c r="AN10" s="14">
        <v>9.3000000000000007</v>
      </c>
      <c r="AO10" s="14">
        <v>8.5</v>
      </c>
      <c r="AP10" s="14">
        <v>7.3</v>
      </c>
      <c r="AQ10" s="14">
        <v>8.8000000000000007</v>
      </c>
      <c r="AR10" s="14">
        <v>7.4</v>
      </c>
      <c r="AS10" s="14">
        <v>7.8</v>
      </c>
      <c r="AT10" s="14">
        <v>8.6999999999999993</v>
      </c>
      <c r="AU10" s="14">
        <v>8.5</v>
      </c>
      <c r="AV10" s="14">
        <v>7.4</v>
      </c>
      <c r="AW10" s="14">
        <v>9.6999999999999993</v>
      </c>
      <c r="AX10" s="14">
        <v>7.7</v>
      </c>
      <c r="AY10" s="14"/>
      <c r="AZ10" s="14"/>
      <c r="BA10" s="33">
        <f t="shared" ref="BA10:BA19" si="0">ROUND(SUMPRODUCT($G$9:$AY$9,G10:AY10)/$BA$9,1)</f>
        <v>7.6</v>
      </c>
      <c r="BB10" s="41">
        <f t="shared" ref="BB10:BB19" si="1">A10</f>
        <v>1</v>
      </c>
      <c r="BC10" s="15" t="s">
        <v>30</v>
      </c>
      <c r="BD10" s="16" t="s">
        <v>31</v>
      </c>
      <c r="BE10" s="17" t="s">
        <v>32</v>
      </c>
      <c r="BF10" s="18">
        <v>35918</v>
      </c>
      <c r="BG10" s="74">
        <f t="shared" ref="BG10:BG19" si="2">IF(G10&gt;=8.5,4,IF(G10&gt;=7,3,IF(G10&gt;=5.5,2,IF(G10&gt;=4,1,0))))</f>
        <v>3</v>
      </c>
      <c r="BH10" s="74">
        <f t="shared" ref="BH10:BH19" si="3">IF(H10&gt;=8.5,4,IF(H10&gt;=7,3,IF(H10&gt;=5.5,2,IF(H10&gt;=4,1,0))))</f>
        <v>3</v>
      </c>
      <c r="BI10" s="74">
        <f t="shared" ref="BI10:BI19" si="4">IF(I10&gt;=8.5,4,IF(I10&gt;=7,3,IF(I10&gt;=5.5,2,IF(I10&gt;=4,1,0))))</f>
        <v>3</v>
      </c>
      <c r="BJ10" s="74">
        <f t="shared" ref="BJ10:BJ19" si="5">IF(J10&gt;=8.5,4,IF(J10&gt;=7,3,IF(J10&gt;=5.5,2,IF(J10&gt;=4,1,0))))</f>
        <v>1</v>
      </c>
      <c r="BK10" s="74">
        <f t="shared" ref="BK10:BK19" si="6">IF(K10&gt;=8.5,4,IF(K10&gt;=7,3,IF(K10&gt;=5.5,2,IF(K10&gt;=4,1,0))))</f>
        <v>1</v>
      </c>
      <c r="BL10" s="74">
        <f t="shared" ref="BL10:BL19" si="7">IF(L10&gt;=8.5,4,IF(L10&gt;=7,3,IF(L10&gt;=5.5,2,IF(L10&gt;=4,1,0))))</f>
        <v>3</v>
      </c>
      <c r="BM10" s="74">
        <f t="shared" ref="BM10:BM19" si="8">IF(M10&gt;=8.5,4,IF(M10&gt;=7,3,IF(M10&gt;=5.5,2,IF(M10&gt;=4,1,0))))</f>
        <v>1</v>
      </c>
      <c r="BN10" s="74">
        <f t="shared" ref="BN10:BN19" si="9">IF(N10&gt;=8.5,4,IF(N10&gt;=7,3,IF(N10&gt;=5.5,2,IF(N10&gt;=4,1,0))))</f>
        <v>3</v>
      </c>
      <c r="BO10" s="74">
        <f t="shared" ref="BO10:BO19" si="10">IF(O10&gt;=8.5,4,IF(O10&gt;=7,3,IF(O10&gt;=5.5,2,IF(O10&gt;=4,1,0))))</f>
        <v>1</v>
      </c>
      <c r="BP10" s="74">
        <f t="shared" ref="BP10:BP19" si="11">IF(P10&gt;=8.5,4,IF(P10&gt;=7,3,IF(P10&gt;=5.5,2,IF(P10&gt;=4,1,0))))</f>
        <v>2</v>
      </c>
      <c r="BQ10" s="74">
        <f t="shared" ref="BQ10:BQ19" si="12">IF(Q10&gt;=8.5,4,IF(Q10&gt;=7,3,IF(Q10&gt;=5.5,2,IF(Q10&gt;=4,1,0))))</f>
        <v>2</v>
      </c>
      <c r="BR10" s="74">
        <f t="shared" ref="BR10:BR19" si="13">IF(R10&gt;=8.5,4,IF(R10&gt;=7,3,IF(R10&gt;=5.5,2,IF(R10&gt;=4,1,0))))</f>
        <v>3</v>
      </c>
      <c r="BS10" s="74">
        <f t="shared" ref="BS10:BS19" si="14">IF(S10&gt;=8.5,4,IF(S10&gt;=7,3,IF(S10&gt;=5.5,2,IF(S10&gt;=4,1,0))))</f>
        <v>3</v>
      </c>
      <c r="BT10" s="74">
        <f t="shared" ref="BT10:BT19" si="15">IF(T10&gt;=8.5,4,IF(T10&gt;=7,3,IF(T10&gt;=5.5,2,IF(T10&gt;=4,1,0))))</f>
        <v>3</v>
      </c>
      <c r="BU10" s="74">
        <f t="shared" ref="BU10:BU19" si="16">IF(U10&gt;=8.5,4,IF(U10&gt;=7,3,IF(U10&gt;=5.5,2,IF(U10&gt;=4,1,0))))</f>
        <v>3</v>
      </c>
      <c r="BV10" s="74">
        <f t="shared" ref="BV10:BV19" si="17">IF(V10&gt;=8.5,4,IF(V10&gt;=7,3,IF(V10&gt;=5.5,2,IF(V10&gt;=4,1,0))))</f>
        <v>2</v>
      </c>
      <c r="BW10" s="74">
        <f t="shared" ref="BW10:BW19" si="18">IF(W10&gt;=8.5,4,IF(W10&gt;=7,3,IF(W10&gt;=5.5,2,IF(W10&gt;=4,1,0))))</f>
        <v>3</v>
      </c>
      <c r="BX10" s="74">
        <f t="shared" ref="BX10:BX19" si="19">IF(X10&gt;=8.5,4,IF(X10&gt;=7,3,IF(X10&gt;=5.5,2,IF(X10&gt;=4,1,0))))</f>
        <v>2</v>
      </c>
      <c r="BY10" s="74">
        <f t="shared" ref="BY10:BY19" si="20">IF(Y10&gt;=8.5,4,IF(Y10&gt;=7,3,IF(Y10&gt;=5.5,2,IF(Y10&gt;=4,1,0))))</f>
        <v>3</v>
      </c>
      <c r="BZ10" s="74">
        <f t="shared" ref="BZ10:BZ19" si="21">IF(Z10&gt;=8.5,4,IF(Z10&gt;=7,3,IF(Z10&gt;=5.5,2,IF(Z10&gt;=4,1,0))))</f>
        <v>3</v>
      </c>
      <c r="CA10" s="74">
        <f t="shared" ref="CA10:CA19" si="22">IF(AA10&gt;=8.5,4,IF(AA10&gt;=7,3,IF(AA10&gt;=5.5,2,IF(AA10&gt;=4,1,0))))</f>
        <v>4</v>
      </c>
      <c r="CB10" s="74">
        <f t="shared" ref="CB10:CB19" si="23">IF(AB10&gt;=8.5,4,IF(AB10&gt;=7,3,IF(AB10&gt;=5.5,2,IF(AB10&gt;=4,1,0))))</f>
        <v>2</v>
      </c>
      <c r="CC10" s="74">
        <f t="shared" ref="CC10:CC19" si="24">IF(AC10&gt;=8.5,4,IF(AC10&gt;=7,3,IF(AC10&gt;=5.5,2,IF(AC10&gt;=4,1,0))))</f>
        <v>4</v>
      </c>
      <c r="CD10" s="74">
        <f t="shared" ref="CD10:CD19" si="25">IF(AD10&gt;=8.5,4,IF(AD10&gt;=7,3,IF(AD10&gt;=5.5,2,IF(AD10&gt;=4,1,0))))</f>
        <v>4</v>
      </c>
      <c r="CE10" s="74">
        <f t="shared" ref="CE10:CE19" si="26">IF(AE10&gt;=8.5,4,IF(AE10&gt;=7,3,IF(AE10&gt;=5.5,2,IF(AE10&gt;=4,1,0))))</f>
        <v>4</v>
      </c>
      <c r="CF10" s="74">
        <f t="shared" ref="CF10:CF19" si="27">IF(AF10&gt;=8.5,4,IF(AF10&gt;=7,3,IF(AF10&gt;=5.5,2,IF(AF10&gt;=4,1,0))))</f>
        <v>3</v>
      </c>
      <c r="CG10" s="74">
        <f t="shared" ref="CG10:CG19" si="28">IF(AG10&gt;=8.5,4,IF(AG10&gt;=7,3,IF(AG10&gt;=5.5,2,IF(AG10&gt;=4,1,0))))</f>
        <v>3</v>
      </c>
      <c r="CH10" s="74">
        <f t="shared" ref="CH10:CH19" si="29">IF(AH10&gt;=8.5,4,IF(AH10&gt;=7,3,IF(AH10&gt;=5.5,2,IF(AH10&gt;=4,1,0))))</f>
        <v>4</v>
      </c>
      <c r="CI10" s="74">
        <f t="shared" ref="CI10:CI19" si="30">IF(AI10&gt;=8.5,4,IF(AI10&gt;=7,3,IF(AI10&gt;=5.5,2,IF(AI10&gt;=4,1,0))))</f>
        <v>3</v>
      </c>
      <c r="CJ10" s="74">
        <f t="shared" ref="CJ10:CJ19" si="31">IF(AJ10&gt;=8.5,4,IF(AJ10&gt;=7,3,IF(AJ10&gt;=5.5,2,IF(AJ10&gt;=4,1,0))))</f>
        <v>3</v>
      </c>
      <c r="CK10" s="74">
        <f t="shared" ref="CK10:CK19" si="32">IF(AK10&gt;=8.5,4,IF(AK10&gt;=7,3,IF(AK10&gt;=5.5,2,IF(AK10&gt;=4,1,0))))</f>
        <v>3</v>
      </c>
      <c r="CL10" s="74">
        <f t="shared" ref="CL10:CL19" si="33">IF(AL10&gt;=8.5,4,IF(AL10&gt;=7,3,IF(AL10&gt;=5.5,2,IF(AL10&gt;=4,1,0))))</f>
        <v>4</v>
      </c>
      <c r="CM10" s="74">
        <f t="shared" ref="CM10:CM19" si="34">IF(AM10&gt;=8.5,4,IF(AM10&gt;=7,3,IF(AM10&gt;=5.5,2,IF(AM10&gt;=4,1,0))))</f>
        <v>4</v>
      </c>
      <c r="CN10" s="74">
        <f t="shared" ref="CN10:CN19" si="35">IF(AN10&gt;=8.5,4,IF(AN10&gt;=7,3,IF(AN10&gt;=5.5,2,IF(AN10&gt;=4,1,0))))</f>
        <v>4</v>
      </c>
      <c r="CO10" s="74">
        <f t="shared" ref="CO10:CO19" si="36">IF(AO10&gt;=8.5,4,IF(AO10&gt;=7,3,IF(AO10&gt;=5.5,2,IF(AO10&gt;=4,1,0))))</f>
        <v>4</v>
      </c>
      <c r="CP10" s="74">
        <f t="shared" ref="CP10:CP19" si="37">IF(AP10&gt;=8.5,4,IF(AP10&gt;=7,3,IF(AP10&gt;=5.5,2,IF(AP10&gt;=4,1,0))))</f>
        <v>3</v>
      </c>
      <c r="CQ10" s="74">
        <f t="shared" ref="CQ10:CQ19" si="38">IF(AQ10&gt;=8.5,4,IF(AQ10&gt;=7,3,IF(AQ10&gt;=5.5,2,IF(AQ10&gt;=4,1,0))))</f>
        <v>4</v>
      </c>
      <c r="CR10" s="74">
        <f t="shared" ref="CR10:CR19" si="39">IF(AR10&gt;=8.5,4,IF(AR10&gt;=7,3,IF(AR10&gt;=5.5,2,IF(AR10&gt;=4,1,0))))</f>
        <v>3</v>
      </c>
      <c r="CS10" s="74">
        <f t="shared" ref="CS10:CS19" si="40">IF(AS10&gt;=8.5,4,IF(AS10&gt;=7,3,IF(AS10&gt;=5.5,2,IF(AS10&gt;=4,1,0))))</f>
        <v>3</v>
      </c>
      <c r="CT10" s="74">
        <f t="shared" ref="CT10:CT19" si="41">IF(AT10&gt;=8.5,4,IF(AT10&gt;=7,3,IF(AT10&gt;=5.5,2,IF(AT10&gt;=4,1,0))))</f>
        <v>4</v>
      </c>
      <c r="CU10" s="74">
        <f t="shared" ref="CU10:CU19" si="42">IF(AU10&gt;=8.5,4,IF(AU10&gt;=7,3,IF(AU10&gt;=5.5,2,IF(AU10&gt;=4,1,0))))</f>
        <v>4</v>
      </c>
      <c r="CV10" s="74">
        <f t="shared" ref="CV10:CV19" si="43">IF(AV10&gt;=8.5,4,IF(AV10&gt;=7,3,IF(AV10&gt;=5.5,2,IF(AV10&gt;=4,1,0))))</f>
        <v>3</v>
      </c>
      <c r="CW10" s="74">
        <f t="shared" ref="CW10:CW19" si="44">IF(AW10&gt;=8.5,4,IF(AW10&gt;=7,3,IF(AW10&gt;=5.5,2,IF(AW10&gt;=4,1,0))))</f>
        <v>4</v>
      </c>
      <c r="CX10" s="74">
        <f t="shared" ref="CX10:CX19" si="45">IF(AX10&gt;=8.5,4,IF(AX10&gt;=7,3,IF(AX10&gt;=5.5,2,IF(AX10&gt;=4,1,0))))</f>
        <v>3</v>
      </c>
      <c r="CY10" s="74"/>
      <c r="CZ10" s="75">
        <f t="shared" ref="CZ10:CZ19" si="46">ROUND(SUMPRODUCT($G$9:$AY$9,BG10:CY10)/$BA$9,2)</f>
        <v>2.97</v>
      </c>
    </row>
    <row r="11" spans="1:104" x14ac:dyDescent="0.25">
      <c r="A11" s="41">
        <v>2</v>
      </c>
      <c r="B11" s="15" t="s">
        <v>33</v>
      </c>
      <c r="C11" s="16" t="s">
        <v>34</v>
      </c>
      <c r="D11" s="17" t="s">
        <v>7</v>
      </c>
      <c r="E11" s="18">
        <v>36039</v>
      </c>
      <c r="F11" s="18" t="s">
        <v>46</v>
      </c>
      <c r="G11" s="5">
        <v>8.9</v>
      </c>
      <c r="H11" s="5">
        <v>8</v>
      </c>
      <c r="I11" s="5">
        <v>8.1999999999999993</v>
      </c>
      <c r="J11" s="5">
        <v>7.6</v>
      </c>
      <c r="K11" s="5">
        <v>5.0999999999999996</v>
      </c>
      <c r="L11" s="6">
        <v>7.5</v>
      </c>
      <c r="M11" s="6">
        <v>5.9</v>
      </c>
      <c r="N11" s="6">
        <v>7.1</v>
      </c>
      <c r="O11" s="6">
        <v>7.2</v>
      </c>
      <c r="P11" s="6">
        <v>7.2</v>
      </c>
      <c r="Q11" s="6">
        <v>7.9</v>
      </c>
      <c r="R11" s="6">
        <v>6.6</v>
      </c>
      <c r="S11" s="6">
        <v>7.5</v>
      </c>
      <c r="T11" s="6">
        <v>6.5</v>
      </c>
      <c r="U11" s="6">
        <v>8.3000000000000007</v>
      </c>
      <c r="V11" s="6">
        <v>6.9</v>
      </c>
      <c r="W11" s="6">
        <v>6.6</v>
      </c>
      <c r="X11" s="6">
        <v>7.2</v>
      </c>
      <c r="Y11" s="6">
        <v>8</v>
      </c>
      <c r="Z11" s="6">
        <v>8.4</v>
      </c>
      <c r="AA11" s="6">
        <v>9.8000000000000007</v>
      </c>
      <c r="AB11" s="6">
        <v>5.5</v>
      </c>
      <c r="AC11" s="14">
        <v>8.6999999999999993</v>
      </c>
      <c r="AD11" s="14">
        <v>8.6999999999999993</v>
      </c>
      <c r="AE11" s="14">
        <v>6.3</v>
      </c>
      <c r="AF11" s="14">
        <v>8.8000000000000007</v>
      </c>
      <c r="AG11" s="14">
        <v>6.2</v>
      </c>
      <c r="AH11" s="14">
        <v>9.5</v>
      </c>
      <c r="AI11" s="14">
        <v>7.3</v>
      </c>
      <c r="AJ11" s="14">
        <v>8</v>
      </c>
      <c r="AK11" s="14">
        <v>8.6</v>
      </c>
      <c r="AL11" s="14">
        <v>9.1</v>
      </c>
      <c r="AM11" s="14">
        <v>7.3</v>
      </c>
      <c r="AN11" s="14">
        <v>9.1</v>
      </c>
      <c r="AO11" s="14">
        <v>8.6</v>
      </c>
      <c r="AP11" s="14">
        <v>6.7</v>
      </c>
      <c r="AQ11" s="14">
        <v>9</v>
      </c>
      <c r="AR11" s="14">
        <v>7.8</v>
      </c>
      <c r="AS11" s="14">
        <v>4.8</v>
      </c>
      <c r="AT11" s="14">
        <v>7.9</v>
      </c>
      <c r="AU11" s="14">
        <v>8.9</v>
      </c>
      <c r="AV11" s="14">
        <v>7.4</v>
      </c>
      <c r="AW11" s="14">
        <v>9.6999999999999993</v>
      </c>
      <c r="AX11" s="14">
        <v>8.3000000000000007</v>
      </c>
      <c r="AY11" s="14"/>
      <c r="AZ11" s="14"/>
      <c r="BA11" s="33">
        <f t="shared" si="0"/>
        <v>7.6</v>
      </c>
      <c r="BB11" s="41">
        <f t="shared" si="1"/>
        <v>2</v>
      </c>
      <c r="BC11" s="15" t="s">
        <v>33</v>
      </c>
      <c r="BD11" s="16" t="s">
        <v>34</v>
      </c>
      <c r="BE11" s="17" t="s">
        <v>7</v>
      </c>
      <c r="BF11" s="18">
        <v>36039</v>
      </c>
      <c r="BG11" s="74">
        <f t="shared" si="2"/>
        <v>4</v>
      </c>
      <c r="BH11" s="74">
        <f t="shared" si="3"/>
        <v>3</v>
      </c>
      <c r="BI11" s="74">
        <f t="shared" si="4"/>
        <v>3</v>
      </c>
      <c r="BJ11" s="74">
        <f t="shared" si="5"/>
        <v>3</v>
      </c>
      <c r="BK11" s="74">
        <f t="shared" si="6"/>
        <v>1</v>
      </c>
      <c r="BL11" s="74">
        <f t="shared" si="7"/>
        <v>3</v>
      </c>
      <c r="BM11" s="74">
        <f t="shared" si="8"/>
        <v>2</v>
      </c>
      <c r="BN11" s="74">
        <f t="shared" si="9"/>
        <v>3</v>
      </c>
      <c r="BO11" s="74">
        <f t="shared" si="10"/>
        <v>3</v>
      </c>
      <c r="BP11" s="74">
        <f t="shared" si="11"/>
        <v>3</v>
      </c>
      <c r="BQ11" s="74">
        <f t="shared" si="12"/>
        <v>3</v>
      </c>
      <c r="BR11" s="74">
        <f t="shared" si="13"/>
        <v>2</v>
      </c>
      <c r="BS11" s="74">
        <f t="shared" si="14"/>
        <v>3</v>
      </c>
      <c r="BT11" s="74">
        <f t="shared" si="15"/>
        <v>2</v>
      </c>
      <c r="BU11" s="74">
        <f t="shared" si="16"/>
        <v>3</v>
      </c>
      <c r="BV11" s="74">
        <f t="shared" si="17"/>
        <v>2</v>
      </c>
      <c r="BW11" s="74">
        <f t="shared" si="18"/>
        <v>2</v>
      </c>
      <c r="BX11" s="74">
        <f t="shared" si="19"/>
        <v>3</v>
      </c>
      <c r="BY11" s="74">
        <f t="shared" si="20"/>
        <v>3</v>
      </c>
      <c r="BZ11" s="74">
        <f t="shared" si="21"/>
        <v>3</v>
      </c>
      <c r="CA11" s="74">
        <f t="shared" si="22"/>
        <v>4</v>
      </c>
      <c r="CB11" s="74">
        <f t="shared" si="23"/>
        <v>2</v>
      </c>
      <c r="CC11" s="74">
        <f t="shared" si="24"/>
        <v>4</v>
      </c>
      <c r="CD11" s="74">
        <f t="shared" si="25"/>
        <v>4</v>
      </c>
      <c r="CE11" s="74">
        <f t="shared" si="26"/>
        <v>2</v>
      </c>
      <c r="CF11" s="74">
        <f t="shared" si="27"/>
        <v>4</v>
      </c>
      <c r="CG11" s="74">
        <f t="shared" si="28"/>
        <v>2</v>
      </c>
      <c r="CH11" s="74">
        <f t="shared" si="29"/>
        <v>4</v>
      </c>
      <c r="CI11" s="74">
        <f t="shared" si="30"/>
        <v>3</v>
      </c>
      <c r="CJ11" s="74">
        <f t="shared" si="31"/>
        <v>3</v>
      </c>
      <c r="CK11" s="74">
        <f t="shared" si="32"/>
        <v>4</v>
      </c>
      <c r="CL11" s="74">
        <f t="shared" si="33"/>
        <v>4</v>
      </c>
      <c r="CM11" s="74">
        <f t="shared" si="34"/>
        <v>3</v>
      </c>
      <c r="CN11" s="74">
        <f t="shared" si="35"/>
        <v>4</v>
      </c>
      <c r="CO11" s="74">
        <f t="shared" si="36"/>
        <v>4</v>
      </c>
      <c r="CP11" s="74">
        <f t="shared" si="37"/>
        <v>2</v>
      </c>
      <c r="CQ11" s="74">
        <f t="shared" si="38"/>
        <v>4</v>
      </c>
      <c r="CR11" s="74">
        <f t="shared" si="39"/>
        <v>3</v>
      </c>
      <c r="CS11" s="74">
        <f t="shared" si="40"/>
        <v>1</v>
      </c>
      <c r="CT11" s="74">
        <f t="shared" si="41"/>
        <v>3</v>
      </c>
      <c r="CU11" s="74">
        <f t="shared" si="42"/>
        <v>4</v>
      </c>
      <c r="CV11" s="74">
        <f t="shared" si="43"/>
        <v>3</v>
      </c>
      <c r="CW11" s="74">
        <f t="shared" si="44"/>
        <v>4</v>
      </c>
      <c r="CX11" s="74">
        <f t="shared" si="45"/>
        <v>3</v>
      </c>
      <c r="CY11" s="74"/>
      <c r="CZ11" s="75">
        <f t="shared" si="46"/>
        <v>2.94</v>
      </c>
    </row>
    <row r="12" spans="1:104" x14ac:dyDescent="0.25">
      <c r="A12" s="41">
        <v>3</v>
      </c>
      <c r="B12" s="15" t="s">
        <v>85</v>
      </c>
      <c r="C12" s="16" t="s">
        <v>43</v>
      </c>
      <c r="D12" s="17" t="s">
        <v>8</v>
      </c>
      <c r="E12" s="18">
        <v>35972</v>
      </c>
      <c r="F12" s="18" t="s">
        <v>46</v>
      </c>
      <c r="G12" s="5">
        <v>4.5</v>
      </c>
      <c r="H12" s="5">
        <v>6.5</v>
      </c>
      <c r="I12" s="5">
        <v>4.5</v>
      </c>
      <c r="J12" s="5">
        <v>5.7</v>
      </c>
      <c r="K12" s="5">
        <v>5.9</v>
      </c>
      <c r="L12" s="6">
        <v>7.5</v>
      </c>
      <c r="M12" s="6">
        <v>5.8</v>
      </c>
      <c r="N12" s="6">
        <v>4.5999999999999996</v>
      </c>
      <c r="O12" s="6">
        <v>7.2</v>
      </c>
      <c r="P12" s="6">
        <v>6.6</v>
      </c>
      <c r="Q12" s="6">
        <v>6.3</v>
      </c>
      <c r="R12" s="6">
        <v>6.3</v>
      </c>
      <c r="S12" s="6">
        <v>4.2</v>
      </c>
      <c r="T12" s="6">
        <v>6.8</v>
      </c>
      <c r="U12" s="6">
        <v>7</v>
      </c>
      <c r="V12" s="6">
        <v>5.9</v>
      </c>
      <c r="W12" s="6">
        <v>8.1999999999999993</v>
      </c>
      <c r="X12" s="6">
        <v>6.1</v>
      </c>
      <c r="Y12" s="6">
        <v>4.5</v>
      </c>
      <c r="Z12" s="6">
        <v>6.3</v>
      </c>
      <c r="AA12" s="6">
        <v>9.5</v>
      </c>
      <c r="AB12" s="6">
        <v>4.8</v>
      </c>
      <c r="AC12" s="14">
        <v>4.2</v>
      </c>
      <c r="AD12" s="14">
        <v>7.3</v>
      </c>
      <c r="AE12" s="14">
        <v>7.7</v>
      </c>
      <c r="AF12" s="14">
        <v>8.4</v>
      </c>
      <c r="AG12" s="14">
        <v>6.1</v>
      </c>
      <c r="AH12" s="14">
        <v>9</v>
      </c>
      <c r="AI12" s="14">
        <v>7.5</v>
      </c>
      <c r="AJ12" s="14">
        <v>7.9</v>
      </c>
      <c r="AK12" s="14">
        <v>7.8</v>
      </c>
      <c r="AL12" s="14">
        <v>8.6999999999999993</v>
      </c>
      <c r="AM12" s="14">
        <v>7.2</v>
      </c>
      <c r="AN12" s="14">
        <v>9.8000000000000007</v>
      </c>
      <c r="AO12" s="14">
        <v>8.5</v>
      </c>
      <c r="AP12" s="14">
        <v>8.9</v>
      </c>
      <c r="AQ12" s="14">
        <v>9.1999999999999993</v>
      </c>
      <c r="AR12" s="14">
        <v>7.3</v>
      </c>
      <c r="AS12" s="14">
        <v>7.8</v>
      </c>
      <c r="AT12" s="14">
        <v>9</v>
      </c>
      <c r="AU12" s="14">
        <v>9</v>
      </c>
      <c r="AV12" s="14">
        <v>8.6</v>
      </c>
      <c r="AW12" s="14">
        <v>9.8000000000000007</v>
      </c>
      <c r="AX12" s="14">
        <v>8.6</v>
      </c>
      <c r="AY12" s="14"/>
      <c r="AZ12" s="14"/>
      <c r="BA12" s="33">
        <f t="shared" si="0"/>
        <v>7.1</v>
      </c>
      <c r="BB12" s="41">
        <f t="shared" si="1"/>
        <v>3</v>
      </c>
      <c r="BC12" s="15" t="s">
        <v>85</v>
      </c>
      <c r="BD12" s="16" t="s">
        <v>43</v>
      </c>
      <c r="BE12" s="17" t="s">
        <v>8</v>
      </c>
      <c r="BF12" s="18">
        <v>35972</v>
      </c>
      <c r="BG12" s="74">
        <f t="shared" si="2"/>
        <v>1</v>
      </c>
      <c r="BH12" s="74">
        <f t="shared" si="3"/>
        <v>2</v>
      </c>
      <c r="BI12" s="74">
        <f t="shared" si="4"/>
        <v>1</v>
      </c>
      <c r="BJ12" s="74">
        <f t="shared" si="5"/>
        <v>2</v>
      </c>
      <c r="BK12" s="74">
        <f t="shared" si="6"/>
        <v>2</v>
      </c>
      <c r="BL12" s="74">
        <f t="shared" si="7"/>
        <v>3</v>
      </c>
      <c r="BM12" s="74">
        <f t="shared" si="8"/>
        <v>2</v>
      </c>
      <c r="BN12" s="74">
        <f t="shared" si="9"/>
        <v>1</v>
      </c>
      <c r="BO12" s="74">
        <f t="shared" si="10"/>
        <v>3</v>
      </c>
      <c r="BP12" s="74">
        <f t="shared" si="11"/>
        <v>2</v>
      </c>
      <c r="BQ12" s="74">
        <f t="shared" si="12"/>
        <v>2</v>
      </c>
      <c r="BR12" s="74">
        <f t="shared" si="13"/>
        <v>2</v>
      </c>
      <c r="BS12" s="74">
        <f t="shared" si="14"/>
        <v>1</v>
      </c>
      <c r="BT12" s="74">
        <f t="shared" si="15"/>
        <v>2</v>
      </c>
      <c r="BU12" s="74">
        <f t="shared" si="16"/>
        <v>3</v>
      </c>
      <c r="BV12" s="74">
        <f t="shared" si="17"/>
        <v>2</v>
      </c>
      <c r="BW12" s="74">
        <f t="shared" si="18"/>
        <v>3</v>
      </c>
      <c r="BX12" s="74">
        <f t="shared" si="19"/>
        <v>2</v>
      </c>
      <c r="BY12" s="74">
        <f t="shared" si="20"/>
        <v>1</v>
      </c>
      <c r="BZ12" s="74">
        <f t="shared" si="21"/>
        <v>2</v>
      </c>
      <c r="CA12" s="74">
        <f t="shared" si="22"/>
        <v>4</v>
      </c>
      <c r="CB12" s="74">
        <f t="shared" si="23"/>
        <v>1</v>
      </c>
      <c r="CC12" s="74">
        <f t="shared" si="24"/>
        <v>1</v>
      </c>
      <c r="CD12" s="74">
        <f t="shared" si="25"/>
        <v>3</v>
      </c>
      <c r="CE12" s="74">
        <f t="shared" si="26"/>
        <v>3</v>
      </c>
      <c r="CF12" s="74">
        <f t="shared" si="27"/>
        <v>3</v>
      </c>
      <c r="CG12" s="74">
        <f t="shared" si="28"/>
        <v>2</v>
      </c>
      <c r="CH12" s="74">
        <f t="shared" si="29"/>
        <v>4</v>
      </c>
      <c r="CI12" s="74">
        <f t="shared" si="30"/>
        <v>3</v>
      </c>
      <c r="CJ12" s="74">
        <f t="shared" si="31"/>
        <v>3</v>
      </c>
      <c r="CK12" s="74">
        <f t="shared" si="32"/>
        <v>3</v>
      </c>
      <c r="CL12" s="74">
        <f t="shared" si="33"/>
        <v>4</v>
      </c>
      <c r="CM12" s="74">
        <f t="shared" si="34"/>
        <v>3</v>
      </c>
      <c r="CN12" s="74">
        <f t="shared" si="35"/>
        <v>4</v>
      </c>
      <c r="CO12" s="74">
        <f t="shared" si="36"/>
        <v>4</v>
      </c>
      <c r="CP12" s="74">
        <f t="shared" si="37"/>
        <v>4</v>
      </c>
      <c r="CQ12" s="74">
        <f t="shared" si="38"/>
        <v>4</v>
      </c>
      <c r="CR12" s="74">
        <f t="shared" si="39"/>
        <v>3</v>
      </c>
      <c r="CS12" s="74">
        <f t="shared" si="40"/>
        <v>3</v>
      </c>
      <c r="CT12" s="74">
        <f t="shared" si="41"/>
        <v>4</v>
      </c>
      <c r="CU12" s="74">
        <f t="shared" si="42"/>
        <v>4</v>
      </c>
      <c r="CV12" s="74">
        <f t="shared" si="43"/>
        <v>4</v>
      </c>
      <c r="CW12" s="74">
        <f t="shared" si="44"/>
        <v>4</v>
      </c>
      <c r="CX12" s="74">
        <f t="shared" si="45"/>
        <v>4</v>
      </c>
      <c r="CY12" s="74"/>
      <c r="CZ12" s="75">
        <f t="shared" si="46"/>
        <v>2.65</v>
      </c>
    </row>
    <row r="13" spans="1:104" x14ac:dyDescent="0.25">
      <c r="A13" s="41">
        <v>4</v>
      </c>
      <c r="B13" s="15" t="s">
        <v>37</v>
      </c>
      <c r="C13" s="16" t="s">
        <v>16</v>
      </c>
      <c r="D13" s="17" t="s">
        <v>38</v>
      </c>
      <c r="E13" s="18">
        <v>35509</v>
      </c>
      <c r="F13" s="18" t="s">
        <v>46</v>
      </c>
      <c r="G13" s="5">
        <v>5.6</v>
      </c>
      <c r="H13" s="5">
        <v>6.2</v>
      </c>
      <c r="I13" s="5">
        <v>8.8000000000000007</v>
      </c>
      <c r="J13" s="5">
        <v>5.6</v>
      </c>
      <c r="K13" s="5">
        <v>4.9000000000000004</v>
      </c>
      <c r="L13" s="6">
        <v>7.7</v>
      </c>
      <c r="M13" s="6">
        <v>5.0999999999999996</v>
      </c>
      <c r="N13" s="6">
        <v>8.4</v>
      </c>
      <c r="O13" s="6">
        <v>5.9</v>
      </c>
      <c r="P13" s="6">
        <v>8</v>
      </c>
      <c r="Q13" s="6">
        <v>7</v>
      </c>
      <c r="R13" s="6">
        <v>9.1999999999999993</v>
      </c>
      <c r="S13" s="6">
        <v>4.4000000000000004</v>
      </c>
      <c r="T13" s="6">
        <v>6.7</v>
      </c>
      <c r="U13" s="6">
        <v>8.3000000000000007</v>
      </c>
      <c r="V13" s="6">
        <v>7.3</v>
      </c>
      <c r="W13" s="6">
        <v>8.6999999999999993</v>
      </c>
      <c r="X13" s="6">
        <v>9.4</v>
      </c>
      <c r="Y13" s="6">
        <v>8.6999999999999993</v>
      </c>
      <c r="Z13" s="6">
        <v>8.6</v>
      </c>
      <c r="AA13" s="6">
        <v>10</v>
      </c>
      <c r="AB13" s="6">
        <v>7.6</v>
      </c>
      <c r="AC13" s="14">
        <v>9.1</v>
      </c>
      <c r="AD13" s="14">
        <v>8</v>
      </c>
      <c r="AE13" s="14">
        <v>5.0999999999999996</v>
      </c>
      <c r="AF13" s="14">
        <v>8.1999999999999993</v>
      </c>
      <c r="AG13" s="14">
        <v>6.8</v>
      </c>
      <c r="AH13" s="14">
        <v>9.5</v>
      </c>
      <c r="AI13" s="14">
        <v>8.1</v>
      </c>
      <c r="AJ13" s="14">
        <v>7.9</v>
      </c>
      <c r="AK13" s="14">
        <v>8.1999999999999993</v>
      </c>
      <c r="AL13" s="14">
        <v>8.6999999999999993</v>
      </c>
      <c r="AM13" s="14">
        <v>8.1999999999999993</v>
      </c>
      <c r="AN13" s="14">
        <v>9.3000000000000007</v>
      </c>
      <c r="AO13" s="14">
        <v>8.5</v>
      </c>
      <c r="AP13" s="14">
        <v>8.8000000000000007</v>
      </c>
      <c r="AQ13" s="14">
        <v>9.1999999999999993</v>
      </c>
      <c r="AR13" s="14">
        <v>7.3</v>
      </c>
      <c r="AS13" s="14">
        <v>9.1999999999999993</v>
      </c>
      <c r="AT13" s="14">
        <v>8.1999999999999993</v>
      </c>
      <c r="AU13" s="14">
        <v>9.6999999999999993</v>
      </c>
      <c r="AV13" s="14">
        <v>8.1</v>
      </c>
      <c r="AW13" s="14">
        <v>9.8000000000000007</v>
      </c>
      <c r="AX13" s="14">
        <v>8.6</v>
      </c>
      <c r="AY13" s="14"/>
      <c r="AZ13" s="14"/>
      <c r="BA13" s="33">
        <f t="shared" si="0"/>
        <v>7.9</v>
      </c>
      <c r="BB13" s="41">
        <f t="shared" si="1"/>
        <v>4</v>
      </c>
      <c r="BC13" s="15" t="s">
        <v>37</v>
      </c>
      <c r="BD13" s="16" t="s">
        <v>16</v>
      </c>
      <c r="BE13" s="17" t="s">
        <v>38</v>
      </c>
      <c r="BF13" s="18">
        <v>35509</v>
      </c>
      <c r="BG13" s="74">
        <f t="shared" si="2"/>
        <v>2</v>
      </c>
      <c r="BH13" s="74">
        <f t="shared" si="3"/>
        <v>2</v>
      </c>
      <c r="BI13" s="74">
        <f t="shared" si="4"/>
        <v>4</v>
      </c>
      <c r="BJ13" s="74">
        <f t="shared" si="5"/>
        <v>2</v>
      </c>
      <c r="BK13" s="74">
        <f t="shared" si="6"/>
        <v>1</v>
      </c>
      <c r="BL13" s="74">
        <f t="shared" si="7"/>
        <v>3</v>
      </c>
      <c r="BM13" s="74">
        <f t="shared" si="8"/>
        <v>1</v>
      </c>
      <c r="BN13" s="74">
        <f t="shared" si="9"/>
        <v>3</v>
      </c>
      <c r="BO13" s="74">
        <f t="shared" si="10"/>
        <v>2</v>
      </c>
      <c r="BP13" s="74">
        <f t="shared" si="11"/>
        <v>3</v>
      </c>
      <c r="BQ13" s="74">
        <f t="shared" si="12"/>
        <v>3</v>
      </c>
      <c r="BR13" s="74">
        <f t="shared" si="13"/>
        <v>4</v>
      </c>
      <c r="BS13" s="74">
        <f t="shared" si="14"/>
        <v>1</v>
      </c>
      <c r="BT13" s="74">
        <f t="shared" si="15"/>
        <v>2</v>
      </c>
      <c r="BU13" s="74">
        <f t="shared" si="16"/>
        <v>3</v>
      </c>
      <c r="BV13" s="74">
        <f t="shared" si="17"/>
        <v>3</v>
      </c>
      <c r="BW13" s="74">
        <f t="shared" si="18"/>
        <v>4</v>
      </c>
      <c r="BX13" s="74">
        <f t="shared" si="19"/>
        <v>4</v>
      </c>
      <c r="BY13" s="74">
        <f t="shared" si="20"/>
        <v>4</v>
      </c>
      <c r="BZ13" s="74">
        <f t="shared" si="21"/>
        <v>4</v>
      </c>
      <c r="CA13" s="74">
        <f t="shared" si="22"/>
        <v>4</v>
      </c>
      <c r="CB13" s="74">
        <f t="shared" si="23"/>
        <v>3</v>
      </c>
      <c r="CC13" s="74">
        <f t="shared" si="24"/>
        <v>4</v>
      </c>
      <c r="CD13" s="74">
        <f t="shared" si="25"/>
        <v>3</v>
      </c>
      <c r="CE13" s="74">
        <f t="shared" si="26"/>
        <v>1</v>
      </c>
      <c r="CF13" s="74">
        <f t="shared" si="27"/>
        <v>3</v>
      </c>
      <c r="CG13" s="74">
        <f t="shared" si="28"/>
        <v>2</v>
      </c>
      <c r="CH13" s="74">
        <f t="shared" si="29"/>
        <v>4</v>
      </c>
      <c r="CI13" s="74">
        <f t="shared" si="30"/>
        <v>3</v>
      </c>
      <c r="CJ13" s="74">
        <f t="shared" si="31"/>
        <v>3</v>
      </c>
      <c r="CK13" s="74">
        <f t="shared" si="32"/>
        <v>3</v>
      </c>
      <c r="CL13" s="74">
        <f t="shared" si="33"/>
        <v>4</v>
      </c>
      <c r="CM13" s="74">
        <f t="shared" si="34"/>
        <v>3</v>
      </c>
      <c r="CN13" s="74">
        <f t="shared" si="35"/>
        <v>4</v>
      </c>
      <c r="CO13" s="74">
        <f t="shared" si="36"/>
        <v>4</v>
      </c>
      <c r="CP13" s="74">
        <f t="shared" si="37"/>
        <v>4</v>
      </c>
      <c r="CQ13" s="74">
        <f t="shared" si="38"/>
        <v>4</v>
      </c>
      <c r="CR13" s="74">
        <f t="shared" si="39"/>
        <v>3</v>
      </c>
      <c r="CS13" s="74">
        <f t="shared" si="40"/>
        <v>4</v>
      </c>
      <c r="CT13" s="74">
        <f t="shared" si="41"/>
        <v>3</v>
      </c>
      <c r="CU13" s="74">
        <f t="shared" si="42"/>
        <v>4</v>
      </c>
      <c r="CV13" s="74">
        <f t="shared" si="43"/>
        <v>3</v>
      </c>
      <c r="CW13" s="74">
        <f t="shared" si="44"/>
        <v>4</v>
      </c>
      <c r="CX13" s="74">
        <f t="shared" si="45"/>
        <v>4</v>
      </c>
      <c r="CY13" s="74"/>
      <c r="CZ13" s="75">
        <f t="shared" si="46"/>
        <v>3.08</v>
      </c>
    </row>
    <row r="14" spans="1:104" x14ac:dyDescent="0.25">
      <c r="A14" s="41">
        <v>5</v>
      </c>
      <c r="B14" s="15" t="s">
        <v>69</v>
      </c>
      <c r="C14" s="16" t="s">
        <v>70</v>
      </c>
      <c r="D14" s="17" t="s">
        <v>12</v>
      </c>
      <c r="E14" s="18">
        <v>35970</v>
      </c>
      <c r="F14" s="18" t="s">
        <v>46</v>
      </c>
      <c r="G14" s="5">
        <v>7.5</v>
      </c>
      <c r="H14" s="5">
        <v>6.4</v>
      </c>
      <c r="I14" s="5">
        <v>8.6999999999999993</v>
      </c>
      <c r="J14" s="5">
        <v>6.3</v>
      </c>
      <c r="K14" s="5">
        <v>6.1</v>
      </c>
      <c r="L14" s="6">
        <v>7.9</v>
      </c>
      <c r="M14" s="6">
        <v>6</v>
      </c>
      <c r="N14" s="6">
        <v>8.1999999999999993</v>
      </c>
      <c r="O14" s="6">
        <v>6.5</v>
      </c>
      <c r="P14" s="6">
        <v>7.2</v>
      </c>
      <c r="Q14" s="6">
        <v>7</v>
      </c>
      <c r="R14" s="6">
        <v>5.5</v>
      </c>
      <c r="S14" s="6">
        <v>6.9</v>
      </c>
      <c r="T14" s="6">
        <v>6.6</v>
      </c>
      <c r="U14" s="6">
        <v>5.9</v>
      </c>
      <c r="V14" s="6">
        <v>4.8</v>
      </c>
      <c r="W14" s="6">
        <v>8.1999999999999993</v>
      </c>
      <c r="X14" s="6">
        <v>7.5</v>
      </c>
      <c r="Y14" s="6">
        <v>7.3</v>
      </c>
      <c r="Z14" s="6">
        <v>8.1999999999999993</v>
      </c>
      <c r="AA14" s="6">
        <v>8.5</v>
      </c>
      <c r="AB14" s="6">
        <v>6.5</v>
      </c>
      <c r="AC14" s="14">
        <v>8</v>
      </c>
      <c r="AD14" s="14">
        <v>9</v>
      </c>
      <c r="AE14" s="14">
        <v>4.8</v>
      </c>
      <c r="AF14" s="14">
        <v>8.8000000000000007</v>
      </c>
      <c r="AG14" s="14">
        <v>7.5</v>
      </c>
      <c r="AH14" s="14">
        <v>10</v>
      </c>
      <c r="AI14" s="14">
        <v>8.1</v>
      </c>
      <c r="AJ14" s="14">
        <v>7.5</v>
      </c>
      <c r="AK14" s="14">
        <v>8.9</v>
      </c>
      <c r="AL14" s="14">
        <v>8</v>
      </c>
      <c r="AM14" s="14">
        <v>4.7</v>
      </c>
      <c r="AN14" s="14">
        <v>9.5</v>
      </c>
      <c r="AO14" s="14">
        <v>8.8000000000000007</v>
      </c>
      <c r="AP14" s="14">
        <v>6.8</v>
      </c>
      <c r="AQ14" s="14">
        <v>9</v>
      </c>
      <c r="AR14" s="14">
        <v>7</v>
      </c>
      <c r="AS14" s="14">
        <v>7.7</v>
      </c>
      <c r="AT14" s="14">
        <v>8.6999999999999993</v>
      </c>
      <c r="AU14" s="14">
        <v>8.6999999999999993</v>
      </c>
      <c r="AV14" s="14">
        <v>7.2</v>
      </c>
      <c r="AW14" s="14">
        <v>10</v>
      </c>
      <c r="AX14" s="14">
        <v>8.6</v>
      </c>
      <c r="AY14" s="14"/>
      <c r="AZ14" s="14"/>
      <c r="BA14" s="33">
        <f t="shared" si="0"/>
        <v>7.5</v>
      </c>
      <c r="BB14" s="41">
        <f t="shared" si="1"/>
        <v>5</v>
      </c>
      <c r="BC14" s="15" t="s">
        <v>69</v>
      </c>
      <c r="BD14" s="16" t="s">
        <v>70</v>
      </c>
      <c r="BE14" s="17" t="s">
        <v>12</v>
      </c>
      <c r="BF14" s="18">
        <v>35970</v>
      </c>
      <c r="BG14" s="74">
        <f t="shared" si="2"/>
        <v>3</v>
      </c>
      <c r="BH14" s="74">
        <f t="shared" si="3"/>
        <v>2</v>
      </c>
      <c r="BI14" s="74">
        <f t="shared" si="4"/>
        <v>4</v>
      </c>
      <c r="BJ14" s="74">
        <f t="shared" si="5"/>
        <v>2</v>
      </c>
      <c r="BK14" s="74">
        <f t="shared" si="6"/>
        <v>2</v>
      </c>
      <c r="BL14" s="74">
        <f t="shared" si="7"/>
        <v>3</v>
      </c>
      <c r="BM14" s="74">
        <f t="shared" si="8"/>
        <v>2</v>
      </c>
      <c r="BN14" s="74">
        <f t="shared" si="9"/>
        <v>3</v>
      </c>
      <c r="BO14" s="74">
        <f t="shared" si="10"/>
        <v>2</v>
      </c>
      <c r="BP14" s="74">
        <f t="shared" si="11"/>
        <v>3</v>
      </c>
      <c r="BQ14" s="74">
        <f t="shared" si="12"/>
        <v>3</v>
      </c>
      <c r="BR14" s="74">
        <f t="shared" si="13"/>
        <v>2</v>
      </c>
      <c r="BS14" s="74">
        <f t="shared" si="14"/>
        <v>2</v>
      </c>
      <c r="BT14" s="74">
        <f t="shared" si="15"/>
        <v>2</v>
      </c>
      <c r="BU14" s="74">
        <f t="shared" si="16"/>
        <v>2</v>
      </c>
      <c r="BV14" s="74">
        <f t="shared" si="17"/>
        <v>1</v>
      </c>
      <c r="BW14" s="74">
        <f t="shared" si="18"/>
        <v>3</v>
      </c>
      <c r="BX14" s="74">
        <f t="shared" si="19"/>
        <v>3</v>
      </c>
      <c r="BY14" s="74">
        <f t="shared" si="20"/>
        <v>3</v>
      </c>
      <c r="BZ14" s="74">
        <f t="shared" si="21"/>
        <v>3</v>
      </c>
      <c r="CA14" s="74">
        <f t="shared" si="22"/>
        <v>4</v>
      </c>
      <c r="CB14" s="74">
        <f t="shared" si="23"/>
        <v>2</v>
      </c>
      <c r="CC14" s="74">
        <f t="shared" si="24"/>
        <v>3</v>
      </c>
      <c r="CD14" s="74">
        <f t="shared" si="25"/>
        <v>4</v>
      </c>
      <c r="CE14" s="74">
        <f t="shared" si="26"/>
        <v>1</v>
      </c>
      <c r="CF14" s="74">
        <f t="shared" si="27"/>
        <v>4</v>
      </c>
      <c r="CG14" s="74">
        <f t="shared" si="28"/>
        <v>3</v>
      </c>
      <c r="CH14" s="74">
        <f t="shared" si="29"/>
        <v>4</v>
      </c>
      <c r="CI14" s="74">
        <f t="shared" si="30"/>
        <v>3</v>
      </c>
      <c r="CJ14" s="74">
        <f t="shared" si="31"/>
        <v>3</v>
      </c>
      <c r="CK14" s="74">
        <f t="shared" si="32"/>
        <v>4</v>
      </c>
      <c r="CL14" s="74">
        <f t="shared" si="33"/>
        <v>3</v>
      </c>
      <c r="CM14" s="74">
        <f t="shared" si="34"/>
        <v>1</v>
      </c>
      <c r="CN14" s="74">
        <f t="shared" si="35"/>
        <v>4</v>
      </c>
      <c r="CO14" s="74">
        <f t="shared" si="36"/>
        <v>4</v>
      </c>
      <c r="CP14" s="74">
        <f t="shared" si="37"/>
        <v>2</v>
      </c>
      <c r="CQ14" s="74">
        <f t="shared" si="38"/>
        <v>4</v>
      </c>
      <c r="CR14" s="74">
        <f t="shared" si="39"/>
        <v>3</v>
      </c>
      <c r="CS14" s="74">
        <f t="shared" si="40"/>
        <v>3</v>
      </c>
      <c r="CT14" s="74">
        <f t="shared" si="41"/>
        <v>4</v>
      </c>
      <c r="CU14" s="74">
        <f t="shared" si="42"/>
        <v>4</v>
      </c>
      <c r="CV14" s="74">
        <f t="shared" si="43"/>
        <v>3</v>
      </c>
      <c r="CW14" s="74">
        <f t="shared" si="44"/>
        <v>4</v>
      </c>
      <c r="CX14" s="74">
        <f t="shared" si="45"/>
        <v>4</v>
      </c>
      <c r="CY14" s="74"/>
      <c r="CZ14" s="75">
        <f t="shared" si="46"/>
        <v>2.89</v>
      </c>
    </row>
    <row r="15" spans="1:104" x14ac:dyDescent="0.25">
      <c r="A15" s="41">
        <v>6</v>
      </c>
      <c r="B15" s="15" t="s">
        <v>103</v>
      </c>
      <c r="C15" s="16" t="s">
        <v>16</v>
      </c>
      <c r="D15" s="17" t="s">
        <v>14</v>
      </c>
      <c r="E15" s="18">
        <v>35947</v>
      </c>
      <c r="F15" s="18" t="s">
        <v>46</v>
      </c>
      <c r="G15" s="5">
        <v>6.3</v>
      </c>
      <c r="H15" s="5">
        <v>6.3</v>
      </c>
      <c r="I15" s="5">
        <v>5.9</v>
      </c>
      <c r="J15" s="5">
        <v>8.4</v>
      </c>
      <c r="K15" s="5">
        <v>6.7</v>
      </c>
      <c r="L15" s="6">
        <v>7.2</v>
      </c>
      <c r="M15" s="6">
        <v>6.9</v>
      </c>
      <c r="N15" s="6">
        <v>4.0999999999999996</v>
      </c>
      <c r="O15" s="6">
        <v>5.2</v>
      </c>
      <c r="P15" s="6">
        <v>6.6</v>
      </c>
      <c r="Q15" s="6">
        <v>6</v>
      </c>
      <c r="R15" s="6">
        <v>4.4000000000000004</v>
      </c>
      <c r="S15" s="6">
        <v>6</v>
      </c>
      <c r="T15" s="6">
        <v>6.7</v>
      </c>
      <c r="U15" s="6">
        <v>5.9</v>
      </c>
      <c r="V15" s="6">
        <v>6</v>
      </c>
      <c r="W15" s="6">
        <v>7.1</v>
      </c>
      <c r="X15" s="6">
        <v>7.3</v>
      </c>
      <c r="Y15" s="6">
        <v>7.7</v>
      </c>
      <c r="Z15" s="6">
        <v>7.2</v>
      </c>
      <c r="AA15" s="6">
        <v>8.5</v>
      </c>
      <c r="AB15" s="6">
        <v>4.4000000000000004</v>
      </c>
      <c r="AC15" s="14">
        <v>7</v>
      </c>
      <c r="AD15" s="14">
        <v>7.5</v>
      </c>
      <c r="AE15" s="14">
        <v>5.3</v>
      </c>
      <c r="AF15" s="14">
        <v>8.1999999999999993</v>
      </c>
      <c r="AG15" s="14">
        <v>6.1</v>
      </c>
      <c r="AH15" s="14">
        <v>9.5</v>
      </c>
      <c r="AI15" s="14">
        <v>7.3</v>
      </c>
      <c r="AJ15" s="14">
        <v>7</v>
      </c>
      <c r="AK15" s="14">
        <v>7.8</v>
      </c>
      <c r="AL15" s="14">
        <v>4.5</v>
      </c>
      <c r="AM15" s="14">
        <v>7.9</v>
      </c>
      <c r="AN15" s="14">
        <v>9.3000000000000007</v>
      </c>
      <c r="AO15" s="14">
        <v>8.5</v>
      </c>
      <c r="AP15" s="14">
        <v>4.4000000000000004</v>
      </c>
      <c r="AQ15" s="14">
        <v>9.1</v>
      </c>
      <c r="AR15" s="14">
        <v>8.9</v>
      </c>
      <c r="AS15" s="14">
        <v>5.7</v>
      </c>
      <c r="AT15" s="14">
        <v>8.9</v>
      </c>
      <c r="AU15" s="14">
        <v>8.4</v>
      </c>
      <c r="AV15" s="14">
        <v>7.6</v>
      </c>
      <c r="AW15" s="14">
        <v>9.1</v>
      </c>
      <c r="AX15" s="14">
        <v>8.6</v>
      </c>
      <c r="AY15" s="14"/>
      <c r="AZ15" s="14"/>
      <c r="BA15" s="33">
        <f t="shared" si="0"/>
        <v>6.9</v>
      </c>
      <c r="BB15" s="41">
        <f t="shared" si="1"/>
        <v>6</v>
      </c>
      <c r="BC15" s="15" t="s">
        <v>103</v>
      </c>
      <c r="BD15" s="16" t="s">
        <v>16</v>
      </c>
      <c r="BE15" s="17" t="s">
        <v>14</v>
      </c>
      <c r="BF15" s="18">
        <v>35947</v>
      </c>
      <c r="BG15" s="74">
        <f t="shared" si="2"/>
        <v>2</v>
      </c>
      <c r="BH15" s="74">
        <f t="shared" si="3"/>
        <v>2</v>
      </c>
      <c r="BI15" s="74">
        <f t="shared" si="4"/>
        <v>2</v>
      </c>
      <c r="BJ15" s="74">
        <f t="shared" si="5"/>
        <v>3</v>
      </c>
      <c r="BK15" s="74">
        <f t="shared" si="6"/>
        <v>2</v>
      </c>
      <c r="BL15" s="74">
        <f t="shared" si="7"/>
        <v>3</v>
      </c>
      <c r="BM15" s="74">
        <f t="shared" si="8"/>
        <v>2</v>
      </c>
      <c r="BN15" s="74">
        <f t="shared" si="9"/>
        <v>1</v>
      </c>
      <c r="BO15" s="74">
        <f t="shared" si="10"/>
        <v>1</v>
      </c>
      <c r="BP15" s="74">
        <f t="shared" si="11"/>
        <v>2</v>
      </c>
      <c r="BQ15" s="74">
        <f t="shared" si="12"/>
        <v>2</v>
      </c>
      <c r="BR15" s="74">
        <f t="shared" si="13"/>
        <v>1</v>
      </c>
      <c r="BS15" s="74">
        <f t="shared" si="14"/>
        <v>2</v>
      </c>
      <c r="BT15" s="74">
        <f t="shared" si="15"/>
        <v>2</v>
      </c>
      <c r="BU15" s="74">
        <f t="shared" si="16"/>
        <v>2</v>
      </c>
      <c r="BV15" s="74">
        <f t="shared" si="17"/>
        <v>2</v>
      </c>
      <c r="BW15" s="74">
        <f t="shared" si="18"/>
        <v>3</v>
      </c>
      <c r="BX15" s="74">
        <f t="shared" si="19"/>
        <v>3</v>
      </c>
      <c r="BY15" s="74">
        <f t="shared" si="20"/>
        <v>3</v>
      </c>
      <c r="BZ15" s="74">
        <f t="shared" si="21"/>
        <v>3</v>
      </c>
      <c r="CA15" s="74">
        <f t="shared" si="22"/>
        <v>4</v>
      </c>
      <c r="CB15" s="74">
        <f t="shared" si="23"/>
        <v>1</v>
      </c>
      <c r="CC15" s="74">
        <f t="shared" si="24"/>
        <v>3</v>
      </c>
      <c r="CD15" s="74">
        <f t="shared" si="25"/>
        <v>3</v>
      </c>
      <c r="CE15" s="74">
        <f t="shared" si="26"/>
        <v>1</v>
      </c>
      <c r="CF15" s="74">
        <f t="shared" si="27"/>
        <v>3</v>
      </c>
      <c r="CG15" s="74">
        <f t="shared" si="28"/>
        <v>2</v>
      </c>
      <c r="CH15" s="74">
        <f t="shared" si="29"/>
        <v>4</v>
      </c>
      <c r="CI15" s="74">
        <f t="shared" si="30"/>
        <v>3</v>
      </c>
      <c r="CJ15" s="74">
        <f t="shared" si="31"/>
        <v>3</v>
      </c>
      <c r="CK15" s="74">
        <f t="shared" si="32"/>
        <v>3</v>
      </c>
      <c r="CL15" s="74">
        <f t="shared" si="33"/>
        <v>1</v>
      </c>
      <c r="CM15" s="74">
        <f t="shared" si="34"/>
        <v>3</v>
      </c>
      <c r="CN15" s="74">
        <f t="shared" si="35"/>
        <v>4</v>
      </c>
      <c r="CO15" s="74">
        <f t="shared" si="36"/>
        <v>4</v>
      </c>
      <c r="CP15" s="74">
        <f t="shared" si="37"/>
        <v>1</v>
      </c>
      <c r="CQ15" s="74">
        <f t="shared" si="38"/>
        <v>4</v>
      </c>
      <c r="CR15" s="74">
        <f t="shared" si="39"/>
        <v>4</v>
      </c>
      <c r="CS15" s="74">
        <f t="shared" si="40"/>
        <v>2</v>
      </c>
      <c r="CT15" s="74">
        <f t="shared" si="41"/>
        <v>4</v>
      </c>
      <c r="CU15" s="74">
        <f t="shared" si="42"/>
        <v>3</v>
      </c>
      <c r="CV15" s="74">
        <f t="shared" si="43"/>
        <v>3</v>
      </c>
      <c r="CW15" s="74">
        <f t="shared" si="44"/>
        <v>4</v>
      </c>
      <c r="CX15" s="74">
        <f t="shared" si="45"/>
        <v>4</v>
      </c>
      <c r="CY15" s="74"/>
      <c r="CZ15" s="75">
        <f t="shared" si="46"/>
        <v>2.57</v>
      </c>
    </row>
    <row r="16" spans="1:104" x14ac:dyDescent="0.25">
      <c r="A16" s="41">
        <v>7</v>
      </c>
      <c r="B16" s="15" t="s">
        <v>74</v>
      </c>
      <c r="C16" s="16" t="s">
        <v>75</v>
      </c>
      <c r="D16" s="17" t="s">
        <v>45</v>
      </c>
      <c r="E16" s="18">
        <v>35652</v>
      </c>
      <c r="F16" s="18" t="s">
        <v>46</v>
      </c>
      <c r="G16" s="5">
        <v>8.1999999999999993</v>
      </c>
      <c r="H16" s="5">
        <v>5.4</v>
      </c>
      <c r="I16" s="5">
        <v>9.1</v>
      </c>
      <c r="J16" s="5">
        <v>9.1</v>
      </c>
      <c r="K16" s="5">
        <v>6.2</v>
      </c>
      <c r="L16" s="6">
        <v>8.9</v>
      </c>
      <c r="M16" s="6">
        <v>6.1</v>
      </c>
      <c r="N16" s="6">
        <v>8.8000000000000007</v>
      </c>
      <c r="O16" s="6">
        <v>6.3</v>
      </c>
      <c r="P16" s="6">
        <v>8.6</v>
      </c>
      <c r="Q16" s="6">
        <v>5.3</v>
      </c>
      <c r="R16" s="6">
        <v>5.0999999999999996</v>
      </c>
      <c r="S16" s="6">
        <v>6.4</v>
      </c>
      <c r="T16" s="6">
        <v>8.6999999999999993</v>
      </c>
      <c r="U16" s="6">
        <v>6.3</v>
      </c>
      <c r="V16" s="6">
        <v>6.6</v>
      </c>
      <c r="W16" s="6">
        <v>7.8</v>
      </c>
      <c r="X16" s="6">
        <v>8.4</v>
      </c>
      <c r="Y16" s="6">
        <v>7.3</v>
      </c>
      <c r="Z16" s="6">
        <v>8.1999999999999993</v>
      </c>
      <c r="AA16" s="6">
        <v>8.8000000000000007</v>
      </c>
      <c r="AB16" s="6">
        <v>6.2</v>
      </c>
      <c r="AC16" s="14">
        <v>8.4</v>
      </c>
      <c r="AD16" s="14">
        <v>6.6</v>
      </c>
      <c r="AE16" s="14">
        <v>7.1</v>
      </c>
      <c r="AF16" s="14">
        <v>9.1</v>
      </c>
      <c r="AG16" s="14">
        <v>7.3</v>
      </c>
      <c r="AH16" s="14">
        <v>9.5</v>
      </c>
      <c r="AI16" s="14">
        <v>8.6999999999999993</v>
      </c>
      <c r="AJ16" s="14">
        <v>8.6999999999999993</v>
      </c>
      <c r="AK16" s="14">
        <v>8.4</v>
      </c>
      <c r="AL16" s="14">
        <v>7</v>
      </c>
      <c r="AM16" s="14">
        <v>7.9</v>
      </c>
      <c r="AN16" s="14">
        <v>9.3000000000000007</v>
      </c>
      <c r="AO16" s="14">
        <v>8.5</v>
      </c>
      <c r="AP16" s="14">
        <v>7.6</v>
      </c>
      <c r="AQ16" s="14">
        <v>8.4</v>
      </c>
      <c r="AR16" s="14">
        <v>7</v>
      </c>
      <c r="AS16" s="14">
        <v>7.9</v>
      </c>
      <c r="AT16" s="14">
        <v>8.9</v>
      </c>
      <c r="AU16" s="14">
        <v>8.4</v>
      </c>
      <c r="AV16" s="14">
        <v>8.5</v>
      </c>
      <c r="AW16" s="14">
        <v>9.4</v>
      </c>
      <c r="AX16" s="14">
        <v>8.5</v>
      </c>
      <c r="AY16" s="14"/>
      <c r="AZ16" s="14"/>
      <c r="BA16" s="33">
        <f t="shared" si="0"/>
        <v>7.7</v>
      </c>
      <c r="BB16" s="41">
        <f t="shared" si="1"/>
        <v>7</v>
      </c>
      <c r="BC16" s="15" t="s">
        <v>74</v>
      </c>
      <c r="BD16" s="16" t="s">
        <v>75</v>
      </c>
      <c r="BE16" s="17" t="s">
        <v>45</v>
      </c>
      <c r="BF16" s="18">
        <v>35652</v>
      </c>
      <c r="BG16" s="74">
        <f t="shared" si="2"/>
        <v>3</v>
      </c>
      <c r="BH16" s="74">
        <f t="shared" si="3"/>
        <v>1</v>
      </c>
      <c r="BI16" s="74">
        <f t="shared" si="4"/>
        <v>4</v>
      </c>
      <c r="BJ16" s="74">
        <f t="shared" si="5"/>
        <v>4</v>
      </c>
      <c r="BK16" s="74">
        <f t="shared" si="6"/>
        <v>2</v>
      </c>
      <c r="BL16" s="74">
        <f t="shared" si="7"/>
        <v>4</v>
      </c>
      <c r="BM16" s="74">
        <f t="shared" si="8"/>
        <v>2</v>
      </c>
      <c r="BN16" s="74">
        <f t="shared" si="9"/>
        <v>4</v>
      </c>
      <c r="BO16" s="74">
        <f t="shared" si="10"/>
        <v>2</v>
      </c>
      <c r="BP16" s="74">
        <f t="shared" si="11"/>
        <v>4</v>
      </c>
      <c r="BQ16" s="74">
        <f t="shared" si="12"/>
        <v>1</v>
      </c>
      <c r="BR16" s="74">
        <f t="shared" si="13"/>
        <v>1</v>
      </c>
      <c r="BS16" s="74">
        <f t="shared" si="14"/>
        <v>2</v>
      </c>
      <c r="BT16" s="74">
        <f t="shared" si="15"/>
        <v>4</v>
      </c>
      <c r="BU16" s="74">
        <f t="shared" si="16"/>
        <v>2</v>
      </c>
      <c r="BV16" s="74">
        <f t="shared" si="17"/>
        <v>2</v>
      </c>
      <c r="BW16" s="74">
        <f t="shared" si="18"/>
        <v>3</v>
      </c>
      <c r="BX16" s="74">
        <f t="shared" si="19"/>
        <v>3</v>
      </c>
      <c r="BY16" s="74">
        <f t="shared" si="20"/>
        <v>3</v>
      </c>
      <c r="BZ16" s="74">
        <f t="shared" si="21"/>
        <v>3</v>
      </c>
      <c r="CA16" s="74">
        <f t="shared" si="22"/>
        <v>4</v>
      </c>
      <c r="CB16" s="74">
        <f t="shared" si="23"/>
        <v>2</v>
      </c>
      <c r="CC16" s="74">
        <f t="shared" si="24"/>
        <v>3</v>
      </c>
      <c r="CD16" s="74">
        <f t="shared" si="25"/>
        <v>2</v>
      </c>
      <c r="CE16" s="74">
        <f t="shared" si="26"/>
        <v>3</v>
      </c>
      <c r="CF16" s="74">
        <f t="shared" si="27"/>
        <v>4</v>
      </c>
      <c r="CG16" s="74">
        <f t="shared" si="28"/>
        <v>3</v>
      </c>
      <c r="CH16" s="74">
        <f t="shared" si="29"/>
        <v>4</v>
      </c>
      <c r="CI16" s="74">
        <f t="shared" si="30"/>
        <v>4</v>
      </c>
      <c r="CJ16" s="74">
        <f t="shared" si="31"/>
        <v>4</v>
      </c>
      <c r="CK16" s="74">
        <f t="shared" si="32"/>
        <v>3</v>
      </c>
      <c r="CL16" s="74">
        <f t="shared" si="33"/>
        <v>3</v>
      </c>
      <c r="CM16" s="74">
        <f t="shared" si="34"/>
        <v>3</v>
      </c>
      <c r="CN16" s="74">
        <f t="shared" si="35"/>
        <v>4</v>
      </c>
      <c r="CO16" s="74">
        <f t="shared" si="36"/>
        <v>4</v>
      </c>
      <c r="CP16" s="74">
        <f t="shared" si="37"/>
        <v>3</v>
      </c>
      <c r="CQ16" s="74">
        <f t="shared" si="38"/>
        <v>3</v>
      </c>
      <c r="CR16" s="74">
        <f t="shared" si="39"/>
        <v>3</v>
      </c>
      <c r="CS16" s="74">
        <f t="shared" si="40"/>
        <v>3</v>
      </c>
      <c r="CT16" s="74">
        <f t="shared" si="41"/>
        <v>4</v>
      </c>
      <c r="CU16" s="74">
        <f t="shared" si="42"/>
        <v>3</v>
      </c>
      <c r="CV16" s="74">
        <f t="shared" si="43"/>
        <v>4</v>
      </c>
      <c r="CW16" s="74">
        <f t="shared" si="44"/>
        <v>4</v>
      </c>
      <c r="CX16" s="74">
        <f t="shared" si="45"/>
        <v>4</v>
      </c>
      <c r="CY16" s="74"/>
      <c r="CZ16" s="75">
        <f t="shared" si="46"/>
        <v>3.04</v>
      </c>
    </row>
    <row r="17" spans="1:123" x14ac:dyDescent="0.25">
      <c r="A17" s="41">
        <v>8</v>
      </c>
      <c r="B17" s="15" t="s">
        <v>107</v>
      </c>
      <c r="C17" s="16" t="s">
        <v>108</v>
      </c>
      <c r="D17" s="17" t="s">
        <v>48</v>
      </c>
      <c r="E17" s="18">
        <v>36081</v>
      </c>
      <c r="F17" s="18" t="s">
        <v>46</v>
      </c>
      <c r="G17" s="5">
        <v>7.7</v>
      </c>
      <c r="H17" s="5">
        <v>6.5</v>
      </c>
      <c r="I17" s="5">
        <v>4.2</v>
      </c>
      <c r="J17" s="5">
        <v>4.9000000000000004</v>
      </c>
      <c r="K17" s="5">
        <v>8.6999999999999993</v>
      </c>
      <c r="L17" s="6">
        <v>8.1</v>
      </c>
      <c r="M17" s="6">
        <v>6.4</v>
      </c>
      <c r="N17" s="6">
        <v>5.7</v>
      </c>
      <c r="O17" s="6">
        <v>7.3</v>
      </c>
      <c r="P17" s="6">
        <v>8.5</v>
      </c>
      <c r="Q17" s="6">
        <v>6.6</v>
      </c>
      <c r="R17" s="6">
        <v>9.3000000000000007</v>
      </c>
      <c r="S17" s="6">
        <v>5.8</v>
      </c>
      <c r="T17" s="6">
        <v>8.3000000000000007</v>
      </c>
      <c r="U17" s="6">
        <v>6.2</v>
      </c>
      <c r="V17" s="6">
        <v>6.3</v>
      </c>
      <c r="W17" s="6">
        <v>8</v>
      </c>
      <c r="X17" s="6">
        <v>7.9</v>
      </c>
      <c r="Y17" s="6">
        <v>8.6999999999999993</v>
      </c>
      <c r="Z17" s="6">
        <v>7.1</v>
      </c>
      <c r="AA17" s="6">
        <v>9.5</v>
      </c>
      <c r="AB17" s="6">
        <v>6.5</v>
      </c>
      <c r="AC17" s="14">
        <v>9.1</v>
      </c>
      <c r="AD17" s="14">
        <v>8.1999999999999993</v>
      </c>
      <c r="AE17" s="14">
        <v>6.3</v>
      </c>
      <c r="AF17" s="14">
        <v>8.1999999999999993</v>
      </c>
      <c r="AG17" s="14">
        <v>7.5</v>
      </c>
      <c r="AH17" s="14">
        <v>9</v>
      </c>
      <c r="AI17" s="14">
        <v>7.9</v>
      </c>
      <c r="AJ17" s="14">
        <v>8.1999999999999993</v>
      </c>
      <c r="AK17" s="14">
        <v>7.8</v>
      </c>
      <c r="AL17" s="14">
        <v>9.3000000000000007</v>
      </c>
      <c r="AM17" s="14">
        <v>8.4</v>
      </c>
      <c r="AN17" s="14">
        <v>9.3000000000000007</v>
      </c>
      <c r="AO17" s="14">
        <v>9.5</v>
      </c>
      <c r="AP17" s="14">
        <v>9.1999999999999993</v>
      </c>
      <c r="AQ17" s="14">
        <v>9.1</v>
      </c>
      <c r="AR17" s="14">
        <v>8.6</v>
      </c>
      <c r="AS17" s="14">
        <v>8.9</v>
      </c>
      <c r="AT17" s="14">
        <v>9</v>
      </c>
      <c r="AU17" s="14">
        <v>9.3000000000000007</v>
      </c>
      <c r="AV17" s="14">
        <v>8.8000000000000007</v>
      </c>
      <c r="AW17" s="14">
        <v>9.8000000000000007</v>
      </c>
      <c r="AX17" s="14">
        <v>8.5</v>
      </c>
      <c r="AY17" s="14"/>
      <c r="AZ17" s="14"/>
      <c r="BA17" s="33">
        <f t="shared" si="0"/>
        <v>7.8</v>
      </c>
      <c r="BB17" s="41">
        <f t="shared" si="1"/>
        <v>8</v>
      </c>
      <c r="BC17" s="15" t="s">
        <v>107</v>
      </c>
      <c r="BD17" s="16" t="s">
        <v>108</v>
      </c>
      <c r="BE17" s="17" t="s">
        <v>48</v>
      </c>
      <c r="BF17" s="18">
        <v>36081</v>
      </c>
      <c r="BG17" s="74">
        <f t="shared" si="2"/>
        <v>3</v>
      </c>
      <c r="BH17" s="74">
        <f t="shared" si="3"/>
        <v>2</v>
      </c>
      <c r="BI17" s="74">
        <f t="shared" si="4"/>
        <v>1</v>
      </c>
      <c r="BJ17" s="74">
        <f t="shared" si="5"/>
        <v>1</v>
      </c>
      <c r="BK17" s="74">
        <f t="shared" si="6"/>
        <v>4</v>
      </c>
      <c r="BL17" s="74">
        <f t="shared" si="7"/>
        <v>3</v>
      </c>
      <c r="BM17" s="74">
        <f t="shared" si="8"/>
        <v>2</v>
      </c>
      <c r="BN17" s="74">
        <f t="shared" si="9"/>
        <v>2</v>
      </c>
      <c r="BO17" s="74">
        <f t="shared" si="10"/>
        <v>3</v>
      </c>
      <c r="BP17" s="74">
        <f t="shared" si="11"/>
        <v>4</v>
      </c>
      <c r="BQ17" s="74">
        <f t="shared" si="12"/>
        <v>2</v>
      </c>
      <c r="BR17" s="74">
        <f t="shared" si="13"/>
        <v>4</v>
      </c>
      <c r="BS17" s="74">
        <f t="shared" si="14"/>
        <v>2</v>
      </c>
      <c r="BT17" s="74">
        <f t="shared" si="15"/>
        <v>3</v>
      </c>
      <c r="BU17" s="74">
        <f t="shared" si="16"/>
        <v>2</v>
      </c>
      <c r="BV17" s="74">
        <f t="shared" si="17"/>
        <v>2</v>
      </c>
      <c r="BW17" s="74">
        <f t="shared" si="18"/>
        <v>3</v>
      </c>
      <c r="BX17" s="74">
        <f t="shared" si="19"/>
        <v>3</v>
      </c>
      <c r="BY17" s="74">
        <f t="shared" si="20"/>
        <v>4</v>
      </c>
      <c r="BZ17" s="74">
        <f t="shared" si="21"/>
        <v>3</v>
      </c>
      <c r="CA17" s="74">
        <f t="shared" si="22"/>
        <v>4</v>
      </c>
      <c r="CB17" s="74">
        <f t="shared" si="23"/>
        <v>2</v>
      </c>
      <c r="CC17" s="74">
        <f t="shared" si="24"/>
        <v>4</v>
      </c>
      <c r="CD17" s="74">
        <f t="shared" si="25"/>
        <v>3</v>
      </c>
      <c r="CE17" s="74">
        <f t="shared" si="26"/>
        <v>2</v>
      </c>
      <c r="CF17" s="74">
        <f t="shared" si="27"/>
        <v>3</v>
      </c>
      <c r="CG17" s="74">
        <f t="shared" si="28"/>
        <v>3</v>
      </c>
      <c r="CH17" s="74">
        <f t="shared" si="29"/>
        <v>4</v>
      </c>
      <c r="CI17" s="74">
        <f t="shared" si="30"/>
        <v>3</v>
      </c>
      <c r="CJ17" s="74">
        <f t="shared" si="31"/>
        <v>3</v>
      </c>
      <c r="CK17" s="74">
        <f t="shared" si="32"/>
        <v>3</v>
      </c>
      <c r="CL17" s="74">
        <f t="shared" si="33"/>
        <v>4</v>
      </c>
      <c r="CM17" s="74">
        <f t="shared" si="34"/>
        <v>3</v>
      </c>
      <c r="CN17" s="74">
        <f t="shared" si="35"/>
        <v>4</v>
      </c>
      <c r="CO17" s="74">
        <f t="shared" si="36"/>
        <v>4</v>
      </c>
      <c r="CP17" s="74">
        <f t="shared" si="37"/>
        <v>4</v>
      </c>
      <c r="CQ17" s="74">
        <f t="shared" si="38"/>
        <v>4</v>
      </c>
      <c r="CR17" s="74">
        <f t="shared" si="39"/>
        <v>4</v>
      </c>
      <c r="CS17" s="74">
        <f t="shared" si="40"/>
        <v>4</v>
      </c>
      <c r="CT17" s="74">
        <f t="shared" si="41"/>
        <v>4</v>
      </c>
      <c r="CU17" s="74">
        <f t="shared" si="42"/>
        <v>4</v>
      </c>
      <c r="CV17" s="74">
        <f t="shared" si="43"/>
        <v>4</v>
      </c>
      <c r="CW17" s="74">
        <f t="shared" si="44"/>
        <v>4</v>
      </c>
      <c r="CX17" s="74">
        <f t="shared" si="45"/>
        <v>4</v>
      </c>
      <c r="CY17" s="74"/>
      <c r="CZ17" s="75">
        <f t="shared" si="46"/>
        <v>3.1</v>
      </c>
    </row>
    <row r="18" spans="1:123" x14ac:dyDescent="0.25">
      <c r="A18" s="41">
        <v>9</v>
      </c>
      <c r="B18" s="15" t="s">
        <v>112</v>
      </c>
      <c r="C18" s="16" t="s">
        <v>113</v>
      </c>
      <c r="D18" s="17" t="s">
        <v>52</v>
      </c>
      <c r="E18" s="18">
        <v>35968</v>
      </c>
      <c r="F18" s="18" t="s">
        <v>190</v>
      </c>
      <c r="G18" s="5">
        <v>6.5</v>
      </c>
      <c r="H18" s="5">
        <v>7.4</v>
      </c>
      <c r="I18" s="5">
        <v>5.3</v>
      </c>
      <c r="J18" s="5">
        <v>4.4000000000000004</v>
      </c>
      <c r="K18" s="5">
        <v>6.9</v>
      </c>
      <c r="L18" s="6">
        <v>6.8</v>
      </c>
      <c r="M18" s="6">
        <v>6.5</v>
      </c>
      <c r="N18" s="6">
        <v>4.9000000000000004</v>
      </c>
      <c r="O18" s="6">
        <v>7.2</v>
      </c>
      <c r="P18" s="6">
        <v>6.2</v>
      </c>
      <c r="Q18" s="6">
        <v>5.2</v>
      </c>
      <c r="R18" s="10">
        <v>6</v>
      </c>
      <c r="S18" s="10">
        <v>5</v>
      </c>
      <c r="T18" s="10">
        <v>9</v>
      </c>
      <c r="U18" s="9">
        <v>5.2</v>
      </c>
      <c r="V18" s="11">
        <v>5.7</v>
      </c>
      <c r="W18" s="11">
        <v>8.1999999999999993</v>
      </c>
      <c r="X18" s="11">
        <v>7.6</v>
      </c>
      <c r="Y18" s="8">
        <v>7.7</v>
      </c>
      <c r="Z18" s="8">
        <v>7.5</v>
      </c>
      <c r="AA18" s="8">
        <v>9.5</v>
      </c>
      <c r="AB18" s="8">
        <v>6.5</v>
      </c>
      <c r="AC18" s="19">
        <v>8.4</v>
      </c>
      <c r="AD18" s="19">
        <v>8.8000000000000007</v>
      </c>
      <c r="AE18" s="19">
        <v>6.7</v>
      </c>
      <c r="AF18" s="20">
        <v>10</v>
      </c>
      <c r="AG18" s="20">
        <v>7.9</v>
      </c>
      <c r="AH18" s="20">
        <v>9</v>
      </c>
      <c r="AI18" s="14">
        <v>8.1</v>
      </c>
      <c r="AJ18" s="14">
        <v>7.6</v>
      </c>
      <c r="AK18" s="14">
        <v>8.3000000000000007</v>
      </c>
      <c r="AL18" s="14">
        <v>7.4</v>
      </c>
      <c r="AM18" s="14">
        <v>7</v>
      </c>
      <c r="AN18" s="14">
        <v>9.5</v>
      </c>
      <c r="AO18" s="14">
        <v>9</v>
      </c>
      <c r="AP18" s="14">
        <v>7.6</v>
      </c>
      <c r="AQ18" s="14">
        <v>9.3000000000000007</v>
      </c>
      <c r="AR18" s="14">
        <v>8.3000000000000007</v>
      </c>
      <c r="AS18" s="14">
        <v>7.5</v>
      </c>
      <c r="AT18" s="14">
        <v>9.9</v>
      </c>
      <c r="AU18" s="14">
        <v>9</v>
      </c>
      <c r="AV18" s="14">
        <v>7.6</v>
      </c>
      <c r="AW18" s="14">
        <v>10</v>
      </c>
      <c r="AX18" s="14">
        <v>8.5</v>
      </c>
      <c r="AY18" s="14"/>
      <c r="AZ18" s="14"/>
      <c r="BA18" s="33">
        <f t="shared" si="0"/>
        <v>7.5</v>
      </c>
      <c r="BB18" s="41">
        <f t="shared" si="1"/>
        <v>9</v>
      </c>
      <c r="BC18" s="15" t="s">
        <v>112</v>
      </c>
      <c r="BD18" s="16" t="s">
        <v>113</v>
      </c>
      <c r="BE18" s="17" t="s">
        <v>52</v>
      </c>
      <c r="BF18" s="18">
        <v>35968</v>
      </c>
      <c r="BG18" s="74">
        <f t="shared" si="2"/>
        <v>2</v>
      </c>
      <c r="BH18" s="74">
        <f t="shared" si="3"/>
        <v>3</v>
      </c>
      <c r="BI18" s="74">
        <f t="shared" si="4"/>
        <v>1</v>
      </c>
      <c r="BJ18" s="74">
        <f t="shared" si="5"/>
        <v>1</v>
      </c>
      <c r="BK18" s="74">
        <f t="shared" si="6"/>
        <v>2</v>
      </c>
      <c r="BL18" s="74">
        <f t="shared" si="7"/>
        <v>2</v>
      </c>
      <c r="BM18" s="74">
        <f t="shared" si="8"/>
        <v>2</v>
      </c>
      <c r="BN18" s="74">
        <f t="shared" si="9"/>
        <v>1</v>
      </c>
      <c r="BO18" s="74">
        <f t="shared" si="10"/>
        <v>3</v>
      </c>
      <c r="BP18" s="74">
        <f t="shared" si="11"/>
        <v>2</v>
      </c>
      <c r="BQ18" s="74">
        <f t="shared" si="12"/>
        <v>1</v>
      </c>
      <c r="BR18" s="74">
        <f t="shared" si="13"/>
        <v>2</v>
      </c>
      <c r="BS18" s="74">
        <f t="shared" si="14"/>
        <v>1</v>
      </c>
      <c r="BT18" s="74">
        <f t="shared" si="15"/>
        <v>4</v>
      </c>
      <c r="BU18" s="74">
        <f t="shared" si="16"/>
        <v>1</v>
      </c>
      <c r="BV18" s="74">
        <f t="shared" si="17"/>
        <v>2</v>
      </c>
      <c r="BW18" s="74">
        <f t="shared" si="18"/>
        <v>3</v>
      </c>
      <c r="BX18" s="74">
        <f t="shared" si="19"/>
        <v>3</v>
      </c>
      <c r="BY18" s="74">
        <f t="shared" si="20"/>
        <v>3</v>
      </c>
      <c r="BZ18" s="74">
        <f t="shared" si="21"/>
        <v>3</v>
      </c>
      <c r="CA18" s="74">
        <f t="shared" si="22"/>
        <v>4</v>
      </c>
      <c r="CB18" s="74">
        <f t="shared" si="23"/>
        <v>2</v>
      </c>
      <c r="CC18" s="74">
        <f t="shared" si="24"/>
        <v>3</v>
      </c>
      <c r="CD18" s="74">
        <f t="shared" si="25"/>
        <v>4</v>
      </c>
      <c r="CE18" s="74">
        <f t="shared" si="26"/>
        <v>2</v>
      </c>
      <c r="CF18" s="74">
        <f t="shared" si="27"/>
        <v>4</v>
      </c>
      <c r="CG18" s="74">
        <f t="shared" si="28"/>
        <v>3</v>
      </c>
      <c r="CH18" s="74">
        <f t="shared" si="29"/>
        <v>4</v>
      </c>
      <c r="CI18" s="74">
        <f t="shared" si="30"/>
        <v>3</v>
      </c>
      <c r="CJ18" s="74">
        <f t="shared" si="31"/>
        <v>3</v>
      </c>
      <c r="CK18" s="74">
        <f t="shared" si="32"/>
        <v>3</v>
      </c>
      <c r="CL18" s="74">
        <f t="shared" si="33"/>
        <v>3</v>
      </c>
      <c r="CM18" s="74">
        <f t="shared" si="34"/>
        <v>3</v>
      </c>
      <c r="CN18" s="74">
        <f t="shared" si="35"/>
        <v>4</v>
      </c>
      <c r="CO18" s="74">
        <f t="shared" si="36"/>
        <v>4</v>
      </c>
      <c r="CP18" s="74">
        <f t="shared" si="37"/>
        <v>3</v>
      </c>
      <c r="CQ18" s="74">
        <f t="shared" si="38"/>
        <v>4</v>
      </c>
      <c r="CR18" s="74">
        <f t="shared" si="39"/>
        <v>3</v>
      </c>
      <c r="CS18" s="74">
        <f t="shared" si="40"/>
        <v>3</v>
      </c>
      <c r="CT18" s="74">
        <f t="shared" si="41"/>
        <v>4</v>
      </c>
      <c r="CU18" s="74">
        <f t="shared" si="42"/>
        <v>4</v>
      </c>
      <c r="CV18" s="74">
        <f t="shared" si="43"/>
        <v>3</v>
      </c>
      <c r="CW18" s="74">
        <f t="shared" si="44"/>
        <v>4</v>
      </c>
      <c r="CX18" s="74">
        <f t="shared" si="45"/>
        <v>4</v>
      </c>
      <c r="CY18" s="74"/>
      <c r="CZ18" s="75">
        <f t="shared" si="46"/>
        <v>2.79</v>
      </c>
    </row>
    <row r="19" spans="1:123" x14ac:dyDescent="0.25">
      <c r="A19" s="41">
        <v>10</v>
      </c>
      <c r="B19" s="15" t="s">
        <v>53</v>
      </c>
      <c r="C19" s="16" t="s">
        <v>49</v>
      </c>
      <c r="D19" s="17" t="s">
        <v>54</v>
      </c>
      <c r="E19" s="18">
        <v>35996</v>
      </c>
      <c r="F19" s="18" t="s">
        <v>46</v>
      </c>
      <c r="G19" s="5">
        <v>8.1999999999999993</v>
      </c>
      <c r="H19" s="5">
        <v>8</v>
      </c>
      <c r="I19" s="5">
        <v>9</v>
      </c>
      <c r="J19" s="5">
        <v>9.3000000000000007</v>
      </c>
      <c r="K19" s="5">
        <v>9.3000000000000007</v>
      </c>
      <c r="L19" s="6">
        <v>7.6</v>
      </c>
      <c r="M19" s="6">
        <v>8.6</v>
      </c>
      <c r="N19" s="6">
        <v>9.1999999999999993</v>
      </c>
      <c r="O19" s="6">
        <v>6.5</v>
      </c>
      <c r="P19" s="6">
        <v>8.5</v>
      </c>
      <c r="Q19" s="6">
        <v>7.9</v>
      </c>
      <c r="R19" s="10">
        <v>9.5</v>
      </c>
      <c r="S19" s="10">
        <v>8.3000000000000007</v>
      </c>
      <c r="T19" s="10">
        <v>7.5</v>
      </c>
      <c r="U19" s="9">
        <v>9.9</v>
      </c>
      <c r="V19" s="11">
        <v>7.6</v>
      </c>
      <c r="W19" s="11">
        <v>8.4</v>
      </c>
      <c r="X19" s="11">
        <v>8.6999999999999993</v>
      </c>
      <c r="Y19" s="8">
        <v>8.4</v>
      </c>
      <c r="Z19" s="8">
        <v>8.1999999999999993</v>
      </c>
      <c r="AA19" s="8">
        <v>9.5</v>
      </c>
      <c r="AB19" s="8">
        <v>7.9</v>
      </c>
      <c r="AC19" s="19">
        <v>9.1</v>
      </c>
      <c r="AD19" s="19">
        <v>9.1</v>
      </c>
      <c r="AE19" s="19">
        <v>8.6999999999999993</v>
      </c>
      <c r="AF19" s="20">
        <v>8.8000000000000007</v>
      </c>
      <c r="AG19" s="20">
        <v>7.3</v>
      </c>
      <c r="AH19" s="20">
        <v>9</v>
      </c>
      <c r="AI19" s="14">
        <v>7.8</v>
      </c>
      <c r="AJ19" s="14">
        <v>8.5</v>
      </c>
      <c r="AK19" s="14">
        <v>7.9</v>
      </c>
      <c r="AL19" s="14">
        <v>7.6</v>
      </c>
      <c r="AM19" s="14">
        <v>8.6</v>
      </c>
      <c r="AN19" s="14">
        <v>9.3000000000000007</v>
      </c>
      <c r="AO19" s="14">
        <v>8.6999999999999993</v>
      </c>
      <c r="AP19" s="14">
        <v>7.6</v>
      </c>
      <c r="AQ19" s="14">
        <v>9.1999999999999993</v>
      </c>
      <c r="AR19" s="14">
        <v>6.9</v>
      </c>
      <c r="AS19" s="14">
        <v>8.9</v>
      </c>
      <c r="AT19" s="14">
        <v>9.4</v>
      </c>
      <c r="AU19" s="14">
        <v>9</v>
      </c>
      <c r="AV19" s="14">
        <v>7</v>
      </c>
      <c r="AW19" s="14">
        <v>9.6999999999999993</v>
      </c>
      <c r="AX19" s="14">
        <v>9</v>
      </c>
      <c r="AY19" s="14"/>
      <c r="AZ19" s="14"/>
      <c r="BA19" s="33">
        <f t="shared" si="0"/>
        <v>8.5</v>
      </c>
      <c r="BB19" s="41">
        <f t="shared" si="1"/>
        <v>10</v>
      </c>
      <c r="BC19" s="15" t="s">
        <v>53</v>
      </c>
      <c r="BD19" s="16" t="s">
        <v>49</v>
      </c>
      <c r="BE19" s="17" t="s">
        <v>54</v>
      </c>
      <c r="BF19" s="18">
        <v>35996</v>
      </c>
      <c r="BG19" s="74">
        <f t="shared" si="2"/>
        <v>3</v>
      </c>
      <c r="BH19" s="74">
        <f t="shared" si="3"/>
        <v>3</v>
      </c>
      <c r="BI19" s="74">
        <f t="shared" si="4"/>
        <v>4</v>
      </c>
      <c r="BJ19" s="74">
        <f t="shared" si="5"/>
        <v>4</v>
      </c>
      <c r="BK19" s="74">
        <f t="shared" si="6"/>
        <v>4</v>
      </c>
      <c r="BL19" s="74">
        <f t="shared" si="7"/>
        <v>3</v>
      </c>
      <c r="BM19" s="74">
        <f t="shared" si="8"/>
        <v>4</v>
      </c>
      <c r="BN19" s="74">
        <f t="shared" si="9"/>
        <v>4</v>
      </c>
      <c r="BO19" s="74">
        <f t="shared" si="10"/>
        <v>2</v>
      </c>
      <c r="BP19" s="74">
        <f t="shared" si="11"/>
        <v>4</v>
      </c>
      <c r="BQ19" s="74">
        <f t="shared" si="12"/>
        <v>3</v>
      </c>
      <c r="BR19" s="74">
        <f t="shared" si="13"/>
        <v>4</v>
      </c>
      <c r="BS19" s="74">
        <f t="shared" si="14"/>
        <v>3</v>
      </c>
      <c r="BT19" s="74">
        <f t="shared" si="15"/>
        <v>3</v>
      </c>
      <c r="BU19" s="74">
        <f t="shared" si="16"/>
        <v>4</v>
      </c>
      <c r="BV19" s="74">
        <f t="shared" si="17"/>
        <v>3</v>
      </c>
      <c r="BW19" s="74">
        <f t="shared" si="18"/>
        <v>3</v>
      </c>
      <c r="BX19" s="74">
        <f t="shared" si="19"/>
        <v>4</v>
      </c>
      <c r="BY19" s="74">
        <f t="shared" si="20"/>
        <v>3</v>
      </c>
      <c r="BZ19" s="74">
        <f t="shared" si="21"/>
        <v>3</v>
      </c>
      <c r="CA19" s="74">
        <f t="shared" si="22"/>
        <v>4</v>
      </c>
      <c r="CB19" s="74">
        <f t="shared" si="23"/>
        <v>3</v>
      </c>
      <c r="CC19" s="74">
        <f t="shared" si="24"/>
        <v>4</v>
      </c>
      <c r="CD19" s="74">
        <f t="shared" si="25"/>
        <v>4</v>
      </c>
      <c r="CE19" s="74">
        <f t="shared" si="26"/>
        <v>4</v>
      </c>
      <c r="CF19" s="74">
        <f t="shared" si="27"/>
        <v>4</v>
      </c>
      <c r="CG19" s="74">
        <f t="shared" si="28"/>
        <v>3</v>
      </c>
      <c r="CH19" s="74">
        <f t="shared" si="29"/>
        <v>4</v>
      </c>
      <c r="CI19" s="74">
        <f t="shared" si="30"/>
        <v>3</v>
      </c>
      <c r="CJ19" s="74">
        <f t="shared" si="31"/>
        <v>4</v>
      </c>
      <c r="CK19" s="74">
        <f t="shared" si="32"/>
        <v>3</v>
      </c>
      <c r="CL19" s="74">
        <f t="shared" si="33"/>
        <v>3</v>
      </c>
      <c r="CM19" s="74">
        <f t="shared" si="34"/>
        <v>4</v>
      </c>
      <c r="CN19" s="74">
        <f t="shared" si="35"/>
        <v>4</v>
      </c>
      <c r="CO19" s="74">
        <f t="shared" si="36"/>
        <v>4</v>
      </c>
      <c r="CP19" s="74">
        <f t="shared" si="37"/>
        <v>3</v>
      </c>
      <c r="CQ19" s="74">
        <f t="shared" si="38"/>
        <v>4</v>
      </c>
      <c r="CR19" s="74">
        <f t="shared" si="39"/>
        <v>2</v>
      </c>
      <c r="CS19" s="74">
        <f t="shared" si="40"/>
        <v>4</v>
      </c>
      <c r="CT19" s="74">
        <f t="shared" si="41"/>
        <v>4</v>
      </c>
      <c r="CU19" s="74">
        <f t="shared" si="42"/>
        <v>4</v>
      </c>
      <c r="CV19" s="74">
        <f t="shared" si="43"/>
        <v>3</v>
      </c>
      <c r="CW19" s="74">
        <f t="shared" si="44"/>
        <v>4</v>
      </c>
      <c r="CX19" s="74">
        <f t="shared" si="45"/>
        <v>4</v>
      </c>
      <c r="CY19" s="74"/>
      <c r="CZ19" s="75">
        <f t="shared" si="46"/>
        <v>3.53</v>
      </c>
    </row>
    <row r="21" spans="1:123" s="85" customFormat="1" ht="17.25" customHeight="1" x14ac:dyDescent="0.2">
      <c r="A21" s="79"/>
      <c r="B21" s="80" t="str">
        <f>"(Có " &amp; " " &amp; COUNT(A10:A19) &amp; " " &amp; "sinh viên trong danh sách này với 0 con điểm bị sửa chữa)"</f>
        <v>(Có  10 sinh viên trong danh sách này với 0 con điểm bị sửa chữa)</v>
      </c>
      <c r="C21" s="81"/>
      <c r="D21" s="81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3"/>
      <c r="S21" s="84"/>
      <c r="BD21" s="80" t="str">
        <f>B21</f>
        <v>(Có  10 sinh viên trong danh sách này với 0 con điểm bị sửa chữa)</v>
      </c>
      <c r="BE21" s="81"/>
      <c r="BF21" s="81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3"/>
      <c r="BU21" s="84"/>
    </row>
    <row r="22" spans="1:123" s="87" customFormat="1" ht="23.25" x14ac:dyDescent="0.35">
      <c r="A22" s="86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1"/>
      <c r="BC22" s="121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1"/>
      <c r="CZ22" s="121"/>
      <c r="DA22" s="88"/>
      <c r="DB22" s="88"/>
      <c r="DC22" s="88"/>
      <c r="DD22" s="88"/>
      <c r="DE22" s="88"/>
      <c r="DF22" s="88"/>
      <c r="DG22" s="88"/>
      <c r="DK22" s="121"/>
      <c r="DL22" s="121"/>
      <c r="DM22" s="121"/>
      <c r="DN22" s="121"/>
      <c r="DO22" s="121"/>
      <c r="DP22" s="121"/>
      <c r="DQ22" s="121"/>
    </row>
    <row r="23" spans="1:123" s="87" customFormat="1" ht="23.25" x14ac:dyDescent="0.3">
      <c r="A23" s="86"/>
      <c r="C23" s="107"/>
      <c r="D23" s="107"/>
      <c r="E23" s="107"/>
      <c r="F23" s="92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89"/>
      <c r="BC23" s="89"/>
      <c r="BD23" s="107"/>
      <c r="BE23" s="107"/>
      <c r="BF23" s="107"/>
      <c r="BG23" s="107"/>
      <c r="BH23" s="92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89"/>
      <c r="CZ23" s="89"/>
      <c r="DA23" s="88"/>
      <c r="DB23" s="88"/>
      <c r="DC23" s="88"/>
      <c r="DD23" s="88"/>
      <c r="DE23" s="88"/>
      <c r="DF23" s="88"/>
      <c r="DG23" s="88"/>
      <c r="DK23" s="89"/>
    </row>
    <row r="24" spans="1:123" s="87" customFormat="1" ht="23.25" x14ac:dyDescent="0.3">
      <c r="A24" s="86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CK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8"/>
      <c r="DB24" s="88"/>
      <c r="DC24" s="88"/>
      <c r="DD24" s="88"/>
      <c r="DE24" s="88"/>
      <c r="DF24" s="88"/>
      <c r="DG24" s="88"/>
    </row>
    <row r="25" spans="1:123" s="87" customFormat="1" ht="23.25" x14ac:dyDescent="0.3">
      <c r="A25" s="86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CK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88"/>
      <c r="DB25" s="88"/>
      <c r="DC25" s="88"/>
      <c r="DD25" s="88"/>
      <c r="DE25" s="88"/>
      <c r="DF25" s="88"/>
      <c r="DG25" s="88"/>
    </row>
    <row r="26" spans="1:123" s="87" customFormat="1" ht="23.25" x14ac:dyDescent="0.2">
      <c r="A26" s="86"/>
      <c r="DA26" s="88"/>
      <c r="DB26" s="88"/>
      <c r="DC26" s="88"/>
      <c r="DD26" s="88"/>
      <c r="DE26" s="88"/>
      <c r="DF26" s="88"/>
      <c r="DG26" s="88"/>
    </row>
    <row r="27" spans="1:123" s="87" customFormat="1" ht="23.25" x14ac:dyDescent="0.2">
      <c r="A27" s="86"/>
      <c r="DA27" s="88"/>
      <c r="DB27" s="88"/>
      <c r="DC27" s="88"/>
      <c r="DD27" s="88"/>
      <c r="DE27" s="88"/>
      <c r="DF27" s="88"/>
      <c r="DG27" s="88"/>
    </row>
    <row r="28" spans="1:123" s="87" customFormat="1" ht="23.25" x14ac:dyDescent="0.2">
      <c r="A28" s="86"/>
      <c r="DA28" s="88"/>
      <c r="DB28" s="88"/>
      <c r="DC28" s="88"/>
      <c r="DD28" s="88"/>
      <c r="DE28" s="88"/>
      <c r="DF28" s="88"/>
      <c r="DG28" s="88"/>
    </row>
    <row r="29" spans="1:123" s="87" customFormat="1" ht="23.25" x14ac:dyDescent="0.35">
      <c r="A29" s="86"/>
      <c r="C29" s="107"/>
      <c r="D29" s="107"/>
      <c r="E29" s="107"/>
      <c r="F29" s="92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90"/>
      <c r="BC29" s="90"/>
      <c r="BD29" s="107"/>
      <c r="BE29" s="107"/>
      <c r="BF29" s="107"/>
      <c r="BG29" s="107"/>
      <c r="BH29" s="92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90"/>
      <c r="CZ29" s="90"/>
      <c r="DA29" s="88"/>
      <c r="DB29" s="88"/>
      <c r="DC29" s="88"/>
      <c r="DD29" s="88"/>
      <c r="DE29" s="88"/>
      <c r="DF29" s="88"/>
      <c r="DG29" s="88"/>
      <c r="DK29" s="90"/>
      <c r="DR29" s="91"/>
      <c r="DS29" s="91"/>
    </row>
    <row r="30" spans="1:123" s="61" customFormat="1" ht="20.25" x14ac:dyDescent="0.3">
      <c r="A30" s="60"/>
      <c r="C30" s="111"/>
      <c r="D30" s="111"/>
      <c r="E30" s="111"/>
      <c r="F30" s="96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  <c r="AW30" s="112"/>
      <c r="AX30" s="112"/>
      <c r="AY30" s="112"/>
      <c r="AZ30" s="112"/>
      <c r="BA30" s="112"/>
      <c r="BB30" s="63"/>
      <c r="BC30" s="63"/>
      <c r="BE30" s="111"/>
      <c r="BF30" s="111"/>
      <c r="BG30" s="111"/>
      <c r="BH30" s="96"/>
      <c r="CN30" s="112"/>
      <c r="CO30" s="112"/>
      <c r="CP30" s="112"/>
      <c r="CQ30" s="112"/>
      <c r="CR30" s="112"/>
      <c r="CS30" s="112"/>
      <c r="CT30" s="112"/>
      <c r="CU30" s="112"/>
      <c r="CV30" s="112"/>
      <c r="CW30" s="112"/>
      <c r="CX30" s="112"/>
      <c r="CY30" s="112"/>
      <c r="CZ30" s="112"/>
      <c r="DA30" s="40"/>
      <c r="DB30" s="40"/>
      <c r="DC30" s="40"/>
      <c r="DD30" s="40"/>
      <c r="DE30" s="40"/>
      <c r="DF30" s="40"/>
      <c r="DG30" s="40"/>
      <c r="DK30" s="63"/>
      <c r="DR30" s="62"/>
      <c r="DS30" s="62"/>
    </row>
  </sheetData>
  <mergeCells count="35">
    <mergeCell ref="C29:E29"/>
    <mergeCell ref="AL29:BA29"/>
    <mergeCell ref="BD29:BG29"/>
    <mergeCell ref="CK29:CX29"/>
    <mergeCell ref="C30:E30"/>
    <mergeCell ref="AL30:BA30"/>
    <mergeCell ref="BE30:BG30"/>
    <mergeCell ref="CN30:CZ30"/>
    <mergeCell ref="C23:E23"/>
    <mergeCell ref="AL23:BA23"/>
    <mergeCell ref="BD23:BG23"/>
    <mergeCell ref="CK23:CX23"/>
    <mergeCell ref="A8:A9"/>
    <mergeCell ref="B8:B9"/>
    <mergeCell ref="C8:D9"/>
    <mergeCell ref="E8:E9"/>
    <mergeCell ref="F8:F9"/>
    <mergeCell ref="BB8:BB9"/>
    <mergeCell ref="BC8:BC9"/>
    <mergeCell ref="BD8:BE9"/>
    <mergeCell ref="BF8:BF9"/>
    <mergeCell ref="AL22:BA22"/>
    <mergeCell ref="CK22:CX22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10:CY10">
    <cfRule type="cellIs" dxfId="27" priority="8" stopIfTrue="1" operator="equal">
      <formula>0</formula>
    </cfRule>
  </conditionalFormatting>
  <conditionalFormatting sqref="G10:AY10">
    <cfRule type="cellIs" dxfId="26" priority="7" operator="lessThan">
      <formula>4</formula>
    </cfRule>
  </conditionalFormatting>
  <conditionalFormatting sqref="BG11:CY19">
    <cfRule type="cellIs" dxfId="25" priority="4" stopIfTrue="1" operator="equal">
      <formula>0</formula>
    </cfRule>
  </conditionalFormatting>
  <conditionalFormatting sqref="G11:AY19">
    <cfRule type="cellIs" dxfId="24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4"/>
  <sheetViews>
    <sheetView topLeftCell="AG8" zoomScale="80" zoomScaleNormal="80" workbookViewId="0">
      <selection activeCell="AZ9" sqref="AZ9:AZ14"/>
    </sheetView>
  </sheetViews>
  <sheetFormatPr defaultColWidth="10" defaultRowHeight="15.75" x14ac:dyDescent="0.2"/>
  <cols>
    <col min="1" max="1" width="5.140625" style="38" customWidth="1"/>
    <col min="2" max="2" width="14.7109375" style="38" bestFit="1" customWidth="1"/>
    <col min="3" max="3" width="20.85546875" style="2" bestFit="1" customWidth="1"/>
    <col min="4" max="4" width="8.5703125" style="23" bestFit="1" customWidth="1"/>
    <col min="5" max="5" width="13.140625" style="39" bestFit="1" customWidth="1"/>
    <col min="6" max="6" width="10" style="39" bestFit="1" customWidth="1"/>
    <col min="7" max="8" width="4" style="39" bestFit="1" customWidth="1"/>
    <col min="9" max="9" width="3.85546875" style="39" bestFit="1" customWidth="1"/>
    <col min="10" max="10" width="4" style="2" bestFit="1" customWidth="1"/>
    <col min="11" max="11" width="4.85546875" style="1" bestFit="1" customWidth="1"/>
    <col min="12" max="13" width="4.42578125" style="2" bestFit="1" customWidth="1"/>
    <col min="14" max="15" width="4.42578125" style="40" bestFit="1" customWidth="1"/>
    <col min="16" max="17" width="4.42578125" style="2" bestFit="1" customWidth="1"/>
    <col min="18" max="18" width="4.7109375" style="2" bestFit="1" customWidth="1"/>
    <col min="19" max="19" width="4.85546875" style="2" bestFit="1" customWidth="1"/>
    <col min="20" max="20" width="4.28515625" style="2" bestFit="1" customWidth="1"/>
    <col min="21" max="21" width="4.28515625" style="2" customWidth="1"/>
    <col min="22" max="22" width="4.7109375" style="2" bestFit="1" customWidth="1"/>
    <col min="23" max="27" width="4.140625" style="2" bestFit="1" customWidth="1"/>
    <col min="28" max="28" width="4.7109375" style="2" bestFit="1" customWidth="1"/>
    <col min="29" max="33" width="4.140625" style="2" bestFit="1" customWidth="1"/>
    <col min="34" max="34" width="5.28515625" style="2" bestFit="1" customWidth="1"/>
    <col min="35" max="39" width="4.140625" style="2" bestFit="1" customWidth="1"/>
    <col min="40" max="40" width="4.5703125" style="2" bestFit="1" customWidth="1"/>
    <col min="41" max="41" width="3.7109375" style="2" bestFit="1" customWidth="1"/>
    <col min="42" max="48" width="3.7109375" style="2" customWidth="1"/>
    <col min="49" max="49" width="5" style="2" bestFit="1" customWidth="1"/>
    <col min="50" max="50" width="4.5703125" style="2" customWidth="1"/>
    <col min="51" max="51" width="4.42578125" style="2" customWidth="1"/>
    <col min="52" max="52" width="7" style="2" customWidth="1"/>
    <col min="53" max="53" width="10" style="23" customWidth="1"/>
    <col min="54" max="54" width="5.5703125" style="2" bestFit="1" customWidth="1"/>
    <col min="55" max="55" width="14.7109375" style="2" bestFit="1" customWidth="1"/>
    <col min="56" max="56" width="21.5703125" style="2" bestFit="1" customWidth="1"/>
    <col min="57" max="57" width="9.140625" style="2" bestFit="1" customWidth="1"/>
    <col min="58" max="58" width="13" style="2" bestFit="1" customWidth="1"/>
    <col min="59" max="60" width="4.140625" style="2" bestFit="1" customWidth="1"/>
    <col min="61" max="61" width="3.85546875" style="2" bestFit="1" customWidth="1"/>
    <col min="62" max="63" width="4.140625" style="2" bestFit="1" customWidth="1"/>
    <col min="64" max="68" width="4.42578125" style="2" bestFit="1" customWidth="1"/>
    <col min="69" max="69" width="4.28515625" style="2" customWidth="1"/>
    <col min="70" max="73" width="4.42578125" style="2" bestFit="1" customWidth="1"/>
    <col min="74" max="74" width="5" style="2" bestFit="1" customWidth="1"/>
    <col min="75" max="79" width="4.42578125" style="2" bestFit="1" customWidth="1"/>
    <col min="80" max="80" width="5" style="2" bestFit="1" customWidth="1"/>
    <col min="81" max="85" width="4.42578125" style="2" bestFit="1" customWidth="1"/>
    <col min="86" max="86" width="5" style="2" bestFit="1" customWidth="1"/>
    <col min="87" max="91" width="4.42578125" style="2" bestFit="1" customWidth="1"/>
    <col min="92" max="92" width="5" style="2" bestFit="1" customWidth="1"/>
    <col min="93" max="103" width="4.42578125" style="2" bestFit="1" customWidth="1"/>
    <col min="104" max="104" width="7.140625" style="2" customWidth="1"/>
    <col min="105" max="16384" width="10" style="2"/>
  </cols>
  <sheetData>
    <row r="1" spans="1:104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04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04" ht="19.5" customHeight="1" x14ac:dyDescent="0.2">
      <c r="A3" s="2"/>
      <c r="B3" s="26"/>
      <c r="C3" s="26"/>
      <c r="D3" s="100" t="s">
        <v>26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26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04" ht="14.25" x14ac:dyDescent="0.2">
      <c r="A4" s="2"/>
      <c r="B4" s="26"/>
      <c r="C4" s="26"/>
      <c r="D4" s="100" t="s">
        <v>201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201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04" ht="14.25" x14ac:dyDescent="0.2">
      <c r="A5" s="2"/>
      <c r="B5" s="26"/>
      <c r="C5" s="26"/>
      <c r="D5" s="100" t="s">
        <v>202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26"/>
      <c r="BD5" s="26"/>
      <c r="BE5" s="100" t="s">
        <v>202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04" x14ac:dyDescent="0.2">
      <c r="C6" s="39"/>
      <c r="D6" s="27"/>
      <c r="E6" s="27"/>
      <c r="F6" s="27"/>
      <c r="G6" s="27">
        <v>1</v>
      </c>
      <c r="H6" s="27"/>
      <c r="I6" s="27"/>
      <c r="J6" s="27"/>
      <c r="M6" s="2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38"/>
      <c r="BC6" s="38"/>
      <c r="BD6" s="39"/>
      <c r="BE6" s="27"/>
      <c r="BF6" s="27"/>
      <c r="BG6" s="27">
        <v>1</v>
      </c>
      <c r="BH6" s="27"/>
      <c r="BI6" s="27"/>
      <c r="BJ6" s="27"/>
      <c r="BK6" s="1"/>
      <c r="BM6" s="2">
        <v>2</v>
      </c>
      <c r="BN6" s="40"/>
      <c r="BO6" s="40"/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3"/>
    </row>
    <row r="7" spans="1:104" s="118" customFormat="1" ht="272.25" x14ac:dyDescent="0.2">
      <c r="A7" s="101" t="s">
        <v>0</v>
      </c>
      <c r="B7" s="101" t="s">
        <v>301</v>
      </c>
      <c r="C7" s="103" t="s">
        <v>1</v>
      </c>
      <c r="D7" s="104"/>
      <c r="E7" s="101" t="s">
        <v>257</v>
      </c>
      <c r="F7" s="101" t="s">
        <v>299</v>
      </c>
      <c r="G7" s="64" t="s">
        <v>185</v>
      </c>
      <c r="H7" s="64" t="s">
        <v>179</v>
      </c>
      <c r="I7" s="65" t="s">
        <v>180</v>
      </c>
      <c r="J7" s="64" t="s">
        <v>181</v>
      </c>
      <c r="K7" s="66" t="s">
        <v>182</v>
      </c>
      <c r="L7" s="12" t="s">
        <v>188</v>
      </c>
      <c r="M7" s="12" t="s">
        <v>183</v>
      </c>
      <c r="N7" s="12" t="s">
        <v>189</v>
      </c>
      <c r="O7" s="12" t="s">
        <v>184</v>
      </c>
      <c r="P7" s="12" t="s">
        <v>186</v>
      </c>
      <c r="Q7" s="12" t="s">
        <v>187</v>
      </c>
      <c r="R7" s="4" t="s">
        <v>158</v>
      </c>
      <c r="S7" s="4" t="s">
        <v>159</v>
      </c>
      <c r="T7" s="4" t="s">
        <v>160</v>
      </c>
      <c r="U7" s="4" t="s">
        <v>191</v>
      </c>
      <c r="V7" s="4" t="s">
        <v>162</v>
      </c>
      <c r="W7" s="4" t="s">
        <v>208</v>
      </c>
      <c r="X7" s="4" t="s">
        <v>218</v>
      </c>
      <c r="Y7" s="4" t="s">
        <v>215</v>
      </c>
      <c r="Z7" s="4" t="s">
        <v>212</v>
      </c>
      <c r="AA7" s="4" t="s">
        <v>216</v>
      </c>
      <c r="AB7" s="4" t="s">
        <v>217</v>
      </c>
      <c r="AC7" s="4" t="s">
        <v>226</v>
      </c>
      <c r="AD7" s="4" t="s">
        <v>228</v>
      </c>
      <c r="AE7" s="4" t="s">
        <v>211</v>
      </c>
      <c r="AF7" s="4" t="s">
        <v>220</v>
      </c>
      <c r="AG7" s="4" t="s">
        <v>223</v>
      </c>
      <c r="AH7" s="4" t="s">
        <v>227</v>
      </c>
      <c r="AI7" s="4" t="s">
        <v>213</v>
      </c>
      <c r="AJ7" s="4" t="s">
        <v>237</v>
      </c>
      <c r="AK7" s="4" t="s">
        <v>238</v>
      </c>
      <c r="AL7" s="4" t="s">
        <v>224</v>
      </c>
      <c r="AM7" s="4" t="s">
        <v>239</v>
      </c>
      <c r="AN7" s="4" t="s">
        <v>255</v>
      </c>
      <c r="AO7" s="4" t="s">
        <v>256</v>
      </c>
      <c r="AP7" s="12" t="s">
        <v>234</v>
      </c>
      <c r="AQ7" s="12" t="s">
        <v>260</v>
      </c>
      <c r="AR7" s="12" t="s">
        <v>269</v>
      </c>
      <c r="AS7" s="12" t="s">
        <v>225</v>
      </c>
      <c r="AT7" s="12" t="s">
        <v>275</v>
      </c>
      <c r="AU7" s="12" t="s">
        <v>276</v>
      </c>
      <c r="AV7" s="12" t="s">
        <v>235</v>
      </c>
      <c r="AW7" s="12" t="s">
        <v>277</v>
      </c>
      <c r="AX7" s="12" t="s">
        <v>266</v>
      </c>
      <c r="AY7" s="12" t="s">
        <v>259</v>
      </c>
      <c r="AZ7" s="4" t="s">
        <v>298</v>
      </c>
      <c r="BA7" s="4" t="s">
        <v>2</v>
      </c>
      <c r="BB7" s="101" t="s">
        <v>0</v>
      </c>
      <c r="BC7" s="101" t="s">
        <v>301</v>
      </c>
      <c r="BD7" s="103" t="s">
        <v>1</v>
      </c>
      <c r="BE7" s="104"/>
      <c r="BF7" s="101" t="s">
        <v>257</v>
      </c>
      <c r="BG7" s="64" t="s">
        <v>185</v>
      </c>
      <c r="BH7" s="64" t="s">
        <v>179</v>
      </c>
      <c r="BI7" s="65" t="s">
        <v>180</v>
      </c>
      <c r="BJ7" s="64" t="s">
        <v>181</v>
      </c>
      <c r="BK7" s="66" t="s">
        <v>182</v>
      </c>
      <c r="BL7" s="12" t="s">
        <v>188</v>
      </c>
      <c r="BM7" s="12" t="s">
        <v>183</v>
      </c>
      <c r="BN7" s="12" t="s">
        <v>189</v>
      </c>
      <c r="BO7" s="12" t="s">
        <v>184</v>
      </c>
      <c r="BP7" s="12" t="s">
        <v>186</v>
      </c>
      <c r="BQ7" s="12" t="s">
        <v>187</v>
      </c>
      <c r="BR7" s="4" t="s">
        <v>158</v>
      </c>
      <c r="BS7" s="4" t="s">
        <v>159</v>
      </c>
      <c r="BT7" s="4" t="s">
        <v>160</v>
      </c>
      <c r="BU7" s="4" t="s">
        <v>191</v>
      </c>
      <c r="BV7" s="4" t="s">
        <v>162</v>
      </c>
      <c r="BW7" s="4" t="s">
        <v>208</v>
      </c>
      <c r="BX7" s="4" t="s">
        <v>218</v>
      </c>
      <c r="BY7" s="4" t="s">
        <v>215</v>
      </c>
      <c r="BZ7" s="4" t="s">
        <v>212</v>
      </c>
      <c r="CA7" s="4" t="s">
        <v>216</v>
      </c>
      <c r="CB7" s="4" t="s">
        <v>217</v>
      </c>
      <c r="CC7" s="4" t="s">
        <v>226</v>
      </c>
      <c r="CD7" s="4" t="s">
        <v>228</v>
      </c>
      <c r="CE7" s="4" t="s">
        <v>211</v>
      </c>
      <c r="CF7" s="4" t="s">
        <v>220</v>
      </c>
      <c r="CG7" s="4" t="s">
        <v>223</v>
      </c>
      <c r="CH7" s="4" t="s">
        <v>227</v>
      </c>
      <c r="CI7" s="4" t="s">
        <v>213</v>
      </c>
      <c r="CJ7" s="4" t="s">
        <v>237</v>
      </c>
      <c r="CK7" s="4" t="s">
        <v>238</v>
      </c>
      <c r="CL7" s="4" t="s">
        <v>224</v>
      </c>
      <c r="CM7" s="4" t="s">
        <v>239</v>
      </c>
      <c r="CN7" s="4" t="s">
        <v>255</v>
      </c>
      <c r="CO7" s="4" t="s">
        <v>256</v>
      </c>
      <c r="CP7" s="12" t="s">
        <v>234</v>
      </c>
      <c r="CQ7" s="12" t="s">
        <v>260</v>
      </c>
      <c r="CR7" s="12" t="s">
        <v>269</v>
      </c>
      <c r="CS7" s="12" t="s">
        <v>225</v>
      </c>
      <c r="CT7" s="12" t="s">
        <v>275</v>
      </c>
      <c r="CU7" s="12" t="s">
        <v>276</v>
      </c>
      <c r="CV7" s="12" t="s">
        <v>235</v>
      </c>
      <c r="CW7" s="12" t="s">
        <v>277</v>
      </c>
      <c r="CX7" s="12" t="s">
        <v>266</v>
      </c>
      <c r="CY7" s="12" t="s">
        <v>259</v>
      </c>
      <c r="CZ7" s="4" t="s">
        <v>2</v>
      </c>
    </row>
    <row r="8" spans="1:104" s="118" customFormat="1" x14ac:dyDescent="0.2">
      <c r="A8" s="102"/>
      <c r="B8" s="102"/>
      <c r="C8" s="105"/>
      <c r="D8" s="106"/>
      <c r="E8" s="102"/>
      <c r="F8" s="102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93">
        <v>2</v>
      </c>
      <c r="M8" s="93">
        <v>3</v>
      </c>
      <c r="N8" s="93">
        <v>3</v>
      </c>
      <c r="O8" s="93">
        <v>2</v>
      </c>
      <c r="P8" s="93">
        <v>2</v>
      </c>
      <c r="Q8" s="93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97">
        <v>3</v>
      </c>
      <c r="X8" s="97">
        <v>3</v>
      </c>
      <c r="Y8" s="97">
        <v>3</v>
      </c>
      <c r="Z8" s="97">
        <v>3</v>
      </c>
      <c r="AA8" s="97">
        <v>3</v>
      </c>
      <c r="AB8" s="97">
        <v>2</v>
      </c>
      <c r="AC8" s="97">
        <v>2</v>
      </c>
      <c r="AD8" s="97">
        <v>3</v>
      </c>
      <c r="AE8" s="97">
        <v>3</v>
      </c>
      <c r="AF8" s="97">
        <v>3</v>
      </c>
      <c r="AG8" s="97">
        <v>3</v>
      </c>
      <c r="AH8" s="97">
        <v>3</v>
      </c>
      <c r="AI8" s="97">
        <v>2</v>
      </c>
      <c r="AJ8" s="97">
        <v>3</v>
      </c>
      <c r="AK8" s="97">
        <v>3</v>
      </c>
      <c r="AL8" s="97">
        <v>2</v>
      </c>
      <c r="AM8" s="97">
        <v>2</v>
      </c>
      <c r="AN8" s="97">
        <v>2</v>
      </c>
      <c r="AO8" s="97">
        <v>2</v>
      </c>
      <c r="AP8" s="97">
        <v>2</v>
      </c>
      <c r="AQ8" s="97">
        <v>2</v>
      </c>
      <c r="AR8" s="97">
        <v>2</v>
      </c>
      <c r="AS8" s="97">
        <v>3</v>
      </c>
      <c r="AT8" s="97">
        <v>2</v>
      </c>
      <c r="AU8" s="97">
        <v>2</v>
      </c>
      <c r="AV8" s="97">
        <v>3</v>
      </c>
      <c r="AW8" s="97">
        <v>2</v>
      </c>
      <c r="AX8" s="97">
        <v>5</v>
      </c>
      <c r="AY8" s="97">
        <v>7</v>
      </c>
      <c r="AZ8" s="97">
        <v>7</v>
      </c>
      <c r="BA8" s="30">
        <f>SUM(G8:AX8)</f>
        <v>114</v>
      </c>
      <c r="BB8" s="102"/>
      <c r="BC8" s="102"/>
      <c r="BD8" s="105"/>
      <c r="BE8" s="106"/>
      <c r="BF8" s="102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93">
        <v>2</v>
      </c>
      <c r="BM8" s="93">
        <v>3</v>
      </c>
      <c r="BN8" s="93">
        <v>3</v>
      </c>
      <c r="BO8" s="93">
        <v>2</v>
      </c>
      <c r="BP8" s="93">
        <v>2</v>
      </c>
      <c r="BQ8" s="93">
        <v>3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97">
        <v>3</v>
      </c>
      <c r="BX8" s="97">
        <v>3</v>
      </c>
      <c r="BY8" s="97">
        <v>3</v>
      </c>
      <c r="BZ8" s="97">
        <v>3</v>
      </c>
      <c r="CA8" s="97">
        <v>3</v>
      </c>
      <c r="CB8" s="97">
        <v>2</v>
      </c>
      <c r="CC8" s="97">
        <v>2</v>
      </c>
      <c r="CD8" s="97">
        <v>3</v>
      </c>
      <c r="CE8" s="97">
        <v>3</v>
      </c>
      <c r="CF8" s="97">
        <v>3</v>
      </c>
      <c r="CG8" s="97">
        <v>3</v>
      </c>
      <c r="CH8" s="97">
        <v>3</v>
      </c>
      <c r="CI8" s="97">
        <v>2</v>
      </c>
      <c r="CJ8" s="97">
        <v>3</v>
      </c>
      <c r="CK8" s="97">
        <v>3</v>
      </c>
      <c r="CL8" s="97">
        <v>2</v>
      </c>
      <c r="CM8" s="97">
        <v>2</v>
      </c>
      <c r="CN8" s="97">
        <v>2</v>
      </c>
      <c r="CO8" s="97">
        <v>2</v>
      </c>
      <c r="CP8" s="97">
        <v>2</v>
      </c>
      <c r="CQ8" s="97">
        <v>2</v>
      </c>
      <c r="CR8" s="97">
        <v>2</v>
      </c>
      <c r="CS8" s="97">
        <v>3</v>
      </c>
      <c r="CT8" s="97">
        <v>2</v>
      </c>
      <c r="CU8" s="97">
        <v>2</v>
      </c>
      <c r="CV8" s="97">
        <v>3</v>
      </c>
      <c r="CW8" s="97">
        <v>2</v>
      </c>
      <c r="CX8" s="97">
        <v>5</v>
      </c>
      <c r="CY8" s="97">
        <v>7</v>
      </c>
      <c r="CZ8" s="30">
        <f>SUM(BG8:CX8)</f>
        <v>114</v>
      </c>
    </row>
    <row r="9" spans="1:104" x14ac:dyDescent="0.25">
      <c r="A9" s="24">
        <v>1</v>
      </c>
      <c r="B9" s="41" t="s">
        <v>92</v>
      </c>
      <c r="C9" s="7" t="s">
        <v>16</v>
      </c>
      <c r="D9" s="123" t="s">
        <v>66</v>
      </c>
      <c r="E9" s="22">
        <v>35942</v>
      </c>
      <c r="F9" s="22" t="s">
        <v>46</v>
      </c>
      <c r="G9" s="5">
        <v>6.9</v>
      </c>
      <c r="H9" s="5">
        <v>4</v>
      </c>
      <c r="I9" s="5">
        <v>5.0999999999999996</v>
      </c>
      <c r="J9" s="5">
        <v>5.4</v>
      </c>
      <c r="K9" s="5">
        <v>6.1</v>
      </c>
      <c r="L9" s="6">
        <v>6.3</v>
      </c>
      <c r="M9" s="6">
        <v>4.4000000000000004</v>
      </c>
      <c r="N9" s="6">
        <v>5.9</v>
      </c>
      <c r="O9" s="6">
        <v>6.1</v>
      </c>
      <c r="P9" s="6">
        <v>7.6</v>
      </c>
      <c r="Q9" s="6">
        <v>6.2</v>
      </c>
      <c r="R9" s="10">
        <v>6.6</v>
      </c>
      <c r="S9" s="10">
        <v>5.3</v>
      </c>
      <c r="T9" s="10">
        <v>5.9</v>
      </c>
      <c r="U9" s="9">
        <v>4.7</v>
      </c>
      <c r="V9" s="9">
        <v>8</v>
      </c>
      <c r="W9" s="11">
        <v>6.3</v>
      </c>
      <c r="X9" s="11">
        <v>8</v>
      </c>
      <c r="Y9" s="11">
        <v>8.6999999999999993</v>
      </c>
      <c r="Z9" s="8">
        <v>6.9</v>
      </c>
      <c r="AA9" s="8">
        <v>7.3</v>
      </c>
      <c r="AB9" s="8">
        <v>8.5</v>
      </c>
      <c r="AC9" s="11">
        <v>8.4</v>
      </c>
      <c r="AD9" s="11">
        <v>7.3</v>
      </c>
      <c r="AE9" s="11">
        <v>5.6</v>
      </c>
      <c r="AF9" s="8">
        <v>8.8000000000000007</v>
      </c>
      <c r="AG9" s="8">
        <v>6.9</v>
      </c>
      <c r="AH9" s="8">
        <v>10</v>
      </c>
      <c r="AI9" s="6">
        <v>8</v>
      </c>
      <c r="AJ9" s="6">
        <v>8.6</v>
      </c>
      <c r="AK9" s="6">
        <v>8.1999999999999993</v>
      </c>
      <c r="AL9" s="6">
        <v>8.3000000000000007</v>
      </c>
      <c r="AM9" s="6">
        <v>8.4</v>
      </c>
      <c r="AN9" s="6">
        <v>9.9</v>
      </c>
      <c r="AO9" s="6">
        <v>9.5</v>
      </c>
      <c r="AP9" s="6">
        <v>8</v>
      </c>
      <c r="AQ9" s="6">
        <v>8.3000000000000007</v>
      </c>
      <c r="AR9" s="6">
        <v>9.1999999999999993</v>
      </c>
      <c r="AS9" s="6">
        <v>6.1</v>
      </c>
      <c r="AT9" s="6">
        <v>8.6</v>
      </c>
      <c r="AU9" s="6">
        <v>8.3000000000000007</v>
      </c>
      <c r="AV9" s="6">
        <v>6.6</v>
      </c>
      <c r="AW9" s="6">
        <v>9.6</v>
      </c>
      <c r="AX9" s="6">
        <v>8.3000000000000007</v>
      </c>
      <c r="AY9" s="6"/>
      <c r="AZ9" s="6"/>
      <c r="BA9" s="33">
        <f t="shared" ref="BA9:BA14" si="0">ROUND(SUMPRODUCT($G$8:$AY$8,G9:AY9)/$BA$8,1)</f>
        <v>7.2</v>
      </c>
      <c r="BB9" s="24">
        <f t="shared" ref="BB9:BB14" si="1">A9</f>
        <v>1</v>
      </c>
      <c r="BC9" s="41" t="s">
        <v>92</v>
      </c>
      <c r="BD9" s="7" t="s">
        <v>16</v>
      </c>
      <c r="BE9" s="123" t="s">
        <v>66</v>
      </c>
      <c r="BF9" s="22">
        <v>35942</v>
      </c>
      <c r="BG9" s="74">
        <f t="shared" ref="BG9:BV13" si="2">IF(G9&gt;=8.5,4,IF(G9&gt;=7,3,IF(G9&gt;=5.5,2,IF(G9&gt;=4,1,0))))</f>
        <v>2</v>
      </c>
      <c r="BH9" s="74">
        <f t="shared" si="2"/>
        <v>1</v>
      </c>
      <c r="BI9" s="74">
        <f t="shared" si="2"/>
        <v>1</v>
      </c>
      <c r="BJ9" s="74">
        <f t="shared" si="2"/>
        <v>1</v>
      </c>
      <c r="BK9" s="74">
        <f t="shared" si="2"/>
        <v>2</v>
      </c>
      <c r="BL9" s="74">
        <f t="shared" si="2"/>
        <v>2</v>
      </c>
      <c r="BM9" s="74">
        <f t="shared" si="2"/>
        <v>1</v>
      </c>
      <c r="BN9" s="74">
        <f t="shared" si="2"/>
        <v>2</v>
      </c>
      <c r="BO9" s="74">
        <f t="shared" si="2"/>
        <v>2</v>
      </c>
      <c r="BP9" s="74">
        <f t="shared" si="2"/>
        <v>3</v>
      </c>
      <c r="BQ9" s="74">
        <f t="shared" si="2"/>
        <v>2</v>
      </c>
      <c r="BR9" s="74">
        <f t="shared" si="2"/>
        <v>2</v>
      </c>
      <c r="BS9" s="74">
        <f t="shared" si="2"/>
        <v>1</v>
      </c>
      <c r="BT9" s="74">
        <f t="shared" si="2"/>
        <v>2</v>
      </c>
      <c r="BU9" s="74">
        <f t="shared" si="2"/>
        <v>1</v>
      </c>
      <c r="BV9" s="74">
        <f t="shared" si="2"/>
        <v>3</v>
      </c>
      <c r="BW9" s="74">
        <f t="shared" ref="BW9:CL13" si="3">IF(W9&gt;=8.5,4,IF(W9&gt;=7,3,IF(W9&gt;=5.5,2,IF(W9&gt;=4,1,0))))</f>
        <v>2</v>
      </c>
      <c r="BX9" s="74">
        <f t="shared" si="3"/>
        <v>3</v>
      </c>
      <c r="BY9" s="74">
        <f t="shared" si="3"/>
        <v>4</v>
      </c>
      <c r="BZ9" s="74">
        <f t="shared" si="3"/>
        <v>2</v>
      </c>
      <c r="CA9" s="74">
        <f t="shared" si="3"/>
        <v>3</v>
      </c>
      <c r="CB9" s="74">
        <f t="shared" si="3"/>
        <v>4</v>
      </c>
      <c r="CC9" s="74">
        <f t="shared" si="3"/>
        <v>3</v>
      </c>
      <c r="CD9" s="74">
        <f t="shared" si="3"/>
        <v>3</v>
      </c>
      <c r="CE9" s="74">
        <f t="shared" si="3"/>
        <v>2</v>
      </c>
      <c r="CF9" s="74">
        <f t="shared" si="3"/>
        <v>4</v>
      </c>
      <c r="CG9" s="74">
        <f t="shared" si="3"/>
        <v>2</v>
      </c>
      <c r="CH9" s="74">
        <f t="shared" si="3"/>
        <v>4</v>
      </c>
      <c r="CI9" s="74">
        <f t="shared" si="3"/>
        <v>3</v>
      </c>
      <c r="CJ9" s="74">
        <f t="shared" si="3"/>
        <v>4</v>
      </c>
      <c r="CK9" s="74">
        <f t="shared" si="3"/>
        <v>3</v>
      </c>
      <c r="CL9" s="74">
        <f t="shared" si="3"/>
        <v>3</v>
      </c>
      <c r="CM9" s="74">
        <f t="shared" ref="CK9:CX13" si="4">IF(AM9&gt;=8.5,4,IF(AM9&gt;=7,3,IF(AM9&gt;=5.5,2,IF(AM9&gt;=4,1,0))))</f>
        <v>3</v>
      </c>
      <c r="CN9" s="74">
        <f t="shared" si="4"/>
        <v>4</v>
      </c>
      <c r="CO9" s="74">
        <f t="shared" si="4"/>
        <v>4</v>
      </c>
      <c r="CP9" s="74">
        <f t="shared" si="4"/>
        <v>3</v>
      </c>
      <c r="CQ9" s="74">
        <f t="shared" si="4"/>
        <v>3</v>
      </c>
      <c r="CR9" s="74">
        <f t="shared" si="4"/>
        <v>4</v>
      </c>
      <c r="CS9" s="74">
        <f t="shared" si="4"/>
        <v>2</v>
      </c>
      <c r="CT9" s="74">
        <f t="shared" si="4"/>
        <v>4</v>
      </c>
      <c r="CU9" s="74">
        <f t="shared" si="4"/>
        <v>3</v>
      </c>
      <c r="CV9" s="74">
        <f t="shared" si="4"/>
        <v>2</v>
      </c>
      <c r="CW9" s="74">
        <f t="shared" si="4"/>
        <v>4</v>
      </c>
      <c r="CX9" s="74">
        <f t="shared" si="4"/>
        <v>3</v>
      </c>
      <c r="CY9" s="74"/>
      <c r="CZ9" s="75">
        <f t="shared" ref="CZ9:CZ14" si="5">ROUND(SUMPRODUCT($G$8:$AY$8,BG9:CY9)/$BA$8,2)</f>
        <v>2.6</v>
      </c>
    </row>
    <row r="10" spans="1:104" x14ac:dyDescent="0.25">
      <c r="A10" s="24">
        <v>2</v>
      </c>
      <c r="B10" s="15" t="s">
        <v>93</v>
      </c>
      <c r="C10" s="16" t="s">
        <v>94</v>
      </c>
      <c r="D10" s="17" t="s">
        <v>67</v>
      </c>
      <c r="E10" s="18">
        <v>35938</v>
      </c>
      <c r="F10" s="18" t="s">
        <v>190</v>
      </c>
      <c r="G10" s="5">
        <v>8.4</v>
      </c>
      <c r="H10" s="5">
        <v>7.2</v>
      </c>
      <c r="I10" s="5">
        <v>6.2</v>
      </c>
      <c r="J10" s="5">
        <v>6.3</v>
      </c>
      <c r="K10" s="5">
        <v>6.6</v>
      </c>
      <c r="L10" s="6">
        <v>7.5</v>
      </c>
      <c r="M10" s="6">
        <v>4.4000000000000004</v>
      </c>
      <c r="N10" s="6">
        <v>7.9</v>
      </c>
      <c r="O10" s="6">
        <v>4.4000000000000004</v>
      </c>
      <c r="P10" s="6">
        <v>8.6</v>
      </c>
      <c r="Q10" s="6">
        <v>4.5</v>
      </c>
      <c r="R10" s="6">
        <v>7.2</v>
      </c>
      <c r="S10" s="6">
        <v>6.1</v>
      </c>
      <c r="T10" s="6">
        <v>7.2</v>
      </c>
      <c r="U10" s="6">
        <v>7.7</v>
      </c>
      <c r="V10" s="6">
        <v>5.6</v>
      </c>
      <c r="W10" s="6">
        <v>4</v>
      </c>
      <c r="X10" s="6">
        <v>8.1999999999999993</v>
      </c>
      <c r="Y10" s="6">
        <v>5.6</v>
      </c>
      <c r="Z10" s="6">
        <v>7</v>
      </c>
      <c r="AA10" s="6">
        <v>7.9</v>
      </c>
      <c r="AB10" s="6">
        <v>8.5</v>
      </c>
      <c r="AC10" s="6">
        <v>8.1999999999999993</v>
      </c>
      <c r="AD10" s="6">
        <v>8.1</v>
      </c>
      <c r="AE10" s="6">
        <v>6.8</v>
      </c>
      <c r="AF10" s="6">
        <v>8.5</v>
      </c>
      <c r="AG10" s="6">
        <v>7</v>
      </c>
      <c r="AH10" s="6">
        <v>10</v>
      </c>
      <c r="AI10" s="6">
        <v>8.4</v>
      </c>
      <c r="AJ10" s="6">
        <v>8.5</v>
      </c>
      <c r="AK10" s="6">
        <v>8.1999999999999993</v>
      </c>
      <c r="AL10" s="6">
        <v>8.8000000000000007</v>
      </c>
      <c r="AM10" s="6">
        <v>7.4</v>
      </c>
      <c r="AN10" s="6">
        <v>9.5</v>
      </c>
      <c r="AO10" s="6">
        <v>8.5</v>
      </c>
      <c r="AP10" s="6">
        <v>8.3000000000000007</v>
      </c>
      <c r="AQ10" s="6">
        <v>8.5</v>
      </c>
      <c r="AR10" s="6">
        <v>6.9</v>
      </c>
      <c r="AS10" s="6">
        <v>6.8</v>
      </c>
      <c r="AT10" s="6">
        <v>7.9</v>
      </c>
      <c r="AU10" s="6">
        <v>8.4</v>
      </c>
      <c r="AV10" s="6">
        <v>6.5</v>
      </c>
      <c r="AW10" s="6">
        <v>9.4</v>
      </c>
      <c r="AX10" s="6">
        <v>8.6</v>
      </c>
      <c r="AY10" s="6"/>
      <c r="AZ10" s="6"/>
      <c r="BA10" s="33">
        <f t="shared" si="0"/>
        <v>7.4</v>
      </c>
      <c r="BB10" s="24">
        <f t="shared" si="1"/>
        <v>2</v>
      </c>
      <c r="BC10" s="15" t="s">
        <v>93</v>
      </c>
      <c r="BD10" s="16" t="s">
        <v>94</v>
      </c>
      <c r="BE10" s="17" t="s">
        <v>67</v>
      </c>
      <c r="BF10" s="18">
        <v>35938</v>
      </c>
      <c r="BG10" s="74">
        <f t="shared" si="2"/>
        <v>3</v>
      </c>
      <c r="BH10" s="74">
        <f t="shared" si="2"/>
        <v>3</v>
      </c>
      <c r="BI10" s="74">
        <f t="shared" si="2"/>
        <v>2</v>
      </c>
      <c r="BJ10" s="74">
        <f t="shared" si="2"/>
        <v>2</v>
      </c>
      <c r="BK10" s="74">
        <f t="shared" si="2"/>
        <v>2</v>
      </c>
      <c r="BL10" s="74">
        <f t="shared" si="2"/>
        <v>3</v>
      </c>
      <c r="BM10" s="74">
        <f t="shared" si="2"/>
        <v>1</v>
      </c>
      <c r="BN10" s="74">
        <f t="shared" si="2"/>
        <v>3</v>
      </c>
      <c r="BO10" s="74">
        <f t="shared" si="2"/>
        <v>1</v>
      </c>
      <c r="BP10" s="74">
        <f t="shared" si="2"/>
        <v>4</v>
      </c>
      <c r="BQ10" s="74">
        <f t="shared" si="2"/>
        <v>1</v>
      </c>
      <c r="BR10" s="74">
        <f t="shared" si="2"/>
        <v>3</v>
      </c>
      <c r="BS10" s="74">
        <f t="shared" si="2"/>
        <v>2</v>
      </c>
      <c r="BT10" s="74">
        <f t="shared" si="2"/>
        <v>3</v>
      </c>
      <c r="BU10" s="74">
        <f t="shared" si="2"/>
        <v>3</v>
      </c>
      <c r="BV10" s="74">
        <f t="shared" si="2"/>
        <v>2</v>
      </c>
      <c r="BW10" s="74">
        <f t="shared" si="3"/>
        <v>1</v>
      </c>
      <c r="BX10" s="74">
        <f t="shared" si="3"/>
        <v>3</v>
      </c>
      <c r="BY10" s="74">
        <f t="shared" si="3"/>
        <v>2</v>
      </c>
      <c r="BZ10" s="74">
        <f t="shared" si="3"/>
        <v>3</v>
      </c>
      <c r="CA10" s="74">
        <f t="shared" si="3"/>
        <v>3</v>
      </c>
      <c r="CB10" s="74">
        <f t="shared" si="3"/>
        <v>4</v>
      </c>
      <c r="CC10" s="74">
        <f t="shared" si="3"/>
        <v>3</v>
      </c>
      <c r="CD10" s="74">
        <f t="shared" si="3"/>
        <v>3</v>
      </c>
      <c r="CE10" s="74">
        <f t="shared" si="3"/>
        <v>2</v>
      </c>
      <c r="CF10" s="74">
        <f t="shared" si="3"/>
        <v>4</v>
      </c>
      <c r="CG10" s="74">
        <f t="shared" si="3"/>
        <v>3</v>
      </c>
      <c r="CH10" s="74">
        <f t="shared" si="3"/>
        <v>4</v>
      </c>
      <c r="CI10" s="74">
        <f t="shared" si="3"/>
        <v>3</v>
      </c>
      <c r="CJ10" s="74">
        <f t="shared" si="3"/>
        <v>4</v>
      </c>
      <c r="CK10" s="74">
        <f t="shared" si="4"/>
        <v>3</v>
      </c>
      <c r="CL10" s="74">
        <f t="shared" si="4"/>
        <v>4</v>
      </c>
      <c r="CM10" s="74">
        <f t="shared" si="4"/>
        <v>3</v>
      </c>
      <c r="CN10" s="74">
        <f t="shared" si="4"/>
        <v>4</v>
      </c>
      <c r="CO10" s="74">
        <f t="shared" si="4"/>
        <v>4</v>
      </c>
      <c r="CP10" s="74">
        <f t="shared" si="4"/>
        <v>3</v>
      </c>
      <c r="CQ10" s="74">
        <f t="shared" si="4"/>
        <v>4</v>
      </c>
      <c r="CR10" s="74">
        <f t="shared" si="4"/>
        <v>2</v>
      </c>
      <c r="CS10" s="74">
        <f t="shared" si="4"/>
        <v>2</v>
      </c>
      <c r="CT10" s="74">
        <f t="shared" si="4"/>
        <v>3</v>
      </c>
      <c r="CU10" s="74">
        <f t="shared" si="4"/>
        <v>3</v>
      </c>
      <c r="CV10" s="74">
        <f t="shared" si="4"/>
        <v>2</v>
      </c>
      <c r="CW10" s="74">
        <f t="shared" si="4"/>
        <v>4</v>
      </c>
      <c r="CX10" s="74">
        <f t="shared" si="4"/>
        <v>4</v>
      </c>
      <c r="CY10" s="74"/>
      <c r="CZ10" s="75">
        <f t="shared" si="5"/>
        <v>2.82</v>
      </c>
    </row>
    <row r="11" spans="1:104" x14ac:dyDescent="0.25">
      <c r="A11" s="24">
        <v>3</v>
      </c>
      <c r="B11" s="15" t="s">
        <v>99</v>
      </c>
      <c r="C11" s="16" t="s">
        <v>100</v>
      </c>
      <c r="D11" s="17" t="s">
        <v>39</v>
      </c>
      <c r="E11" s="18">
        <v>35995</v>
      </c>
      <c r="F11" s="18" t="s">
        <v>46</v>
      </c>
      <c r="G11" s="5">
        <v>4.5</v>
      </c>
      <c r="H11" s="5">
        <v>6.2</v>
      </c>
      <c r="I11" s="5">
        <v>5.9</v>
      </c>
      <c r="J11" s="5">
        <v>5.0999999999999996</v>
      </c>
      <c r="K11" s="5">
        <v>5.8</v>
      </c>
      <c r="L11" s="6">
        <v>5.8</v>
      </c>
      <c r="M11" s="6">
        <v>7.2</v>
      </c>
      <c r="N11" s="6">
        <v>6.5</v>
      </c>
      <c r="O11" s="6">
        <v>7.3</v>
      </c>
      <c r="P11" s="6">
        <v>6.8</v>
      </c>
      <c r="Q11" s="6">
        <v>7.4</v>
      </c>
      <c r="R11" s="6">
        <v>6.6</v>
      </c>
      <c r="S11" s="6">
        <v>4.0999999999999996</v>
      </c>
      <c r="T11" s="6">
        <v>7.9</v>
      </c>
      <c r="U11" s="6">
        <v>7</v>
      </c>
      <c r="V11" s="6">
        <v>4</v>
      </c>
      <c r="W11" s="6">
        <v>6.1</v>
      </c>
      <c r="X11" s="6">
        <v>7.6</v>
      </c>
      <c r="Y11" s="6">
        <v>6</v>
      </c>
      <c r="Z11" s="6">
        <v>7.5</v>
      </c>
      <c r="AA11" s="6">
        <v>7.7</v>
      </c>
      <c r="AB11" s="6">
        <v>8.5</v>
      </c>
      <c r="AC11" s="6">
        <v>7.4</v>
      </c>
      <c r="AD11" s="6">
        <v>9</v>
      </c>
      <c r="AE11" s="6">
        <v>5.9</v>
      </c>
      <c r="AF11" s="6">
        <v>8.3000000000000007</v>
      </c>
      <c r="AG11" s="6">
        <v>7.3</v>
      </c>
      <c r="AH11" s="6">
        <v>10</v>
      </c>
      <c r="AI11" s="6">
        <v>8.4</v>
      </c>
      <c r="AJ11" s="6">
        <v>8.1</v>
      </c>
      <c r="AK11" s="6">
        <v>8.5</v>
      </c>
      <c r="AL11" s="6">
        <v>9.3000000000000007</v>
      </c>
      <c r="AM11" s="6">
        <v>7.8</v>
      </c>
      <c r="AN11" s="6">
        <v>9.3000000000000007</v>
      </c>
      <c r="AO11" s="6">
        <v>9</v>
      </c>
      <c r="AP11" s="6">
        <v>8.5</v>
      </c>
      <c r="AQ11" s="6">
        <v>8.6999999999999993</v>
      </c>
      <c r="AR11" s="6">
        <v>7.4</v>
      </c>
      <c r="AS11" s="6">
        <v>9</v>
      </c>
      <c r="AT11" s="6">
        <v>9</v>
      </c>
      <c r="AU11" s="6">
        <v>8.9</v>
      </c>
      <c r="AV11" s="6">
        <v>7.2</v>
      </c>
      <c r="AW11" s="6">
        <v>9.6999999999999993</v>
      </c>
      <c r="AX11" s="6">
        <v>8.5</v>
      </c>
      <c r="AY11" s="6"/>
      <c r="AZ11" s="6"/>
      <c r="BA11" s="33">
        <f t="shared" si="0"/>
        <v>7.4</v>
      </c>
      <c r="BB11" s="24">
        <f t="shared" si="1"/>
        <v>3</v>
      </c>
      <c r="BC11" s="15" t="s">
        <v>99</v>
      </c>
      <c r="BD11" s="16" t="s">
        <v>100</v>
      </c>
      <c r="BE11" s="17" t="s">
        <v>39</v>
      </c>
      <c r="BF11" s="18">
        <v>35995</v>
      </c>
      <c r="BG11" s="74">
        <f t="shared" si="2"/>
        <v>1</v>
      </c>
      <c r="BH11" s="74">
        <f t="shared" si="2"/>
        <v>2</v>
      </c>
      <c r="BI11" s="74">
        <f t="shared" si="2"/>
        <v>2</v>
      </c>
      <c r="BJ11" s="74">
        <f t="shared" si="2"/>
        <v>1</v>
      </c>
      <c r="BK11" s="74">
        <f t="shared" si="2"/>
        <v>2</v>
      </c>
      <c r="BL11" s="74">
        <f t="shared" si="2"/>
        <v>2</v>
      </c>
      <c r="BM11" s="74">
        <f t="shared" si="2"/>
        <v>3</v>
      </c>
      <c r="BN11" s="74">
        <f t="shared" si="2"/>
        <v>2</v>
      </c>
      <c r="BO11" s="74">
        <f t="shared" si="2"/>
        <v>3</v>
      </c>
      <c r="BP11" s="74">
        <f t="shared" si="2"/>
        <v>2</v>
      </c>
      <c r="BQ11" s="74">
        <f t="shared" si="2"/>
        <v>3</v>
      </c>
      <c r="BR11" s="74">
        <f t="shared" si="2"/>
        <v>2</v>
      </c>
      <c r="BS11" s="74">
        <f t="shared" si="2"/>
        <v>1</v>
      </c>
      <c r="BT11" s="74">
        <f t="shared" si="2"/>
        <v>3</v>
      </c>
      <c r="BU11" s="74">
        <f t="shared" si="2"/>
        <v>3</v>
      </c>
      <c r="BV11" s="74">
        <f t="shared" si="2"/>
        <v>1</v>
      </c>
      <c r="BW11" s="74">
        <f t="shared" si="3"/>
        <v>2</v>
      </c>
      <c r="BX11" s="74">
        <f t="shared" si="3"/>
        <v>3</v>
      </c>
      <c r="BY11" s="74">
        <f t="shared" si="3"/>
        <v>2</v>
      </c>
      <c r="BZ11" s="74">
        <f t="shared" si="3"/>
        <v>3</v>
      </c>
      <c r="CA11" s="74">
        <f t="shared" si="3"/>
        <v>3</v>
      </c>
      <c r="CB11" s="74">
        <f t="shared" si="3"/>
        <v>4</v>
      </c>
      <c r="CC11" s="74">
        <f t="shared" si="3"/>
        <v>3</v>
      </c>
      <c r="CD11" s="74">
        <f t="shared" si="3"/>
        <v>4</v>
      </c>
      <c r="CE11" s="74">
        <f t="shared" si="3"/>
        <v>2</v>
      </c>
      <c r="CF11" s="74">
        <f t="shared" si="3"/>
        <v>3</v>
      </c>
      <c r="CG11" s="74">
        <f t="shared" si="3"/>
        <v>3</v>
      </c>
      <c r="CH11" s="74">
        <f t="shared" si="3"/>
        <v>4</v>
      </c>
      <c r="CI11" s="74">
        <f t="shared" si="3"/>
        <v>3</v>
      </c>
      <c r="CJ11" s="74">
        <f t="shared" si="3"/>
        <v>3</v>
      </c>
      <c r="CK11" s="74">
        <f t="shared" si="4"/>
        <v>4</v>
      </c>
      <c r="CL11" s="74">
        <f t="shared" si="4"/>
        <v>4</v>
      </c>
      <c r="CM11" s="74">
        <f t="shared" si="4"/>
        <v>3</v>
      </c>
      <c r="CN11" s="74">
        <f t="shared" si="4"/>
        <v>4</v>
      </c>
      <c r="CO11" s="74">
        <f t="shared" si="4"/>
        <v>4</v>
      </c>
      <c r="CP11" s="74">
        <f t="shared" si="4"/>
        <v>4</v>
      </c>
      <c r="CQ11" s="74">
        <f t="shared" si="4"/>
        <v>4</v>
      </c>
      <c r="CR11" s="74">
        <f t="shared" si="4"/>
        <v>3</v>
      </c>
      <c r="CS11" s="74">
        <f t="shared" si="4"/>
        <v>4</v>
      </c>
      <c r="CT11" s="74">
        <f t="shared" si="4"/>
        <v>4</v>
      </c>
      <c r="CU11" s="74">
        <f t="shared" si="4"/>
        <v>4</v>
      </c>
      <c r="CV11" s="74">
        <f t="shared" si="4"/>
        <v>3</v>
      </c>
      <c r="CW11" s="74">
        <f t="shared" si="4"/>
        <v>4</v>
      </c>
      <c r="CX11" s="74">
        <f t="shared" si="4"/>
        <v>4</v>
      </c>
      <c r="CY11" s="74"/>
      <c r="CZ11" s="75">
        <f t="shared" si="5"/>
        <v>2.9</v>
      </c>
    </row>
    <row r="12" spans="1:104" ht="16.5" x14ac:dyDescent="0.25">
      <c r="A12" s="24">
        <v>4</v>
      </c>
      <c r="B12" s="41" t="s">
        <v>110</v>
      </c>
      <c r="C12" s="35" t="s">
        <v>111</v>
      </c>
      <c r="D12" s="36" t="s">
        <v>23</v>
      </c>
      <c r="E12" s="37">
        <v>36075</v>
      </c>
      <c r="F12" s="37" t="s">
        <v>46</v>
      </c>
      <c r="G12" s="5">
        <v>5.9</v>
      </c>
      <c r="H12" s="5">
        <v>5.8</v>
      </c>
      <c r="I12" s="5">
        <v>5.3</v>
      </c>
      <c r="J12" s="5">
        <v>7.3</v>
      </c>
      <c r="K12" s="5">
        <v>6.6</v>
      </c>
      <c r="L12" s="6">
        <v>7.9</v>
      </c>
      <c r="M12" s="6">
        <v>5</v>
      </c>
      <c r="N12" s="6">
        <v>5.6</v>
      </c>
      <c r="O12" s="6">
        <v>4.4000000000000004</v>
      </c>
      <c r="P12" s="6">
        <v>6.2</v>
      </c>
      <c r="Q12" s="6">
        <v>6</v>
      </c>
      <c r="R12" s="10">
        <v>7.1</v>
      </c>
      <c r="S12" s="10">
        <v>5.6</v>
      </c>
      <c r="T12" s="10">
        <v>9.1</v>
      </c>
      <c r="U12" s="9">
        <v>5.7</v>
      </c>
      <c r="V12" s="9">
        <v>7.2</v>
      </c>
      <c r="W12" s="11">
        <v>7.4</v>
      </c>
      <c r="X12" s="11">
        <v>7.6</v>
      </c>
      <c r="Y12" s="11">
        <v>7.7</v>
      </c>
      <c r="Z12" s="8">
        <v>7.3</v>
      </c>
      <c r="AA12" s="8">
        <v>7.5</v>
      </c>
      <c r="AB12" s="8">
        <v>10</v>
      </c>
      <c r="AC12" s="11">
        <v>8.1</v>
      </c>
      <c r="AD12" s="11">
        <v>8</v>
      </c>
      <c r="AE12" s="11">
        <v>6.7</v>
      </c>
      <c r="AF12" s="8">
        <v>8.3000000000000007</v>
      </c>
      <c r="AG12" s="8">
        <v>5.2</v>
      </c>
      <c r="AH12" s="8">
        <v>8.5</v>
      </c>
      <c r="AI12" s="6">
        <v>7.3</v>
      </c>
      <c r="AJ12" s="6">
        <v>8.5</v>
      </c>
      <c r="AK12" s="6">
        <v>8.6999999999999993</v>
      </c>
      <c r="AL12" s="6">
        <v>8.4</v>
      </c>
      <c r="AM12" s="6">
        <v>7.9</v>
      </c>
      <c r="AN12" s="6">
        <v>8.8000000000000007</v>
      </c>
      <c r="AO12" s="6">
        <v>9.5</v>
      </c>
      <c r="AP12" s="6">
        <v>8.5</v>
      </c>
      <c r="AQ12" s="6">
        <v>8.1</v>
      </c>
      <c r="AR12" s="6">
        <v>7.8</v>
      </c>
      <c r="AS12" s="6">
        <v>4.7</v>
      </c>
      <c r="AT12" s="6">
        <v>8.6</v>
      </c>
      <c r="AU12" s="6">
        <v>9</v>
      </c>
      <c r="AV12" s="6">
        <v>7.1</v>
      </c>
      <c r="AW12" s="6">
        <v>9.4</v>
      </c>
      <c r="AX12" s="6">
        <v>8.3000000000000007</v>
      </c>
      <c r="AY12" s="6"/>
      <c r="AZ12" s="6"/>
      <c r="BA12" s="33">
        <f t="shared" si="0"/>
        <v>7.3</v>
      </c>
      <c r="BB12" s="24">
        <f t="shared" si="1"/>
        <v>4</v>
      </c>
      <c r="BC12" s="34" t="s">
        <v>110</v>
      </c>
      <c r="BD12" s="35" t="s">
        <v>111</v>
      </c>
      <c r="BE12" s="36" t="s">
        <v>23</v>
      </c>
      <c r="BF12" s="37">
        <v>36075</v>
      </c>
      <c r="BG12" s="74">
        <f t="shared" si="2"/>
        <v>2</v>
      </c>
      <c r="BH12" s="74">
        <f t="shared" si="2"/>
        <v>2</v>
      </c>
      <c r="BI12" s="74">
        <f t="shared" si="2"/>
        <v>1</v>
      </c>
      <c r="BJ12" s="74">
        <f t="shared" si="2"/>
        <v>3</v>
      </c>
      <c r="BK12" s="74">
        <f t="shared" si="2"/>
        <v>2</v>
      </c>
      <c r="BL12" s="74">
        <f t="shared" si="2"/>
        <v>3</v>
      </c>
      <c r="BM12" s="74">
        <f t="shared" si="2"/>
        <v>1</v>
      </c>
      <c r="BN12" s="74">
        <f t="shared" si="2"/>
        <v>2</v>
      </c>
      <c r="BO12" s="74">
        <f t="shared" si="2"/>
        <v>1</v>
      </c>
      <c r="BP12" s="74">
        <f t="shared" si="2"/>
        <v>2</v>
      </c>
      <c r="BQ12" s="74">
        <f t="shared" si="2"/>
        <v>2</v>
      </c>
      <c r="BR12" s="74">
        <f t="shared" si="2"/>
        <v>3</v>
      </c>
      <c r="BS12" s="74">
        <f t="shared" si="2"/>
        <v>2</v>
      </c>
      <c r="BT12" s="74">
        <f t="shared" si="2"/>
        <v>4</v>
      </c>
      <c r="BU12" s="74">
        <f t="shared" si="2"/>
        <v>2</v>
      </c>
      <c r="BV12" s="74">
        <f t="shared" si="2"/>
        <v>3</v>
      </c>
      <c r="BW12" s="74">
        <f t="shared" si="3"/>
        <v>3</v>
      </c>
      <c r="BX12" s="74">
        <f t="shared" si="3"/>
        <v>3</v>
      </c>
      <c r="BY12" s="74">
        <f t="shared" si="3"/>
        <v>3</v>
      </c>
      <c r="BZ12" s="74">
        <f t="shared" si="3"/>
        <v>3</v>
      </c>
      <c r="CA12" s="74">
        <f t="shared" si="3"/>
        <v>3</v>
      </c>
      <c r="CB12" s="74">
        <f t="shared" si="3"/>
        <v>4</v>
      </c>
      <c r="CC12" s="74">
        <f t="shared" si="3"/>
        <v>3</v>
      </c>
      <c r="CD12" s="74">
        <f t="shared" si="3"/>
        <v>3</v>
      </c>
      <c r="CE12" s="74">
        <f t="shared" si="3"/>
        <v>2</v>
      </c>
      <c r="CF12" s="74">
        <f t="shared" si="3"/>
        <v>3</v>
      </c>
      <c r="CG12" s="74">
        <f t="shared" si="3"/>
        <v>1</v>
      </c>
      <c r="CH12" s="74">
        <f t="shared" si="3"/>
        <v>4</v>
      </c>
      <c r="CI12" s="74">
        <f t="shared" si="3"/>
        <v>3</v>
      </c>
      <c r="CJ12" s="74">
        <f t="shared" si="3"/>
        <v>4</v>
      </c>
      <c r="CK12" s="74">
        <f t="shared" si="4"/>
        <v>4</v>
      </c>
      <c r="CL12" s="74">
        <f t="shared" si="4"/>
        <v>3</v>
      </c>
      <c r="CM12" s="74">
        <f t="shared" si="4"/>
        <v>3</v>
      </c>
      <c r="CN12" s="74">
        <f t="shared" si="4"/>
        <v>4</v>
      </c>
      <c r="CO12" s="74">
        <f t="shared" si="4"/>
        <v>4</v>
      </c>
      <c r="CP12" s="74">
        <f t="shared" si="4"/>
        <v>4</v>
      </c>
      <c r="CQ12" s="74">
        <f t="shared" si="4"/>
        <v>3</v>
      </c>
      <c r="CR12" s="74">
        <f t="shared" si="4"/>
        <v>3</v>
      </c>
      <c r="CS12" s="74">
        <f t="shared" si="4"/>
        <v>1</v>
      </c>
      <c r="CT12" s="74">
        <f t="shared" si="4"/>
        <v>4</v>
      </c>
      <c r="CU12" s="74">
        <f t="shared" si="4"/>
        <v>4</v>
      </c>
      <c r="CV12" s="74">
        <f t="shared" si="4"/>
        <v>3</v>
      </c>
      <c r="CW12" s="74">
        <f t="shared" si="4"/>
        <v>4</v>
      </c>
      <c r="CX12" s="74">
        <f t="shared" si="4"/>
        <v>3</v>
      </c>
      <c r="CY12" s="74"/>
      <c r="CZ12" s="75">
        <f t="shared" si="5"/>
        <v>2.79</v>
      </c>
    </row>
    <row r="13" spans="1:104" x14ac:dyDescent="0.25">
      <c r="A13" s="24">
        <v>5</v>
      </c>
      <c r="B13" s="15" t="s">
        <v>55</v>
      </c>
      <c r="C13" s="16" t="s">
        <v>56</v>
      </c>
      <c r="D13" s="17" t="s">
        <v>24</v>
      </c>
      <c r="E13" s="18">
        <v>35796</v>
      </c>
      <c r="F13" s="18" t="s">
        <v>46</v>
      </c>
      <c r="G13" s="5">
        <v>8</v>
      </c>
      <c r="H13" s="5">
        <v>5.8</v>
      </c>
      <c r="I13" s="5">
        <v>8.1999999999999993</v>
      </c>
      <c r="J13" s="5">
        <v>7.3</v>
      </c>
      <c r="K13" s="5">
        <v>4.2</v>
      </c>
      <c r="L13" s="6">
        <v>7.3</v>
      </c>
      <c r="M13" s="6">
        <v>5.4</v>
      </c>
      <c r="N13" s="6">
        <v>7.5</v>
      </c>
      <c r="O13" s="6">
        <v>4.9000000000000004</v>
      </c>
      <c r="P13" s="6">
        <v>6</v>
      </c>
      <c r="Q13" s="6">
        <v>6.4</v>
      </c>
      <c r="R13" s="10">
        <v>7.8</v>
      </c>
      <c r="S13" s="10">
        <v>4.8</v>
      </c>
      <c r="T13" s="10">
        <v>9.1999999999999993</v>
      </c>
      <c r="U13" s="9">
        <v>4.8</v>
      </c>
      <c r="V13" s="9">
        <v>4.8</v>
      </c>
      <c r="W13" s="11">
        <v>4.5</v>
      </c>
      <c r="X13" s="11">
        <v>8</v>
      </c>
      <c r="Y13" s="11">
        <v>6.6</v>
      </c>
      <c r="Z13" s="8">
        <v>7.3</v>
      </c>
      <c r="AA13" s="8">
        <v>7.9</v>
      </c>
      <c r="AB13" s="8">
        <v>9</v>
      </c>
      <c r="AC13" s="11">
        <v>7.2</v>
      </c>
      <c r="AD13" s="11">
        <v>8</v>
      </c>
      <c r="AE13" s="11">
        <v>5.4</v>
      </c>
      <c r="AF13" s="8">
        <v>8.1999999999999993</v>
      </c>
      <c r="AG13" s="8">
        <v>7.8</v>
      </c>
      <c r="AH13" s="8">
        <v>9</v>
      </c>
      <c r="AI13" s="6">
        <v>8.4</v>
      </c>
      <c r="AJ13" s="6">
        <v>8.6</v>
      </c>
      <c r="AK13" s="6">
        <v>8.3000000000000007</v>
      </c>
      <c r="AL13" s="6">
        <v>8.8000000000000007</v>
      </c>
      <c r="AM13" s="6">
        <v>8.6999999999999993</v>
      </c>
      <c r="AN13" s="6">
        <v>9.3000000000000007</v>
      </c>
      <c r="AO13" s="6">
        <v>8.5</v>
      </c>
      <c r="AP13" s="6">
        <v>9.1</v>
      </c>
      <c r="AQ13" s="6">
        <v>8.6</v>
      </c>
      <c r="AR13" s="6">
        <v>8.1</v>
      </c>
      <c r="AS13" s="6">
        <v>6.6</v>
      </c>
      <c r="AT13" s="6">
        <v>9.1</v>
      </c>
      <c r="AU13" s="6">
        <v>9.3000000000000007</v>
      </c>
      <c r="AV13" s="6">
        <v>7.5</v>
      </c>
      <c r="AW13" s="6">
        <v>9.4</v>
      </c>
      <c r="AX13" s="6">
        <v>8.6999999999999993</v>
      </c>
      <c r="AY13" s="6"/>
      <c r="AZ13" s="6"/>
      <c r="BA13" s="33">
        <f t="shared" si="0"/>
        <v>7.4</v>
      </c>
      <c r="BB13" s="24">
        <f t="shared" si="1"/>
        <v>5</v>
      </c>
      <c r="BC13" s="15" t="s">
        <v>55</v>
      </c>
      <c r="BD13" s="16" t="s">
        <v>56</v>
      </c>
      <c r="BE13" s="17" t="s">
        <v>24</v>
      </c>
      <c r="BF13" s="18">
        <v>35796</v>
      </c>
      <c r="BG13" s="74">
        <f t="shared" si="2"/>
        <v>3</v>
      </c>
      <c r="BH13" s="74">
        <f t="shared" si="2"/>
        <v>2</v>
      </c>
      <c r="BI13" s="74">
        <f t="shared" si="2"/>
        <v>3</v>
      </c>
      <c r="BJ13" s="74">
        <f t="shared" si="2"/>
        <v>3</v>
      </c>
      <c r="BK13" s="74">
        <f t="shared" si="2"/>
        <v>1</v>
      </c>
      <c r="BL13" s="74">
        <f t="shared" si="2"/>
        <v>3</v>
      </c>
      <c r="BM13" s="74">
        <f t="shared" si="2"/>
        <v>1</v>
      </c>
      <c r="BN13" s="74">
        <f t="shared" si="2"/>
        <v>3</v>
      </c>
      <c r="BO13" s="74">
        <f t="shared" si="2"/>
        <v>1</v>
      </c>
      <c r="BP13" s="74">
        <f t="shared" si="2"/>
        <v>2</v>
      </c>
      <c r="BQ13" s="74">
        <f t="shared" si="2"/>
        <v>2</v>
      </c>
      <c r="BR13" s="74">
        <f t="shared" si="2"/>
        <v>3</v>
      </c>
      <c r="BS13" s="74">
        <f t="shared" si="2"/>
        <v>1</v>
      </c>
      <c r="BT13" s="74">
        <f t="shared" si="2"/>
        <v>4</v>
      </c>
      <c r="BU13" s="74">
        <f t="shared" si="2"/>
        <v>1</v>
      </c>
      <c r="BV13" s="74">
        <f t="shared" ref="BQ13:CF14" si="6">IF(V13&gt;=8.5,4,IF(V13&gt;=7,3,IF(V13&gt;=5.5,2,IF(V13&gt;=4,1,0))))</f>
        <v>1</v>
      </c>
      <c r="BW13" s="74">
        <f t="shared" si="6"/>
        <v>1</v>
      </c>
      <c r="BX13" s="74">
        <f t="shared" si="6"/>
        <v>3</v>
      </c>
      <c r="BY13" s="74">
        <f t="shared" si="6"/>
        <v>2</v>
      </c>
      <c r="BZ13" s="74">
        <f t="shared" si="6"/>
        <v>3</v>
      </c>
      <c r="CA13" s="74">
        <f t="shared" si="3"/>
        <v>3</v>
      </c>
      <c r="CB13" s="74">
        <f t="shared" si="3"/>
        <v>4</v>
      </c>
      <c r="CC13" s="74">
        <f t="shared" si="3"/>
        <v>3</v>
      </c>
      <c r="CD13" s="74">
        <f t="shared" si="3"/>
        <v>3</v>
      </c>
      <c r="CE13" s="74">
        <f t="shared" si="3"/>
        <v>1</v>
      </c>
      <c r="CF13" s="74">
        <f t="shared" si="3"/>
        <v>3</v>
      </c>
      <c r="CG13" s="74">
        <f t="shared" si="3"/>
        <v>3</v>
      </c>
      <c r="CH13" s="74">
        <f t="shared" si="3"/>
        <v>4</v>
      </c>
      <c r="CI13" s="74">
        <f t="shared" si="3"/>
        <v>3</v>
      </c>
      <c r="CJ13" s="74">
        <f t="shared" si="3"/>
        <v>4</v>
      </c>
      <c r="CK13" s="74">
        <f t="shared" si="4"/>
        <v>3</v>
      </c>
      <c r="CL13" s="74">
        <f t="shared" si="4"/>
        <v>4</v>
      </c>
      <c r="CM13" s="74">
        <f t="shared" si="4"/>
        <v>4</v>
      </c>
      <c r="CN13" s="74">
        <f t="shared" si="4"/>
        <v>4</v>
      </c>
      <c r="CO13" s="74">
        <f t="shared" si="4"/>
        <v>4</v>
      </c>
      <c r="CP13" s="74">
        <f t="shared" si="4"/>
        <v>4</v>
      </c>
      <c r="CQ13" s="74">
        <f t="shared" si="4"/>
        <v>4</v>
      </c>
      <c r="CR13" s="74">
        <f t="shared" si="4"/>
        <v>3</v>
      </c>
      <c r="CS13" s="74">
        <f t="shared" si="4"/>
        <v>2</v>
      </c>
      <c r="CT13" s="74">
        <f t="shared" si="4"/>
        <v>4</v>
      </c>
      <c r="CU13" s="74">
        <f t="shared" si="4"/>
        <v>4</v>
      </c>
      <c r="CV13" s="74">
        <f t="shared" si="4"/>
        <v>3</v>
      </c>
      <c r="CW13" s="74">
        <f t="shared" si="4"/>
        <v>4</v>
      </c>
      <c r="CX13" s="74">
        <f t="shared" si="4"/>
        <v>4</v>
      </c>
      <c r="CY13" s="74"/>
      <c r="CZ13" s="75">
        <f t="shared" si="5"/>
        <v>2.79</v>
      </c>
    </row>
    <row r="14" spans="1:104" x14ac:dyDescent="0.25">
      <c r="A14" s="24">
        <v>6</v>
      </c>
      <c r="B14" s="15" t="s">
        <v>117</v>
      </c>
      <c r="C14" s="16" t="s">
        <v>118</v>
      </c>
      <c r="D14" s="17" t="s">
        <v>119</v>
      </c>
      <c r="E14" s="18">
        <v>35969</v>
      </c>
      <c r="F14" s="18" t="s">
        <v>190</v>
      </c>
      <c r="G14" s="5">
        <v>6.6</v>
      </c>
      <c r="H14" s="5">
        <v>7.7</v>
      </c>
      <c r="I14" s="5">
        <v>5.9</v>
      </c>
      <c r="J14" s="5">
        <v>5.7</v>
      </c>
      <c r="K14" s="5">
        <v>4</v>
      </c>
      <c r="L14" s="6">
        <v>7</v>
      </c>
      <c r="M14" s="6">
        <v>5.4</v>
      </c>
      <c r="N14" s="6">
        <v>5.8</v>
      </c>
      <c r="O14" s="6">
        <v>4.7</v>
      </c>
      <c r="P14" s="6">
        <v>5.9</v>
      </c>
      <c r="Q14" s="6">
        <v>5.0999999999999996</v>
      </c>
      <c r="R14" s="10">
        <v>7</v>
      </c>
      <c r="S14" s="10">
        <v>4.5</v>
      </c>
      <c r="T14" s="10">
        <v>6.1</v>
      </c>
      <c r="U14" s="9">
        <v>4.8</v>
      </c>
      <c r="V14" s="9">
        <v>5.3</v>
      </c>
      <c r="W14" s="11">
        <v>6.2</v>
      </c>
      <c r="X14" s="11">
        <v>7.1</v>
      </c>
      <c r="Y14" s="11">
        <v>5.6</v>
      </c>
      <c r="Z14" s="8">
        <v>8</v>
      </c>
      <c r="AA14" s="8">
        <v>6</v>
      </c>
      <c r="AB14" s="8">
        <v>8.5</v>
      </c>
      <c r="AC14" s="11">
        <v>4.7</v>
      </c>
      <c r="AD14" s="11">
        <v>6.6</v>
      </c>
      <c r="AE14" s="11">
        <v>6.8</v>
      </c>
      <c r="AF14" s="8">
        <v>8.3000000000000007</v>
      </c>
      <c r="AG14" s="8">
        <v>5.0999999999999996</v>
      </c>
      <c r="AH14" s="8">
        <v>10</v>
      </c>
      <c r="AI14" s="6">
        <v>8</v>
      </c>
      <c r="AJ14" s="6">
        <v>8.1999999999999993</v>
      </c>
      <c r="AK14" s="6">
        <v>8.5</v>
      </c>
      <c r="AL14" s="6">
        <v>8.9</v>
      </c>
      <c r="AM14" s="6">
        <v>8.1999999999999993</v>
      </c>
      <c r="AN14" s="6">
        <v>9.6999999999999993</v>
      </c>
      <c r="AO14" s="6">
        <v>9</v>
      </c>
      <c r="AP14" s="6">
        <v>8.5</v>
      </c>
      <c r="AQ14" s="6">
        <v>8.4</v>
      </c>
      <c r="AR14" s="6">
        <v>8.1</v>
      </c>
      <c r="AS14" s="6">
        <v>9.1</v>
      </c>
      <c r="AT14" s="6">
        <v>7.7</v>
      </c>
      <c r="AU14" s="6">
        <v>8</v>
      </c>
      <c r="AV14" s="6">
        <v>6.7</v>
      </c>
      <c r="AW14" s="6">
        <v>9.4</v>
      </c>
      <c r="AX14" s="6">
        <v>8.6999999999999993</v>
      </c>
      <c r="AY14" s="6"/>
      <c r="AZ14" s="6"/>
      <c r="BA14" s="33">
        <f t="shared" si="0"/>
        <v>7</v>
      </c>
      <c r="BB14" s="24">
        <f t="shared" si="1"/>
        <v>6</v>
      </c>
      <c r="BC14" s="15" t="s">
        <v>117</v>
      </c>
      <c r="BD14" s="16" t="s">
        <v>118</v>
      </c>
      <c r="BE14" s="17" t="s">
        <v>119</v>
      </c>
      <c r="BF14" s="18">
        <v>35969</v>
      </c>
      <c r="BG14" s="74">
        <f t="shared" ref="BG14:BP14" si="7">IF(G14&gt;=8.5,4,IF(G14&gt;=7,3,IF(G14&gt;=5.5,2,IF(G14&gt;=4,1,0))))</f>
        <v>2</v>
      </c>
      <c r="BH14" s="74">
        <f t="shared" si="7"/>
        <v>3</v>
      </c>
      <c r="BI14" s="74">
        <f t="shared" si="7"/>
        <v>2</v>
      </c>
      <c r="BJ14" s="74">
        <f t="shared" si="7"/>
        <v>2</v>
      </c>
      <c r="BK14" s="74">
        <f t="shared" si="7"/>
        <v>1</v>
      </c>
      <c r="BL14" s="74">
        <f t="shared" si="7"/>
        <v>3</v>
      </c>
      <c r="BM14" s="74">
        <f t="shared" si="7"/>
        <v>1</v>
      </c>
      <c r="BN14" s="74">
        <f t="shared" si="7"/>
        <v>2</v>
      </c>
      <c r="BO14" s="74">
        <f t="shared" si="7"/>
        <v>1</v>
      </c>
      <c r="BP14" s="74">
        <f t="shared" si="7"/>
        <v>2</v>
      </c>
      <c r="BQ14" s="74">
        <f t="shared" si="6"/>
        <v>1</v>
      </c>
      <c r="BR14" s="74">
        <f t="shared" si="6"/>
        <v>3</v>
      </c>
      <c r="BS14" s="74">
        <f t="shared" si="6"/>
        <v>1</v>
      </c>
      <c r="BT14" s="74">
        <f t="shared" si="6"/>
        <v>2</v>
      </c>
      <c r="BU14" s="74">
        <f t="shared" si="6"/>
        <v>1</v>
      </c>
      <c r="BV14" s="74">
        <f t="shared" si="6"/>
        <v>1</v>
      </c>
      <c r="BW14" s="74">
        <f t="shared" si="6"/>
        <v>2</v>
      </c>
      <c r="BX14" s="74">
        <f t="shared" si="6"/>
        <v>3</v>
      </c>
      <c r="BY14" s="74">
        <f t="shared" si="6"/>
        <v>2</v>
      </c>
      <c r="BZ14" s="74">
        <f t="shared" si="6"/>
        <v>3</v>
      </c>
      <c r="CA14" s="74">
        <f t="shared" si="6"/>
        <v>2</v>
      </c>
      <c r="CB14" s="74">
        <f t="shared" si="6"/>
        <v>4</v>
      </c>
      <c r="CC14" s="74">
        <f t="shared" si="6"/>
        <v>1</v>
      </c>
      <c r="CD14" s="74">
        <f t="shared" si="6"/>
        <v>2</v>
      </c>
      <c r="CE14" s="74">
        <f t="shared" si="6"/>
        <v>2</v>
      </c>
      <c r="CF14" s="74">
        <f t="shared" si="6"/>
        <v>3</v>
      </c>
      <c r="CG14" s="74">
        <f t="shared" ref="CG14:CV14" si="8">IF(AG14&gt;=8.5,4,IF(AG14&gt;=7,3,IF(AG14&gt;=5.5,2,IF(AG14&gt;=4,1,0))))</f>
        <v>1</v>
      </c>
      <c r="CH14" s="74">
        <f t="shared" si="8"/>
        <v>4</v>
      </c>
      <c r="CI14" s="74">
        <f t="shared" si="8"/>
        <v>3</v>
      </c>
      <c r="CJ14" s="74">
        <f t="shared" si="8"/>
        <v>3</v>
      </c>
      <c r="CK14" s="74">
        <f t="shared" si="8"/>
        <v>4</v>
      </c>
      <c r="CL14" s="74">
        <f t="shared" si="8"/>
        <v>4</v>
      </c>
      <c r="CM14" s="74">
        <f t="shared" si="8"/>
        <v>3</v>
      </c>
      <c r="CN14" s="74">
        <f t="shared" si="8"/>
        <v>4</v>
      </c>
      <c r="CO14" s="74">
        <f t="shared" si="8"/>
        <v>4</v>
      </c>
      <c r="CP14" s="74">
        <f t="shared" si="8"/>
        <v>4</v>
      </c>
      <c r="CQ14" s="74">
        <f t="shared" si="8"/>
        <v>3</v>
      </c>
      <c r="CR14" s="74">
        <f t="shared" si="8"/>
        <v>3</v>
      </c>
      <c r="CS14" s="74">
        <f t="shared" si="8"/>
        <v>4</v>
      </c>
      <c r="CT14" s="74">
        <f t="shared" si="8"/>
        <v>3</v>
      </c>
      <c r="CU14" s="74">
        <f t="shared" si="8"/>
        <v>3</v>
      </c>
      <c r="CV14" s="74">
        <f t="shared" si="8"/>
        <v>2</v>
      </c>
      <c r="CW14" s="74">
        <f t="shared" ref="CW14:CX14" si="9">IF(AW14&gt;=8.5,4,IF(AW14&gt;=7,3,IF(AW14&gt;=5.5,2,IF(AW14&gt;=4,1,0))))</f>
        <v>4</v>
      </c>
      <c r="CX14" s="74">
        <f t="shared" si="9"/>
        <v>4</v>
      </c>
      <c r="CY14" s="74"/>
      <c r="CZ14" s="75">
        <f t="shared" si="5"/>
        <v>2.5299999999999998</v>
      </c>
    </row>
    <row r="16" spans="1:104" s="85" customFormat="1" ht="17.25" customHeight="1" x14ac:dyDescent="0.2">
      <c r="A16" s="79"/>
      <c r="B16" s="80" t="str">
        <f>"(Có " &amp; " " &amp; COUNT(A9:A14) &amp; " " &amp; "sinh viên trong danh sách này với 0 con điểm bị sửa chữa)"</f>
        <v>(Có  6 sinh viên trong danh sách này với 0 con điểm bị sửa chữa)</v>
      </c>
      <c r="C16" s="81"/>
      <c r="D16" s="81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3"/>
      <c r="S16" s="84"/>
      <c r="BD16" s="80" t="str">
        <f>B16</f>
        <v>(Có  6 sinh viên trong danh sách này với 0 con điểm bị sửa chữa)</v>
      </c>
      <c r="BE16" s="81"/>
      <c r="BF16" s="81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3"/>
      <c r="BU16" s="84"/>
    </row>
    <row r="17" spans="1:122" s="87" customFormat="1" ht="23.25" x14ac:dyDescent="0.35">
      <c r="A17" s="86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1"/>
      <c r="BC17" s="121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1"/>
      <c r="CZ17" s="121"/>
      <c r="DA17" s="88"/>
      <c r="DB17" s="88"/>
      <c r="DC17" s="88"/>
      <c r="DD17" s="88"/>
      <c r="DE17" s="88"/>
      <c r="DF17" s="88"/>
      <c r="DJ17" s="121"/>
      <c r="DK17" s="121"/>
      <c r="DL17" s="121"/>
      <c r="DM17" s="121"/>
      <c r="DN17" s="121"/>
      <c r="DO17" s="121"/>
      <c r="DP17" s="121"/>
    </row>
    <row r="18" spans="1:122" s="87" customFormat="1" ht="23.25" x14ac:dyDescent="0.3">
      <c r="A18" s="86"/>
      <c r="C18" s="107"/>
      <c r="D18" s="107"/>
      <c r="E18" s="107"/>
      <c r="F18" s="92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89"/>
      <c r="BC18" s="89"/>
      <c r="BD18" s="107"/>
      <c r="BE18" s="107"/>
      <c r="BF18" s="107"/>
      <c r="BG18" s="107"/>
      <c r="BH18" s="92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89"/>
      <c r="CZ18" s="89"/>
      <c r="DA18" s="88"/>
      <c r="DB18" s="88"/>
      <c r="DC18" s="88"/>
      <c r="DD18" s="88"/>
      <c r="DE18" s="88"/>
      <c r="DF18" s="88"/>
      <c r="DJ18" s="89"/>
    </row>
    <row r="19" spans="1:122" s="87" customFormat="1" ht="23.25" x14ac:dyDescent="0.3">
      <c r="A19" s="86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CK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8"/>
      <c r="DB19" s="88"/>
      <c r="DC19" s="88"/>
      <c r="DD19" s="88"/>
      <c r="DE19" s="88"/>
      <c r="DF19" s="88"/>
    </row>
    <row r="20" spans="1:122" s="87" customFormat="1" ht="23.25" x14ac:dyDescent="0.3">
      <c r="A20" s="86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CK20" s="94"/>
      <c r="CO20" s="94"/>
      <c r="CP20" s="94"/>
      <c r="CQ20" s="94"/>
      <c r="CR20" s="94"/>
      <c r="CS20" s="94"/>
      <c r="CT20" s="94"/>
      <c r="CU20" s="94"/>
      <c r="CV20" s="94"/>
      <c r="CW20" s="94"/>
      <c r="CX20" s="94"/>
      <c r="CY20" s="94"/>
      <c r="CZ20" s="94"/>
      <c r="DA20" s="88"/>
      <c r="DB20" s="88"/>
      <c r="DC20" s="88"/>
      <c r="DD20" s="88"/>
      <c r="DE20" s="88"/>
      <c r="DF20" s="88"/>
    </row>
    <row r="21" spans="1:122" s="87" customFormat="1" ht="23.25" x14ac:dyDescent="0.2">
      <c r="A21" s="86"/>
      <c r="CZ21" s="88"/>
      <c r="DA21" s="88"/>
      <c r="DB21" s="88"/>
      <c r="DC21" s="88"/>
      <c r="DD21" s="88"/>
      <c r="DE21" s="88"/>
      <c r="DF21" s="88"/>
    </row>
    <row r="22" spans="1:122" s="87" customFormat="1" ht="23.25" x14ac:dyDescent="0.2">
      <c r="A22" s="86"/>
      <c r="DA22" s="88"/>
      <c r="DB22" s="88"/>
      <c r="DC22" s="88"/>
      <c r="DD22" s="88"/>
      <c r="DE22" s="88"/>
      <c r="DF22" s="88"/>
    </row>
    <row r="23" spans="1:122" s="87" customFormat="1" ht="23.25" x14ac:dyDescent="0.2">
      <c r="A23" s="86"/>
      <c r="DA23" s="88"/>
      <c r="DB23" s="88"/>
      <c r="DC23" s="88"/>
      <c r="DD23" s="88"/>
      <c r="DE23" s="88"/>
      <c r="DF23" s="88"/>
    </row>
    <row r="24" spans="1:122" s="87" customFormat="1" ht="23.25" x14ac:dyDescent="0.35">
      <c r="A24" s="86"/>
      <c r="C24" s="107"/>
      <c r="D24" s="107"/>
      <c r="E24" s="107"/>
      <c r="F24" s="92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90"/>
      <c r="BC24" s="90"/>
      <c r="BD24" s="107"/>
      <c r="BE24" s="107"/>
      <c r="BF24" s="107"/>
      <c r="BG24" s="107"/>
      <c r="BH24" s="92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90"/>
      <c r="CZ24" s="90"/>
      <c r="DA24" s="88"/>
      <c r="DB24" s="88"/>
      <c r="DC24" s="88"/>
      <c r="DD24" s="88"/>
      <c r="DE24" s="88"/>
      <c r="DF24" s="88"/>
      <c r="DJ24" s="90"/>
      <c r="DQ24" s="91"/>
      <c r="DR24" s="91"/>
    </row>
  </sheetData>
  <mergeCells count="31">
    <mergeCell ref="C24:E24"/>
    <mergeCell ref="AL24:BA24"/>
    <mergeCell ref="BD24:BG24"/>
    <mergeCell ref="CK24:CX24"/>
    <mergeCell ref="BC7:BC8"/>
    <mergeCell ref="BD7:BE8"/>
    <mergeCell ref="BF7:BF8"/>
    <mergeCell ref="AL17:BA17"/>
    <mergeCell ref="CK17:CX17"/>
    <mergeCell ref="C18:E18"/>
    <mergeCell ref="AL18:BA18"/>
    <mergeCell ref="BD18:BG18"/>
    <mergeCell ref="CK18:CX18"/>
    <mergeCell ref="BB7:BB8"/>
    <mergeCell ref="A7:A8"/>
    <mergeCell ref="B7:B8"/>
    <mergeCell ref="C7:D8"/>
    <mergeCell ref="E7:E8"/>
    <mergeCell ref="F7:F8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9:CY10">
    <cfRule type="cellIs" dxfId="23" priority="8" stopIfTrue="1" operator="equal">
      <formula>0</formula>
    </cfRule>
  </conditionalFormatting>
  <conditionalFormatting sqref="G9:AY10">
    <cfRule type="cellIs" dxfId="22" priority="7" operator="lessThan">
      <formula>4</formula>
    </cfRule>
  </conditionalFormatting>
  <conditionalFormatting sqref="BG11:CY14">
    <cfRule type="cellIs" dxfId="21" priority="4" stopIfTrue="1" operator="equal">
      <formula>0</formula>
    </cfRule>
  </conditionalFormatting>
  <conditionalFormatting sqref="G11:AY14">
    <cfRule type="cellIs" dxfId="20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5"/>
  <sheetViews>
    <sheetView topLeftCell="AF4" zoomScale="80" zoomScaleNormal="80" workbookViewId="0">
      <selection activeCell="AZ9" sqref="AZ9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20.140625" style="2" bestFit="1" customWidth="1"/>
    <col min="4" max="4" width="7.5703125" style="23" customWidth="1"/>
    <col min="5" max="5" width="11.85546875" style="39" bestFit="1" customWidth="1"/>
    <col min="6" max="6" width="11.85546875" style="39" customWidth="1"/>
    <col min="7" max="8" width="3.85546875" style="39" bestFit="1" customWidth="1"/>
    <col min="9" max="9" width="3.7109375" style="39" bestFit="1" customWidth="1"/>
    <col min="10" max="11" width="4.7109375" style="2" bestFit="1" customWidth="1"/>
    <col min="12" max="12" width="4.28515625" style="1" bestFit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39" width="4.140625" style="2" bestFit="1" customWidth="1"/>
    <col min="40" max="41" width="5" style="2" bestFit="1" customWidth="1"/>
    <col min="42" max="51" width="3.85546875" style="2" customWidth="1"/>
    <col min="52" max="52" width="5.28515625" style="2" customWidth="1"/>
    <col min="53" max="53" width="11.28515625" style="23" customWidth="1"/>
    <col min="54" max="54" width="5.5703125" style="2" bestFit="1" customWidth="1"/>
    <col min="55" max="55" width="12.85546875" style="2" bestFit="1" customWidth="1"/>
    <col min="56" max="56" width="20" style="2" bestFit="1" customWidth="1"/>
    <col min="57" max="57" width="7.85546875" style="2" bestFit="1" customWidth="1"/>
    <col min="58" max="58" width="11.28515625" style="2" bestFit="1" customWidth="1"/>
    <col min="59" max="60" width="4.140625" style="2" bestFit="1" customWidth="1"/>
    <col min="61" max="61" width="3.85546875" style="2" bestFit="1" customWidth="1"/>
    <col min="62" max="63" width="5" style="2" bestFit="1" customWidth="1"/>
    <col min="64" max="67" width="4.42578125" style="2" bestFit="1" customWidth="1"/>
    <col min="68" max="68" width="4.42578125" style="2" customWidth="1"/>
    <col min="69" max="73" width="4.42578125" style="2" bestFit="1" customWidth="1"/>
    <col min="74" max="74" width="5" style="2" bestFit="1" customWidth="1"/>
    <col min="75" max="91" width="4.42578125" style="2" bestFit="1" customWidth="1"/>
    <col min="92" max="93" width="5" style="2" bestFit="1" customWidth="1"/>
    <col min="94" max="103" width="4.42578125" style="2" bestFit="1" customWidth="1"/>
    <col min="104" max="104" width="8" style="2" customWidth="1"/>
    <col min="105" max="16384" width="10" style="2"/>
  </cols>
  <sheetData>
    <row r="1" spans="1:121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21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21" ht="14.25" x14ac:dyDescent="0.2">
      <c r="A3" s="2"/>
      <c r="B3" s="26"/>
      <c r="C3" s="26"/>
      <c r="D3" s="100" t="s">
        <v>195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195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21" ht="14.25" x14ac:dyDescent="0.2">
      <c r="A4" s="2"/>
      <c r="B4" s="26"/>
      <c r="C4" s="26"/>
      <c r="D4" s="100" t="s">
        <v>199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199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21" ht="14.25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26"/>
      <c r="BD5" s="26"/>
      <c r="BE5" s="100" t="s">
        <v>193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21" ht="14.25" x14ac:dyDescent="0.2">
      <c r="A6" s="95"/>
      <c r="B6" s="95"/>
      <c r="C6" s="95"/>
      <c r="D6" s="95"/>
      <c r="E6" s="95"/>
      <c r="F6" s="95"/>
      <c r="G6" s="95">
        <v>1</v>
      </c>
      <c r="H6" s="95"/>
      <c r="I6" s="95"/>
      <c r="J6" s="95"/>
      <c r="K6" s="95"/>
      <c r="L6" s="95">
        <v>2</v>
      </c>
      <c r="M6" s="95"/>
      <c r="O6" s="2"/>
      <c r="P6" s="2"/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95"/>
      <c r="BC6" s="95"/>
      <c r="BD6" s="95"/>
      <c r="BE6" s="95"/>
      <c r="BF6" s="95"/>
      <c r="BG6" s="95">
        <v>1</v>
      </c>
      <c r="BH6" s="95"/>
      <c r="BI6" s="95"/>
      <c r="BJ6" s="95"/>
      <c r="BK6" s="95"/>
      <c r="BL6" s="95">
        <v>2</v>
      </c>
      <c r="BM6" s="95"/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3"/>
    </row>
    <row r="7" spans="1:121" s="118" customFormat="1" ht="275.25" x14ac:dyDescent="0.2">
      <c r="A7" s="110" t="s">
        <v>0</v>
      </c>
      <c r="B7" s="110" t="s">
        <v>301</v>
      </c>
      <c r="C7" s="110" t="s">
        <v>1</v>
      </c>
      <c r="D7" s="110"/>
      <c r="E7" s="110" t="s">
        <v>257</v>
      </c>
      <c r="F7" s="101" t="s">
        <v>299</v>
      </c>
      <c r="G7" s="64" t="s">
        <v>178</v>
      </c>
      <c r="H7" s="64" t="s">
        <v>179</v>
      </c>
      <c r="I7" s="65" t="s">
        <v>180</v>
      </c>
      <c r="J7" s="64" t="s">
        <v>181</v>
      </c>
      <c r="K7" s="66" t="s">
        <v>182</v>
      </c>
      <c r="L7" s="12" t="s">
        <v>183</v>
      </c>
      <c r="M7" s="12" t="s">
        <v>192</v>
      </c>
      <c r="N7" s="12" t="s">
        <v>184</v>
      </c>
      <c r="O7" s="12" t="s">
        <v>185</v>
      </c>
      <c r="P7" s="12" t="s">
        <v>186</v>
      </c>
      <c r="Q7" s="12" t="s">
        <v>187</v>
      </c>
      <c r="R7" s="12" t="s">
        <v>158</v>
      </c>
      <c r="S7" s="12" t="s">
        <v>159</v>
      </c>
      <c r="T7" s="12" t="s">
        <v>160</v>
      </c>
      <c r="U7" s="12" t="s">
        <v>161</v>
      </c>
      <c r="V7" s="12" t="s">
        <v>162</v>
      </c>
      <c r="W7" s="12" t="s">
        <v>208</v>
      </c>
      <c r="X7" s="12" t="s">
        <v>219</v>
      </c>
      <c r="Y7" s="12" t="s">
        <v>215</v>
      </c>
      <c r="Z7" s="12" t="s">
        <v>220</v>
      </c>
      <c r="AA7" s="12" t="s">
        <v>214</v>
      </c>
      <c r="AB7" s="12" t="s">
        <v>221</v>
      </c>
      <c r="AC7" s="12" t="s">
        <v>229</v>
      </c>
      <c r="AD7" s="12" t="s">
        <v>222</v>
      </c>
      <c r="AE7" s="12" t="s">
        <v>230</v>
      </c>
      <c r="AF7" s="12" t="s">
        <v>211</v>
      </c>
      <c r="AG7" s="12" t="s">
        <v>223</v>
      </c>
      <c r="AH7" s="12" t="s">
        <v>231</v>
      </c>
      <c r="AI7" s="12" t="s">
        <v>217</v>
      </c>
      <c r="AJ7" s="12" t="s">
        <v>244</v>
      </c>
      <c r="AK7" s="12" t="s">
        <v>234</v>
      </c>
      <c r="AL7" s="12" t="s">
        <v>224</v>
      </c>
      <c r="AM7" s="12" t="s">
        <v>235</v>
      </c>
      <c r="AN7" s="12" t="s">
        <v>255</v>
      </c>
      <c r="AO7" s="12" t="s">
        <v>256</v>
      </c>
      <c r="AP7" s="4" t="s">
        <v>273</v>
      </c>
      <c r="AQ7" s="4" t="s">
        <v>233</v>
      </c>
      <c r="AR7" s="4" t="s">
        <v>258</v>
      </c>
      <c r="AS7" s="4" t="s">
        <v>278</v>
      </c>
      <c r="AT7" s="4" t="s">
        <v>228</v>
      </c>
      <c r="AU7" s="4" t="s">
        <v>279</v>
      </c>
      <c r="AV7" s="4" t="s">
        <v>280</v>
      </c>
      <c r="AW7" s="12" t="s">
        <v>293</v>
      </c>
      <c r="AX7" s="12" t="s">
        <v>266</v>
      </c>
      <c r="AY7" s="12" t="s">
        <v>259</v>
      </c>
      <c r="AZ7" s="12" t="s">
        <v>298</v>
      </c>
      <c r="BA7" s="31" t="s">
        <v>2</v>
      </c>
      <c r="BB7" s="110" t="s">
        <v>0</v>
      </c>
      <c r="BC7" s="110" t="s">
        <v>301</v>
      </c>
      <c r="BD7" s="110" t="s">
        <v>1</v>
      </c>
      <c r="BE7" s="110"/>
      <c r="BF7" s="110" t="s">
        <v>257</v>
      </c>
      <c r="BG7" s="64" t="s">
        <v>178</v>
      </c>
      <c r="BH7" s="64" t="s">
        <v>179</v>
      </c>
      <c r="BI7" s="65" t="s">
        <v>180</v>
      </c>
      <c r="BJ7" s="64" t="s">
        <v>181</v>
      </c>
      <c r="BK7" s="66" t="s">
        <v>182</v>
      </c>
      <c r="BL7" s="12" t="s">
        <v>183</v>
      </c>
      <c r="BM7" s="12" t="s">
        <v>192</v>
      </c>
      <c r="BN7" s="12" t="s">
        <v>184</v>
      </c>
      <c r="BO7" s="12" t="s">
        <v>185</v>
      </c>
      <c r="BP7" s="12" t="s">
        <v>186</v>
      </c>
      <c r="BQ7" s="12" t="s">
        <v>187</v>
      </c>
      <c r="BR7" s="12" t="s">
        <v>158</v>
      </c>
      <c r="BS7" s="12" t="s">
        <v>159</v>
      </c>
      <c r="BT7" s="12" t="s">
        <v>160</v>
      </c>
      <c r="BU7" s="12" t="s">
        <v>161</v>
      </c>
      <c r="BV7" s="12" t="s">
        <v>162</v>
      </c>
      <c r="BW7" s="12" t="s">
        <v>208</v>
      </c>
      <c r="BX7" s="12" t="s">
        <v>219</v>
      </c>
      <c r="BY7" s="12" t="s">
        <v>215</v>
      </c>
      <c r="BZ7" s="12" t="s">
        <v>220</v>
      </c>
      <c r="CA7" s="12" t="s">
        <v>214</v>
      </c>
      <c r="CB7" s="12" t="s">
        <v>221</v>
      </c>
      <c r="CC7" s="12" t="s">
        <v>229</v>
      </c>
      <c r="CD7" s="12" t="s">
        <v>222</v>
      </c>
      <c r="CE7" s="12" t="s">
        <v>230</v>
      </c>
      <c r="CF7" s="12" t="s">
        <v>211</v>
      </c>
      <c r="CG7" s="12" t="s">
        <v>223</v>
      </c>
      <c r="CH7" s="12" t="s">
        <v>231</v>
      </c>
      <c r="CI7" s="12" t="s">
        <v>217</v>
      </c>
      <c r="CJ7" s="12" t="s">
        <v>244</v>
      </c>
      <c r="CK7" s="12" t="s">
        <v>234</v>
      </c>
      <c r="CL7" s="12" t="s">
        <v>224</v>
      </c>
      <c r="CM7" s="12" t="s">
        <v>235</v>
      </c>
      <c r="CN7" s="12" t="s">
        <v>255</v>
      </c>
      <c r="CO7" s="12" t="s">
        <v>256</v>
      </c>
      <c r="CP7" s="4" t="s">
        <v>273</v>
      </c>
      <c r="CQ7" s="4" t="s">
        <v>233</v>
      </c>
      <c r="CR7" s="4" t="s">
        <v>258</v>
      </c>
      <c r="CS7" s="4" t="s">
        <v>278</v>
      </c>
      <c r="CT7" s="4" t="s">
        <v>228</v>
      </c>
      <c r="CU7" s="4" t="s">
        <v>279</v>
      </c>
      <c r="CV7" s="4" t="s">
        <v>280</v>
      </c>
      <c r="CW7" s="12" t="s">
        <v>293</v>
      </c>
      <c r="CX7" s="12" t="s">
        <v>266</v>
      </c>
      <c r="CY7" s="12" t="s">
        <v>259</v>
      </c>
      <c r="CZ7" s="31" t="s">
        <v>2</v>
      </c>
    </row>
    <row r="8" spans="1:121" s="118" customFormat="1" x14ac:dyDescent="0.2">
      <c r="A8" s="101"/>
      <c r="B8" s="101"/>
      <c r="C8" s="101"/>
      <c r="D8" s="101"/>
      <c r="E8" s="101"/>
      <c r="F8" s="102"/>
      <c r="G8" s="29">
        <v>2</v>
      </c>
      <c r="H8" s="29">
        <v>3</v>
      </c>
      <c r="I8" s="29">
        <v>2</v>
      </c>
      <c r="J8" s="29">
        <v>2</v>
      </c>
      <c r="K8" s="29">
        <v>2</v>
      </c>
      <c r="L8" s="97">
        <v>3</v>
      </c>
      <c r="M8" s="97">
        <v>3</v>
      </c>
      <c r="N8" s="97">
        <v>2</v>
      </c>
      <c r="O8" s="97">
        <v>2</v>
      </c>
      <c r="P8" s="97">
        <v>2</v>
      </c>
      <c r="Q8" s="97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97">
        <v>3</v>
      </c>
      <c r="X8" s="97">
        <v>3</v>
      </c>
      <c r="Y8" s="97">
        <v>3</v>
      </c>
      <c r="Z8" s="97">
        <v>3</v>
      </c>
      <c r="AA8" s="97">
        <v>3</v>
      </c>
      <c r="AB8" s="97">
        <v>2</v>
      </c>
      <c r="AC8" s="97">
        <v>3</v>
      </c>
      <c r="AD8" s="97">
        <v>3</v>
      </c>
      <c r="AE8" s="97">
        <v>3</v>
      </c>
      <c r="AF8" s="97">
        <v>3</v>
      </c>
      <c r="AG8" s="97">
        <v>3</v>
      </c>
      <c r="AH8" s="97">
        <v>2</v>
      </c>
      <c r="AI8" s="97">
        <v>2</v>
      </c>
      <c r="AJ8" s="97">
        <v>3</v>
      </c>
      <c r="AK8" s="97">
        <v>2</v>
      </c>
      <c r="AL8" s="97">
        <v>2</v>
      </c>
      <c r="AM8" s="97">
        <v>3</v>
      </c>
      <c r="AN8" s="97">
        <v>2</v>
      </c>
      <c r="AO8" s="97">
        <v>2</v>
      </c>
      <c r="AP8" s="97">
        <v>2</v>
      </c>
      <c r="AQ8" s="97">
        <v>2</v>
      </c>
      <c r="AR8" s="97">
        <v>2</v>
      </c>
      <c r="AS8" s="97">
        <v>3</v>
      </c>
      <c r="AT8" s="97">
        <v>3</v>
      </c>
      <c r="AU8" s="97">
        <v>2</v>
      </c>
      <c r="AV8" s="97">
        <v>2</v>
      </c>
      <c r="AW8" s="97">
        <v>2</v>
      </c>
      <c r="AX8" s="97">
        <v>5</v>
      </c>
      <c r="AY8" s="97">
        <v>7</v>
      </c>
      <c r="AZ8" s="97">
        <v>7</v>
      </c>
      <c r="BA8" s="30">
        <f>SUM(G8:AX8)</f>
        <v>114</v>
      </c>
      <c r="BB8" s="101"/>
      <c r="BC8" s="101"/>
      <c r="BD8" s="101"/>
      <c r="BE8" s="101"/>
      <c r="BF8" s="101"/>
      <c r="BG8" s="29">
        <v>2</v>
      </c>
      <c r="BH8" s="29">
        <v>3</v>
      </c>
      <c r="BI8" s="29">
        <v>2</v>
      </c>
      <c r="BJ8" s="29">
        <v>2</v>
      </c>
      <c r="BK8" s="29">
        <v>2</v>
      </c>
      <c r="BL8" s="97">
        <v>3</v>
      </c>
      <c r="BM8" s="97">
        <v>3</v>
      </c>
      <c r="BN8" s="97">
        <v>2</v>
      </c>
      <c r="BO8" s="97">
        <v>2</v>
      </c>
      <c r="BP8" s="97">
        <v>2</v>
      </c>
      <c r="BQ8" s="97">
        <v>3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97">
        <v>3</v>
      </c>
      <c r="BX8" s="97">
        <v>3</v>
      </c>
      <c r="BY8" s="97">
        <v>3</v>
      </c>
      <c r="BZ8" s="97">
        <v>3</v>
      </c>
      <c r="CA8" s="97">
        <v>3</v>
      </c>
      <c r="CB8" s="97">
        <v>2</v>
      </c>
      <c r="CC8" s="97">
        <v>3</v>
      </c>
      <c r="CD8" s="97">
        <v>3</v>
      </c>
      <c r="CE8" s="97">
        <v>3</v>
      </c>
      <c r="CF8" s="97">
        <v>3</v>
      </c>
      <c r="CG8" s="97">
        <v>3</v>
      </c>
      <c r="CH8" s="97">
        <v>2</v>
      </c>
      <c r="CI8" s="97">
        <v>2</v>
      </c>
      <c r="CJ8" s="97">
        <v>3</v>
      </c>
      <c r="CK8" s="97">
        <v>2</v>
      </c>
      <c r="CL8" s="97">
        <v>2</v>
      </c>
      <c r="CM8" s="97">
        <v>3</v>
      </c>
      <c r="CN8" s="97">
        <v>2</v>
      </c>
      <c r="CO8" s="97">
        <v>2</v>
      </c>
      <c r="CP8" s="97">
        <v>2</v>
      </c>
      <c r="CQ8" s="97">
        <v>2</v>
      </c>
      <c r="CR8" s="97">
        <v>2</v>
      </c>
      <c r="CS8" s="97">
        <v>3</v>
      </c>
      <c r="CT8" s="97">
        <v>3</v>
      </c>
      <c r="CU8" s="97">
        <v>2</v>
      </c>
      <c r="CV8" s="97">
        <v>2</v>
      </c>
      <c r="CW8" s="97">
        <v>2</v>
      </c>
      <c r="CX8" s="97">
        <v>5</v>
      </c>
      <c r="CY8" s="97">
        <v>7</v>
      </c>
      <c r="CZ8" s="30">
        <f>SUM(BG8:CX8)</f>
        <v>114</v>
      </c>
    </row>
    <row r="9" spans="1:121" x14ac:dyDescent="0.25">
      <c r="A9" s="24">
        <v>1</v>
      </c>
      <c r="B9" s="15" t="s">
        <v>148</v>
      </c>
      <c r="C9" s="16" t="s">
        <v>149</v>
      </c>
      <c r="D9" s="17" t="s">
        <v>36</v>
      </c>
      <c r="E9" s="18">
        <v>36069</v>
      </c>
      <c r="F9" s="18" t="s">
        <v>46</v>
      </c>
      <c r="G9" s="5">
        <v>8</v>
      </c>
      <c r="H9" s="5">
        <v>6.5</v>
      </c>
      <c r="I9" s="5">
        <v>8.5</v>
      </c>
      <c r="J9" s="5">
        <v>7</v>
      </c>
      <c r="K9" s="5">
        <v>6.6</v>
      </c>
      <c r="L9" s="6">
        <v>7.6</v>
      </c>
      <c r="M9" s="6">
        <v>6.2</v>
      </c>
      <c r="N9" s="6">
        <v>6.4</v>
      </c>
      <c r="O9" s="6">
        <v>8.9</v>
      </c>
      <c r="P9" s="6">
        <v>8.4</v>
      </c>
      <c r="Q9" s="6">
        <v>6.4</v>
      </c>
      <c r="R9" s="6">
        <v>5.7</v>
      </c>
      <c r="S9" s="6">
        <v>6.6</v>
      </c>
      <c r="T9" s="6">
        <v>9.4</v>
      </c>
      <c r="U9" s="6">
        <v>7.9</v>
      </c>
      <c r="V9" s="6">
        <v>8.1999999999999993</v>
      </c>
      <c r="W9" s="6">
        <v>5.6</v>
      </c>
      <c r="X9" s="6">
        <v>8.6</v>
      </c>
      <c r="Y9" s="6">
        <v>8.6999999999999993</v>
      </c>
      <c r="Z9" s="6">
        <v>7.5</v>
      </c>
      <c r="AA9" s="6">
        <v>7.8</v>
      </c>
      <c r="AB9" s="6">
        <v>5.8</v>
      </c>
      <c r="AC9" s="6">
        <v>8.6</v>
      </c>
      <c r="AD9" s="6">
        <v>8.3000000000000007</v>
      </c>
      <c r="AE9" s="6">
        <v>7.3</v>
      </c>
      <c r="AF9" s="6">
        <v>7.3</v>
      </c>
      <c r="AG9" s="6">
        <v>7.6</v>
      </c>
      <c r="AH9" s="6">
        <v>9.4</v>
      </c>
      <c r="AI9" s="19">
        <v>8.5</v>
      </c>
      <c r="AJ9" s="19">
        <v>7.6</v>
      </c>
      <c r="AK9" s="19">
        <v>7.3</v>
      </c>
      <c r="AL9" s="20">
        <v>9.1999999999999993</v>
      </c>
      <c r="AM9" s="20">
        <v>8.9</v>
      </c>
      <c r="AN9" s="20">
        <v>9.6</v>
      </c>
      <c r="AO9" s="20">
        <v>9</v>
      </c>
      <c r="AP9" s="20">
        <v>9.4</v>
      </c>
      <c r="AQ9" s="20">
        <v>8</v>
      </c>
      <c r="AR9" s="20">
        <v>9</v>
      </c>
      <c r="AS9" s="20">
        <v>9</v>
      </c>
      <c r="AT9" s="20">
        <v>8.9</v>
      </c>
      <c r="AU9" s="20">
        <v>8.6</v>
      </c>
      <c r="AV9" s="20">
        <v>9.6</v>
      </c>
      <c r="AW9" s="20"/>
      <c r="AX9" s="20"/>
      <c r="AY9" s="20">
        <v>9.4</v>
      </c>
      <c r="AZ9" s="19"/>
      <c r="BA9" s="33">
        <f t="shared" ref="BA9" si="0">ROUND(SUMPRODUCT($G$8:$AY$8,G9:AY9)/$BA$8,1)</f>
        <v>8</v>
      </c>
      <c r="BB9" s="24">
        <f>A9</f>
        <v>1</v>
      </c>
      <c r="BC9" s="15" t="s">
        <v>148</v>
      </c>
      <c r="BD9" s="16" t="s">
        <v>149</v>
      </c>
      <c r="BE9" s="17" t="s">
        <v>36</v>
      </c>
      <c r="BF9" s="18">
        <v>36069</v>
      </c>
      <c r="BG9" s="74">
        <f t="shared" ref="BG9:CX10" si="1">IF(G9&gt;=8.5,4,IF(G9&gt;=7,3,IF(G9&gt;=5.5,2,IF(G9&gt;=4,1,0))))</f>
        <v>3</v>
      </c>
      <c r="BH9" s="74">
        <f t="shared" si="1"/>
        <v>2</v>
      </c>
      <c r="BI9" s="74">
        <f t="shared" si="1"/>
        <v>4</v>
      </c>
      <c r="BJ9" s="74">
        <f t="shared" si="1"/>
        <v>3</v>
      </c>
      <c r="BK9" s="74">
        <f t="shared" si="1"/>
        <v>2</v>
      </c>
      <c r="BL9" s="74">
        <f t="shared" si="1"/>
        <v>3</v>
      </c>
      <c r="BM9" s="74">
        <f t="shared" si="1"/>
        <v>2</v>
      </c>
      <c r="BN9" s="74">
        <f t="shared" si="1"/>
        <v>2</v>
      </c>
      <c r="BO9" s="74">
        <f t="shared" si="1"/>
        <v>4</v>
      </c>
      <c r="BP9" s="74">
        <f t="shared" si="1"/>
        <v>3</v>
      </c>
      <c r="BQ9" s="74">
        <f t="shared" si="1"/>
        <v>2</v>
      </c>
      <c r="BR9" s="74">
        <f t="shared" si="1"/>
        <v>2</v>
      </c>
      <c r="BS9" s="74">
        <f t="shared" si="1"/>
        <v>2</v>
      </c>
      <c r="BT9" s="74">
        <f t="shared" si="1"/>
        <v>4</v>
      </c>
      <c r="BU9" s="74">
        <f t="shared" si="1"/>
        <v>3</v>
      </c>
      <c r="BV9" s="74">
        <f t="shared" si="1"/>
        <v>3</v>
      </c>
      <c r="BW9" s="74">
        <f t="shared" si="1"/>
        <v>2</v>
      </c>
      <c r="BX9" s="74">
        <f t="shared" si="1"/>
        <v>4</v>
      </c>
      <c r="BY9" s="74">
        <f t="shared" si="1"/>
        <v>4</v>
      </c>
      <c r="BZ9" s="74">
        <f t="shared" si="1"/>
        <v>3</v>
      </c>
      <c r="CA9" s="74">
        <f t="shared" si="1"/>
        <v>3</v>
      </c>
      <c r="CB9" s="74">
        <f t="shared" si="1"/>
        <v>2</v>
      </c>
      <c r="CC9" s="74">
        <f t="shared" si="1"/>
        <v>4</v>
      </c>
      <c r="CD9" s="74">
        <f t="shared" si="1"/>
        <v>3</v>
      </c>
      <c r="CE9" s="74">
        <f t="shared" si="1"/>
        <v>3</v>
      </c>
      <c r="CF9" s="74">
        <f t="shared" si="1"/>
        <v>3</v>
      </c>
      <c r="CG9" s="74">
        <f t="shared" si="1"/>
        <v>3</v>
      </c>
      <c r="CH9" s="74">
        <f t="shared" si="1"/>
        <v>4</v>
      </c>
      <c r="CI9" s="74">
        <f t="shared" si="1"/>
        <v>4</v>
      </c>
      <c r="CJ9" s="74">
        <f t="shared" si="1"/>
        <v>3</v>
      </c>
      <c r="CK9" s="74">
        <f t="shared" si="1"/>
        <v>3</v>
      </c>
      <c r="CL9" s="74">
        <f t="shared" si="1"/>
        <v>4</v>
      </c>
      <c r="CM9" s="74">
        <f t="shared" si="1"/>
        <v>4</v>
      </c>
      <c r="CN9" s="74">
        <f t="shared" si="1"/>
        <v>4</v>
      </c>
      <c r="CO9" s="74">
        <f t="shared" si="1"/>
        <v>4</v>
      </c>
      <c r="CP9" s="74">
        <f t="shared" si="1"/>
        <v>4</v>
      </c>
      <c r="CQ9" s="74">
        <f t="shared" si="1"/>
        <v>3</v>
      </c>
      <c r="CR9" s="74">
        <f t="shared" si="1"/>
        <v>4</v>
      </c>
      <c r="CS9" s="74">
        <f t="shared" si="1"/>
        <v>4</v>
      </c>
      <c r="CT9" s="74">
        <f t="shared" si="1"/>
        <v>4</v>
      </c>
      <c r="CU9" s="74">
        <f t="shared" si="1"/>
        <v>4</v>
      </c>
      <c r="CV9" s="74">
        <f t="shared" si="1"/>
        <v>4</v>
      </c>
      <c r="CW9" s="74"/>
      <c r="CX9" s="74"/>
      <c r="CY9" s="74">
        <f>IF(AY9&gt;=8.5,4,IF(AY9&gt;=7,3,IF(AY9&gt;=5.5,2,IF(AY9&gt;=4,1,0))))</f>
        <v>4</v>
      </c>
      <c r="CZ9" s="75">
        <f t="shared" ref="CZ9" si="2">ROUND(SUMPRODUCT($G$8:$AY$8,BG9:CY9)/$BA$8,2)</f>
        <v>3.23</v>
      </c>
    </row>
    <row r="10" spans="1:121" x14ac:dyDescent="0.25">
      <c r="A10" s="24">
        <v>2</v>
      </c>
      <c r="B10" s="15" t="s">
        <v>138</v>
      </c>
      <c r="C10" s="16" t="s">
        <v>139</v>
      </c>
      <c r="D10" s="17" t="s">
        <v>15</v>
      </c>
      <c r="E10" s="18">
        <v>35607</v>
      </c>
      <c r="F10" s="18" t="s">
        <v>190</v>
      </c>
      <c r="G10" s="5">
        <v>5.2</v>
      </c>
      <c r="H10" s="5">
        <v>7.6</v>
      </c>
      <c r="I10" s="5">
        <v>5.9</v>
      </c>
      <c r="J10" s="5">
        <v>4.9000000000000004</v>
      </c>
      <c r="K10" s="5">
        <v>7.3</v>
      </c>
      <c r="L10" s="6">
        <v>6.9</v>
      </c>
      <c r="M10" s="6">
        <v>7</v>
      </c>
      <c r="N10" s="6">
        <v>7</v>
      </c>
      <c r="O10" s="6">
        <v>8</v>
      </c>
      <c r="P10" s="6">
        <v>6.8</v>
      </c>
      <c r="Q10" s="6">
        <v>6.6</v>
      </c>
      <c r="R10" s="6">
        <v>4.9000000000000004</v>
      </c>
      <c r="S10" s="6">
        <v>6.5</v>
      </c>
      <c r="T10" s="6">
        <v>4.7</v>
      </c>
      <c r="U10" s="6">
        <v>8.6</v>
      </c>
      <c r="V10" s="6">
        <v>6.4</v>
      </c>
      <c r="W10" s="6">
        <v>7.8</v>
      </c>
      <c r="X10" s="6">
        <v>6.3</v>
      </c>
      <c r="Y10" s="6">
        <v>6.4</v>
      </c>
      <c r="Z10" s="6">
        <v>7.3</v>
      </c>
      <c r="AA10" s="6">
        <v>7.9</v>
      </c>
      <c r="AB10" s="6">
        <v>8</v>
      </c>
      <c r="AC10" s="6">
        <v>7.8</v>
      </c>
      <c r="AD10" s="6">
        <v>5.8</v>
      </c>
      <c r="AE10" s="6">
        <v>8.4</v>
      </c>
      <c r="AF10" s="6">
        <v>6.1</v>
      </c>
      <c r="AG10" s="6">
        <v>7.4</v>
      </c>
      <c r="AH10" s="6">
        <v>8.8000000000000007</v>
      </c>
      <c r="AI10" s="19">
        <v>9</v>
      </c>
      <c r="AJ10" s="19">
        <v>8.3000000000000007</v>
      </c>
      <c r="AK10" s="19">
        <v>8</v>
      </c>
      <c r="AL10" s="20">
        <v>8.6999999999999993</v>
      </c>
      <c r="AM10" s="20">
        <v>7.9</v>
      </c>
      <c r="AN10" s="20">
        <v>9.6999999999999993</v>
      </c>
      <c r="AO10" s="20">
        <v>9.1</v>
      </c>
      <c r="AP10" s="20">
        <v>7.4</v>
      </c>
      <c r="AQ10" s="20">
        <v>6.6</v>
      </c>
      <c r="AR10" s="20">
        <v>7.3</v>
      </c>
      <c r="AS10" s="20">
        <v>7.5</v>
      </c>
      <c r="AT10" s="20">
        <v>8.4</v>
      </c>
      <c r="AU10" s="20">
        <v>7.6</v>
      </c>
      <c r="AV10" s="20">
        <v>8</v>
      </c>
      <c r="AW10" s="20">
        <v>8.6</v>
      </c>
      <c r="AX10" s="20">
        <v>8.3000000000000007</v>
      </c>
      <c r="AY10" s="20"/>
      <c r="AZ10" s="20"/>
      <c r="BA10" s="33">
        <f>ROUND(SUMPRODUCT($G$8:$AY$8,G10:AY10)/$BA$8,1)</f>
        <v>7.3</v>
      </c>
      <c r="BB10" s="24">
        <f t="shared" ref="BB10" si="3">A10</f>
        <v>2</v>
      </c>
      <c r="BC10" s="15" t="s">
        <v>138</v>
      </c>
      <c r="BD10" s="16" t="s">
        <v>139</v>
      </c>
      <c r="BE10" s="17" t="s">
        <v>15</v>
      </c>
      <c r="BF10" s="18">
        <v>35607</v>
      </c>
      <c r="BG10" s="74">
        <f t="shared" si="1"/>
        <v>1</v>
      </c>
      <c r="BH10" s="74">
        <f t="shared" si="1"/>
        <v>3</v>
      </c>
      <c r="BI10" s="74">
        <f t="shared" si="1"/>
        <v>2</v>
      </c>
      <c r="BJ10" s="74">
        <f t="shared" si="1"/>
        <v>1</v>
      </c>
      <c r="BK10" s="74">
        <f t="shared" si="1"/>
        <v>3</v>
      </c>
      <c r="BL10" s="74">
        <f t="shared" si="1"/>
        <v>2</v>
      </c>
      <c r="BM10" s="74">
        <f t="shared" si="1"/>
        <v>3</v>
      </c>
      <c r="BN10" s="74">
        <f t="shared" si="1"/>
        <v>3</v>
      </c>
      <c r="BO10" s="74">
        <f t="shared" si="1"/>
        <v>3</v>
      </c>
      <c r="BP10" s="74">
        <f t="shared" si="1"/>
        <v>2</v>
      </c>
      <c r="BQ10" s="74">
        <f t="shared" si="1"/>
        <v>2</v>
      </c>
      <c r="BR10" s="74">
        <f t="shared" si="1"/>
        <v>1</v>
      </c>
      <c r="BS10" s="74">
        <f t="shared" si="1"/>
        <v>2</v>
      </c>
      <c r="BT10" s="74">
        <f t="shared" si="1"/>
        <v>1</v>
      </c>
      <c r="BU10" s="74">
        <f t="shared" si="1"/>
        <v>4</v>
      </c>
      <c r="BV10" s="74">
        <f t="shared" si="1"/>
        <v>2</v>
      </c>
      <c r="BW10" s="74">
        <f t="shared" si="1"/>
        <v>3</v>
      </c>
      <c r="BX10" s="74">
        <f t="shared" si="1"/>
        <v>2</v>
      </c>
      <c r="BY10" s="74">
        <f t="shared" si="1"/>
        <v>2</v>
      </c>
      <c r="BZ10" s="74">
        <f t="shared" si="1"/>
        <v>3</v>
      </c>
      <c r="CA10" s="74">
        <f t="shared" si="1"/>
        <v>3</v>
      </c>
      <c r="CB10" s="74">
        <f t="shared" si="1"/>
        <v>3</v>
      </c>
      <c r="CC10" s="74">
        <f t="shared" si="1"/>
        <v>3</v>
      </c>
      <c r="CD10" s="74">
        <f t="shared" si="1"/>
        <v>2</v>
      </c>
      <c r="CE10" s="74">
        <f t="shared" si="1"/>
        <v>3</v>
      </c>
      <c r="CF10" s="74">
        <f t="shared" si="1"/>
        <v>2</v>
      </c>
      <c r="CG10" s="74">
        <f t="shared" si="1"/>
        <v>3</v>
      </c>
      <c r="CH10" s="74">
        <f t="shared" si="1"/>
        <v>4</v>
      </c>
      <c r="CI10" s="74">
        <f t="shared" si="1"/>
        <v>4</v>
      </c>
      <c r="CJ10" s="74">
        <f t="shared" si="1"/>
        <v>3</v>
      </c>
      <c r="CK10" s="74">
        <f t="shared" si="1"/>
        <v>3</v>
      </c>
      <c r="CL10" s="74">
        <f t="shared" si="1"/>
        <v>4</v>
      </c>
      <c r="CM10" s="74">
        <f t="shared" si="1"/>
        <v>3</v>
      </c>
      <c r="CN10" s="74">
        <f t="shared" si="1"/>
        <v>4</v>
      </c>
      <c r="CO10" s="74">
        <f t="shared" si="1"/>
        <v>4</v>
      </c>
      <c r="CP10" s="74">
        <f t="shared" si="1"/>
        <v>3</v>
      </c>
      <c r="CQ10" s="74">
        <f t="shared" si="1"/>
        <v>2</v>
      </c>
      <c r="CR10" s="74">
        <f t="shared" si="1"/>
        <v>3</v>
      </c>
      <c r="CS10" s="74">
        <f t="shared" si="1"/>
        <v>3</v>
      </c>
      <c r="CT10" s="74">
        <f t="shared" si="1"/>
        <v>3</v>
      </c>
      <c r="CU10" s="74">
        <f t="shared" si="1"/>
        <v>3</v>
      </c>
      <c r="CV10" s="74">
        <f t="shared" si="1"/>
        <v>3</v>
      </c>
      <c r="CW10" s="74">
        <f t="shared" si="1"/>
        <v>4</v>
      </c>
      <c r="CX10" s="74">
        <f t="shared" si="1"/>
        <v>3</v>
      </c>
      <c r="CY10" s="74"/>
      <c r="CZ10" s="75">
        <f>ROUND(SUMPRODUCT($G$8:$AY$8,BG10:CY10)/$BA$8,2)</f>
        <v>2.69</v>
      </c>
    </row>
    <row r="11" spans="1:121" s="40" customFormat="1" ht="17.25" customHeight="1" x14ac:dyDescent="0.2">
      <c r="A11" s="54"/>
      <c r="B11" s="55"/>
      <c r="C11" s="56"/>
      <c r="D11" s="56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8"/>
      <c r="S11" s="59"/>
      <c r="AP11" s="78"/>
      <c r="AQ11" s="78"/>
      <c r="AR11" s="78"/>
      <c r="AS11" s="78"/>
      <c r="AT11" s="78"/>
      <c r="AU11" s="78"/>
      <c r="AV11" s="78"/>
      <c r="AW11" s="78"/>
      <c r="BO11" s="54"/>
      <c r="BP11" s="55"/>
      <c r="BQ11" s="56"/>
      <c r="BR11" s="56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8"/>
      <c r="CF11" s="59"/>
    </row>
    <row r="12" spans="1:121" s="85" customFormat="1" ht="17.25" customHeight="1" x14ac:dyDescent="0.2">
      <c r="A12" s="79"/>
      <c r="B12" s="80" t="str">
        <f>"(Có " &amp; " " &amp; COUNT(A9:A10) &amp; " " &amp; "sinh viên trong danh sách này với 0 con điểm bị sửa chữa)"</f>
        <v>(Có  2 sinh viên trong danh sách này với 0 con điểm bị sửa chữa)</v>
      </c>
      <c r="C12" s="81"/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3"/>
      <c r="S12" s="84"/>
      <c r="BD12" s="80" t="str">
        <f>B12</f>
        <v>(Có  2 sinh viên trong danh sách này với 0 con điểm bị sửa chữa)</v>
      </c>
      <c r="BE12" s="81"/>
      <c r="BF12" s="81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3"/>
      <c r="BU12" s="84"/>
    </row>
    <row r="13" spans="1:121" s="87" customFormat="1" ht="23.25" x14ac:dyDescent="0.35">
      <c r="A13" s="86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1"/>
      <c r="BC13" s="121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1"/>
      <c r="DA13" s="88"/>
      <c r="DB13" s="88"/>
      <c r="DC13" s="88"/>
      <c r="DD13" s="88"/>
      <c r="DE13" s="88"/>
      <c r="DF13" s="88"/>
      <c r="DG13" s="88"/>
      <c r="DK13" s="121"/>
      <c r="DL13" s="121"/>
      <c r="DM13" s="121"/>
      <c r="DN13" s="121"/>
      <c r="DO13" s="121"/>
      <c r="DP13" s="121"/>
      <c r="DQ13" s="121"/>
    </row>
    <row r="14" spans="1:121" s="87" customFormat="1" ht="23.25" x14ac:dyDescent="0.3">
      <c r="A14" s="86"/>
      <c r="C14" s="107"/>
      <c r="D14" s="107"/>
      <c r="E14" s="107"/>
      <c r="F14" s="92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89"/>
      <c r="BC14" s="89"/>
      <c r="BD14" s="107"/>
      <c r="BE14" s="107"/>
      <c r="BF14" s="107"/>
      <c r="BG14" s="107"/>
      <c r="BH14" s="92"/>
      <c r="CL14" s="109"/>
      <c r="CM14" s="109"/>
      <c r="CN14" s="109"/>
      <c r="CO14" s="109"/>
      <c r="CP14" s="109"/>
      <c r="CQ14" s="109"/>
      <c r="CR14" s="109"/>
      <c r="CS14" s="109"/>
      <c r="CT14" s="109"/>
      <c r="CU14" s="109"/>
      <c r="CV14" s="109"/>
      <c r="CW14" s="109"/>
      <c r="CX14" s="109"/>
      <c r="CY14" s="109"/>
      <c r="CZ14" s="89"/>
      <c r="DA14" s="88"/>
      <c r="DB14" s="88"/>
      <c r="DC14" s="88"/>
      <c r="DD14" s="88"/>
      <c r="DE14" s="88"/>
      <c r="DF14" s="88"/>
      <c r="DG14" s="88"/>
      <c r="DK14" s="89"/>
    </row>
    <row r="15" spans="1:121" s="87" customFormat="1" ht="23.25" x14ac:dyDescent="0.3">
      <c r="A15" s="86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CL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8"/>
      <c r="DB15" s="88"/>
      <c r="DC15" s="88"/>
      <c r="DD15" s="88"/>
      <c r="DE15" s="88"/>
      <c r="DF15" s="88"/>
      <c r="DG15" s="88"/>
    </row>
    <row r="16" spans="1:121" s="87" customFormat="1" ht="23.25" x14ac:dyDescent="0.3">
      <c r="A16" s="86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CL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88"/>
      <c r="DB16" s="88"/>
      <c r="DC16" s="88"/>
      <c r="DD16" s="88"/>
      <c r="DE16" s="88"/>
      <c r="DF16" s="88"/>
      <c r="DG16" s="88"/>
    </row>
    <row r="17" spans="1:123" s="87" customFormat="1" ht="23.25" x14ac:dyDescent="0.2">
      <c r="A17" s="86"/>
      <c r="DA17" s="88"/>
      <c r="DB17" s="88"/>
      <c r="DC17" s="88"/>
      <c r="DD17" s="88"/>
      <c r="DE17" s="88"/>
      <c r="DF17" s="88"/>
      <c r="DG17" s="88"/>
    </row>
    <row r="18" spans="1:123" s="87" customFormat="1" ht="23.25" x14ac:dyDescent="0.2">
      <c r="A18" s="86"/>
      <c r="DA18" s="88"/>
      <c r="DB18" s="88"/>
      <c r="DC18" s="88"/>
      <c r="DD18" s="88"/>
      <c r="DE18" s="88"/>
      <c r="DF18" s="88"/>
      <c r="DG18" s="88"/>
    </row>
    <row r="19" spans="1:123" s="87" customFormat="1" ht="23.25" x14ac:dyDescent="0.2">
      <c r="A19" s="86"/>
      <c r="DA19" s="88"/>
      <c r="DB19" s="88"/>
      <c r="DC19" s="88"/>
      <c r="DD19" s="88"/>
      <c r="DE19" s="88"/>
      <c r="DF19" s="88"/>
      <c r="DG19" s="88"/>
    </row>
    <row r="20" spans="1:123" s="87" customFormat="1" ht="23.25" x14ac:dyDescent="0.35">
      <c r="A20" s="86"/>
      <c r="C20" s="107"/>
      <c r="D20" s="107"/>
      <c r="E20" s="107"/>
      <c r="F20" s="92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90"/>
      <c r="BC20" s="90"/>
      <c r="BD20" s="107"/>
      <c r="BE20" s="107"/>
      <c r="BF20" s="107"/>
      <c r="BG20" s="107"/>
      <c r="BH20" s="92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90"/>
      <c r="DA20" s="88"/>
      <c r="DB20" s="88"/>
      <c r="DC20" s="88"/>
      <c r="DD20" s="88"/>
      <c r="DE20" s="88"/>
      <c r="DF20" s="88"/>
      <c r="DG20" s="88"/>
      <c r="DK20" s="90"/>
      <c r="DR20" s="91"/>
      <c r="DS20" s="91"/>
    </row>
    <row r="21" spans="1:123" x14ac:dyDescent="0.2">
      <c r="AS21" s="23"/>
      <c r="BA21" s="2"/>
    </row>
    <row r="22" spans="1:123" x14ac:dyDescent="0.2">
      <c r="AS22" s="23"/>
      <c r="BA22" s="2"/>
    </row>
    <row r="23" spans="1:123" x14ac:dyDescent="0.2">
      <c r="AS23" s="23"/>
      <c r="BA23" s="2"/>
    </row>
    <row r="24" spans="1:123" x14ac:dyDescent="0.2">
      <c r="AS24" s="23"/>
      <c r="BA24" s="2"/>
    </row>
    <row r="25" spans="1:123" x14ac:dyDescent="0.2">
      <c r="AS25" s="23"/>
      <c r="BA25" s="2"/>
    </row>
  </sheetData>
  <mergeCells count="31">
    <mergeCell ref="C20:E20"/>
    <mergeCell ref="AL20:BA20"/>
    <mergeCell ref="BD20:BG20"/>
    <mergeCell ref="CL20:CY20"/>
    <mergeCell ref="BC7:BC8"/>
    <mergeCell ref="BD7:BE8"/>
    <mergeCell ref="BF7:BF8"/>
    <mergeCell ref="AL13:BA13"/>
    <mergeCell ref="CL13:CY13"/>
    <mergeCell ref="C14:E14"/>
    <mergeCell ref="AL14:BA14"/>
    <mergeCell ref="BD14:BG14"/>
    <mergeCell ref="CL14:CY14"/>
    <mergeCell ref="BB7:BB8"/>
    <mergeCell ref="A7:A8"/>
    <mergeCell ref="B7:B8"/>
    <mergeCell ref="C7:D8"/>
    <mergeCell ref="E7:E8"/>
    <mergeCell ref="F7:F8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10:CY10">
    <cfRule type="cellIs" dxfId="19" priority="10" stopIfTrue="1" operator="equal">
      <formula>0</formula>
    </cfRule>
  </conditionalFormatting>
  <conditionalFormatting sqref="G10:AY10">
    <cfRule type="cellIs" dxfId="18" priority="8" operator="lessThan">
      <formula>4</formula>
    </cfRule>
    <cfRule type="cellIs" dxfId="17" priority="9" operator="lessThan">
      <formula>4</formula>
    </cfRule>
  </conditionalFormatting>
  <conditionalFormatting sqref="BG9:CY9">
    <cfRule type="cellIs" dxfId="16" priority="5" stopIfTrue="1" operator="equal">
      <formula>0</formula>
    </cfRule>
  </conditionalFormatting>
  <conditionalFormatting sqref="G9:AY9">
    <cfRule type="cellIs" dxfId="15" priority="3" operator="lessThan">
      <formula>4</formula>
    </cfRule>
    <cfRule type="cellIs" dxfId="14" priority="4" operator="lessThan">
      <formula>4</formula>
    </cfRule>
  </conditionalFormatting>
  <pageMargins left="0.22" right="0.03" top="0.27" bottom="0.27" header="0.05" footer="0.18"/>
  <pageSetup paperSize="9" scale="53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3"/>
  <sheetViews>
    <sheetView topLeftCell="AI4" zoomScale="85" zoomScaleNormal="85" workbookViewId="0">
      <selection activeCell="AZ10" sqref="AZ10:AZ14"/>
    </sheetView>
  </sheetViews>
  <sheetFormatPr defaultColWidth="10" defaultRowHeight="15.75" x14ac:dyDescent="0.2"/>
  <cols>
    <col min="1" max="1" width="5.140625" style="38" customWidth="1"/>
    <col min="2" max="2" width="14.140625" style="38" customWidth="1"/>
    <col min="3" max="3" width="20.140625" style="2" bestFit="1" customWidth="1"/>
    <col min="4" max="4" width="7.5703125" style="23" customWidth="1"/>
    <col min="5" max="5" width="12.42578125" style="39" customWidth="1"/>
    <col min="6" max="6" width="11.85546875" style="39" customWidth="1"/>
    <col min="7" max="8" width="3.85546875" style="39" bestFit="1" customWidth="1"/>
    <col min="9" max="9" width="3.7109375" style="39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1" width="4.140625" style="2" bestFit="1" customWidth="1"/>
    <col min="22" max="23" width="4.7109375" style="2" bestFit="1" customWidth="1"/>
    <col min="24" max="33" width="4.140625" style="2" bestFit="1" customWidth="1"/>
    <col min="34" max="34" width="4.7109375" style="2" bestFit="1" customWidth="1"/>
    <col min="35" max="35" width="5.28515625" style="2" bestFit="1" customWidth="1"/>
    <col min="36" max="39" width="4.140625" style="2" bestFit="1" customWidth="1"/>
    <col min="40" max="40" width="5.28515625" style="2" bestFit="1" customWidth="1"/>
    <col min="41" max="41" width="4.140625" style="2" bestFit="1" customWidth="1"/>
    <col min="42" max="48" width="4" style="2" customWidth="1"/>
    <col min="49" max="49" width="6.140625" style="2" customWidth="1"/>
    <col min="50" max="51" width="4" style="2" customWidth="1"/>
    <col min="52" max="52" width="6.28515625" style="2" customWidth="1"/>
    <col min="53" max="53" width="11.42578125" style="23" customWidth="1"/>
    <col min="54" max="54" width="5.140625" style="2" bestFit="1" customWidth="1"/>
    <col min="55" max="55" width="14.7109375" style="2" bestFit="1" customWidth="1"/>
    <col min="56" max="56" width="19.42578125" style="2" bestFit="1" customWidth="1"/>
    <col min="57" max="57" width="8.5703125" style="2" bestFit="1" customWidth="1"/>
    <col min="58" max="58" width="13" style="2" bestFit="1" customWidth="1"/>
    <col min="59" max="60" width="4.140625" style="2" bestFit="1" customWidth="1"/>
    <col min="61" max="61" width="3.7109375" style="2" bestFit="1" customWidth="1"/>
    <col min="62" max="67" width="4.140625" style="2" bestFit="1" customWidth="1"/>
    <col min="68" max="68" width="4.140625" style="2" customWidth="1"/>
    <col min="69" max="74" width="4.140625" style="2" bestFit="1" customWidth="1"/>
    <col min="75" max="75" width="4.7109375" style="2" bestFit="1" customWidth="1"/>
    <col min="76" max="85" width="4.140625" style="2" bestFit="1" customWidth="1"/>
    <col min="86" max="86" width="4.7109375" style="2" bestFit="1" customWidth="1"/>
    <col min="87" max="87" width="5.28515625" style="2" bestFit="1" customWidth="1"/>
    <col min="88" max="91" width="4.140625" style="2" bestFit="1" customWidth="1"/>
    <col min="92" max="92" width="5.28515625" style="2" bestFit="1" customWidth="1"/>
    <col min="93" max="100" width="4.140625" style="2" bestFit="1" customWidth="1"/>
    <col min="101" max="101" width="6.42578125" style="2" bestFit="1" customWidth="1"/>
    <col min="102" max="103" width="4.140625" style="2" bestFit="1" customWidth="1"/>
    <col min="104" max="104" width="10.42578125" style="2" customWidth="1"/>
    <col min="105" max="16384" width="10" style="2"/>
  </cols>
  <sheetData>
    <row r="1" spans="1:121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8" t="s">
        <v>4</v>
      </c>
      <c r="BC1" s="98"/>
      <c r="BD1" s="98"/>
      <c r="BE1" s="99" t="s">
        <v>3</v>
      </c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21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C2" s="26"/>
      <c r="BD2" s="26"/>
      <c r="BE2" s="100" t="s">
        <v>196</v>
      </c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</row>
    <row r="3" spans="1:121" ht="14.25" x14ac:dyDescent="0.2">
      <c r="A3" s="2"/>
      <c r="B3" s="26"/>
      <c r="C3" s="26"/>
      <c r="D3" s="100" t="s">
        <v>195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C3" s="26"/>
      <c r="BD3" s="26"/>
      <c r="BE3" s="100" t="s">
        <v>195</v>
      </c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</row>
    <row r="4" spans="1:121" ht="14.25" x14ac:dyDescent="0.2">
      <c r="A4" s="2"/>
      <c r="B4" s="26"/>
      <c r="C4" s="26"/>
      <c r="D4" s="100" t="s">
        <v>198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C4" s="26"/>
      <c r="BD4" s="26"/>
      <c r="BE4" s="100" t="s">
        <v>198</v>
      </c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</row>
    <row r="5" spans="1:121" ht="14.25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C5" s="26"/>
      <c r="BD5" s="26"/>
      <c r="BE5" s="100" t="s">
        <v>193</v>
      </c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</row>
    <row r="6" spans="1:121" ht="14.25" x14ac:dyDescent="0.2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2"/>
    </row>
    <row r="7" spans="1:121" ht="14.25" customHeight="1" x14ac:dyDescent="0.2">
      <c r="A7" s="95"/>
      <c r="B7" s="95"/>
      <c r="C7" s="95"/>
      <c r="D7" s="95"/>
      <c r="E7" s="95"/>
      <c r="F7" s="95"/>
      <c r="G7" s="95">
        <v>1</v>
      </c>
      <c r="H7" s="95"/>
      <c r="I7" s="95"/>
      <c r="J7" s="95"/>
      <c r="K7" s="95"/>
      <c r="L7" s="95">
        <v>2</v>
      </c>
      <c r="M7" s="95"/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W7" s="2">
        <v>8</v>
      </c>
      <c r="BB7" s="95"/>
      <c r="BC7" s="95"/>
      <c r="BD7" s="95"/>
      <c r="BE7" s="95"/>
      <c r="BF7" s="95"/>
      <c r="BG7" s="95">
        <v>1</v>
      </c>
      <c r="BH7" s="95"/>
      <c r="BI7" s="95"/>
      <c r="BJ7" s="95"/>
      <c r="BK7" s="95"/>
      <c r="BL7" s="95">
        <v>2</v>
      </c>
      <c r="BM7" s="95"/>
      <c r="BR7" s="2">
        <v>3</v>
      </c>
      <c r="BW7" s="2">
        <v>4</v>
      </c>
      <c r="CC7" s="2">
        <v>5</v>
      </c>
      <c r="CI7" s="2">
        <v>6</v>
      </c>
      <c r="CP7" s="2">
        <v>7</v>
      </c>
      <c r="CW7" s="2">
        <v>8</v>
      </c>
      <c r="CZ7" s="23"/>
    </row>
    <row r="8" spans="1:121" s="26" customFormat="1" ht="258.75" customHeight="1" x14ac:dyDescent="0.2">
      <c r="A8" s="110" t="s">
        <v>0</v>
      </c>
      <c r="B8" s="110" t="s">
        <v>301</v>
      </c>
      <c r="C8" s="110" t="s">
        <v>1</v>
      </c>
      <c r="D8" s="110"/>
      <c r="E8" s="110" t="s">
        <v>257</v>
      </c>
      <c r="F8" s="101" t="s">
        <v>299</v>
      </c>
      <c r="G8" s="12" t="s">
        <v>178</v>
      </c>
      <c r="H8" s="12" t="s">
        <v>179</v>
      </c>
      <c r="I8" s="28" t="s">
        <v>180</v>
      </c>
      <c r="J8" s="12" t="s">
        <v>181</v>
      </c>
      <c r="K8" s="67" t="s">
        <v>182</v>
      </c>
      <c r="L8" s="12" t="s">
        <v>183</v>
      </c>
      <c r="M8" s="12" t="s">
        <v>192</v>
      </c>
      <c r="N8" s="12" t="s">
        <v>184</v>
      </c>
      <c r="O8" s="12" t="s">
        <v>185</v>
      </c>
      <c r="P8" s="12" t="s">
        <v>186</v>
      </c>
      <c r="Q8" s="12" t="s">
        <v>187</v>
      </c>
      <c r="R8" s="12" t="s">
        <v>158</v>
      </c>
      <c r="S8" s="12" t="s">
        <v>159</v>
      </c>
      <c r="T8" s="12" t="s">
        <v>160</v>
      </c>
      <c r="U8" s="12" t="s">
        <v>161</v>
      </c>
      <c r="V8" s="12" t="s">
        <v>162</v>
      </c>
      <c r="W8" s="12" t="s">
        <v>208</v>
      </c>
      <c r="X8" s="12" t="s">
        <v>219</v>
      </c>
      <c r="Y8" s="12" t="s">
        <v>215</v>
      </c>
      <c r="Z8" s="12" t="s">
        <v>220</v>
      </c>
      <c r="AA8" s="12" t="s">
        <v>214</v>
      </c>
      <c r="AB8" s="12" t="s">
        <v>221</v>
      </c>
      <c r="AC8" s="12" t="s">
        <v>229</v>
      </c>
      <c r="AD8" s="12" t="s">
        <v>232</v>
      </c>
      <c r="AE8" s="12" t="s">
        <v>230</v>
      </c>
      <c r="AF8" s="12" t="s">
        <v>211</v>
      </c>
      <c r="AG8" s="12" t="s">
        <v>223</v>
      </c>
      <c r="AH8" s="12" t="s">
        <v>231</v>
      </c>
      <c r="AI8" s="12" t="s">
        <v>217</v>
      </c>
      <c r="AJ8" s="12" t="s">
        <v>240</v>
      </c>
      <c r="AK8" s="12" t="s">
        <v>235</v>
      </c>
      <c r="AL8" s="12" t="s">
        <v>222</v>
      </c>
      <c r="AM8" s="12" t="s">
        <v>245</v>
      </c>
      <c r="AN8" s="12" t="s">
        <v>255</v>
      </c>
      <c r="AO8" s="12" t="s">
        <v>256</v>
      </c>
      <c r="AP8" s="4" t="s">
        <v>234</v>
      </c>
      <c r="AQ8" s="4" t="s">
        <v>273</v>
      </c>
      <c r="AR8" s="4" t="s">
        <v>224</v>
      </c>
      <c r="AS8" s="4" t="s">
        <v>281</v>
      </c>
      <c r="AT8" s="4" t="s">
        <v>260</v>
      </c>
      <c r="AU8" s="4" t="s">
        <v>282</v>
      </c>
      <c r="AV8" s="4" t="s">
        <v>272</v>
      </c>
      <c r="AW8" s="28" t="s">
        <v>294</v>
      </c>
      <c r="AX8" s="12" t="s">
        <v>266</v>
      </c>
      <c r="AY8" s="12" t="s">
        <v>259</v>
      </c>
      <c r="AZ8" s="12" t="s">
        <v>298</v>
      </c>
      <c r="BA8" s="31" t="s">
        <v>2</v>
      </c>
      <c r="BB8" s="110" t="s">
        <v>0</v>
      </c>
      <c r="BC8" s="110" t="s">
        <v>301</v>
      </c>
      <c r="BD8" s="110" t="s">
        <v>1</v>
      </c>
      <c r="BE8" s="110"/>
      <c r="BF8" s="110" t="s">
        <v>257</v>
      </c>
      <c r="BG8" s="12" t="s">
        <v>178</v>
      </c>
      <c r="BH8" s="12" t="s">
        <v>179</v>
      </c>
      <c r="BI8" s="28" t="s">
        <v>180</v>
      </c>
      <c r="BJ8" s="12" t="s">
        <v>181</v>
      </c>
      <c r="BK8" s="67" t="s">
        <v>182</v>
      </c>
      <c r="BL8" s="12" t="s">
        <v>183</v>
      </c>
      <c r="BM8" s="12" t="s">
        <v>192</v>
      </c>
      <c r="BN8" s="12" t="s">
        <v>184</v>
      </c>
      <c r="BO8" s="12" t="s">
        <v>185</v>
      </c>
      <c r="BP8" s="12" t="s">
        <v>186</v>
      </c>
      <c r="BQ8" s="12" t="s">
        <v>187</v>
      </c>
      <c r="BR8" s="12" t="s">
        <v>158</v>
      </c>
      <c r="BS8" s="12" t="s">
        <v>159</v>
      </c>
      <c r="BT8" s="12" t="s">
        <v>160</v>
      </c>
      <c r="BU8" s="12" t="s">
        <v>161</v>
      </c>
      <c r="BV8" s="12" t="s">
        <v>162</v>
      </c>
      <c r="BW8" s="12" t="s">
        <v>208</v>
      </c>
      <c r="BX8" s="12" t="s">
        <v>219</v>
      </c>
      <c r="BY8" s="12" t="s">
        <v>215</v>
      </c>
      <c r="BZ8" s="12" t="s">
        <v>220</v>
      </c>
      <c r="CA8" s="12" t="s">
        <v>214</v>
      </c>
      <c r="CB8" s="12" t="s">
        <v>221</v>
      </c>
      <c r="CC8" s="12" t="s">
        <v>229</v>
      </c>
      <c r="CD8" s="12" t="s">
        <v>232</v>
      </c>
      <c r="CE8" s="12" t="s">
        <v>230</v>
      </c>
      <c r="CF8" s="12" t="s">
        <v>211</v>
      </c>
      <c r="CG8" s="12" t="s">
        <v>223</v>
      </c>
      <c r="CH8" s="12" t="s">
        <v>231</v>
      </c>
      <c r="CI8" s="12" t="s">
        <v>217</v>
      </c>
      <c r="CJ8" s="12" t="s">
        <v>240</v>
      </c>
      <c r="CK8" s="12" t="s">
        <v>235</v>
      </c>
      <c r="CL8" s="12" t="s">
        <v>222</v>
      </c>
      <c r="CM8" s="12" t="s">
        <v>245</v>
      </c>
      <c r="CN8" s="12" t="s">
        <v>255</v>
      </c>
      <c r="CO8" s="12" t="s">
        <v>256</v>
      </c>
      <c r="CP8" s="4" t="s">
        <v>234</v>
      </c>
      <c r="CQ8" s="4" t="s">
        <v>273</v>
      </c>
      <c r="CR8" s="4" t="s">
        <v>224</v>
      </c>
      <c r="CS8" s="4" t="s">
        <v>281</v>
      </c>
      <c r="CT8" s="4" t="s">
        <v>260</v>
      </c>
      <c r="CU8" s="4" t="s">
        <v>282</v>
      </c>
      <c r="CV8" s="4" t="s">
        <v>272</v>
      </c>
      <c r="CW8" s="28" t="s">
        <v>294</v>
      </c>
      <c r="CX8" s="12" t="s">
        <v>266</v>
      </c>
      <c r="CY8" s="12" t="s">
        <v>259</v>
      </c>
      <c r="CZ8" s="31" t="s">
        <v>2</v>
      </c>
    </row>
    <row r="9" spans="1:121" s="118" customFormat="1" x14ac:dyDescent="0.2">
      <c r="A9" s="101"/>
      <c r="B9" s="101"/>
      <c r="C9" s="101"/>
      <c r="D9" s="101"/>
      <c r="E9" s="101"/>
      <c r="F9" s="102"/>
      <c r="G9" s="29">
        <v>2</v>
      </c>
      <c r="H9" s="29">
        <v>3</v>
      </c>
      <c r="I9" s="29">
        <v>2</v>
      </c>
      <c r="J9" s="29">
        <v>2</v>
      </c>
      <c r="K9" s="29">
        <v>2</v>
      </c>
      <c r="L9" s="97">
        <v>3</v>
      </c>
      <c r="M9" s="97">
        <v>3</v>
      </c>
      <c r="N9" s="97">
        <v>2</v>
      </c>
      <c r="O9" s="97">
        <v>2</v>
      </c>
      <c r="P9" s="97">
        <v>2</v>
      </c>
      <c r="Q9" s="97">
        <v>3</v>
      </c>
      <c r="R9" s="97">
        <v>3</v>
      </c>
      <c r="S9" s="97">
        <v>3</v>
      </c>
      <c r="T9" s="97">
        <v>3</v>
      </c>
      <c r="U9" s="97">
        <v>3</v>
      </c>
      <c r="V9" s="97">
        <v>3</v>
      </c>
      <c r="W9" s="97">
        <v>3</v>
      </c>
      <c r="X9" s="97">
        <v>3</v>
      </c>
      <c r="Y9" s="97">
        <v>3</v>
      </c>
      <c r="Z9" s="97">
        <v>3</v>
      </c>
      <c r="AA9" s="97">
        <v>3</v>
      </c>
      <c r="AB9" s="97">
        <v>2</v>
      </c>
      <c r="AC9" s="97">
        <v>3</v>
      </c>
      <c r="AD9" s="97">
        <v>2</v>
      </c>
      <c r="AE9" s="97">
        <v>3</v>
      </c>
      <c r="AF9" s="97">
        <v>3</v>
      </c>
      <c r="AG9" s="97">
        <v>3</v>
      </c>
      <c r="AH9" s="97">
        <v>2</v>
      </c>
      <c r="AI9" s="97">
        <v>2</v>
      </c>
      <c r="AJ9" s="97">
        <v>2</v>
      </c>
      <c r="AK9" s="97">
        <v>3</v>
      </c>
      <c r="AL9" s="97">
        <v>3</v>
      </c>
      <c r="AM9" s="97">
        <v>3</v>
      </c>
      <c r="AN9" s="97">
        <v>2</v>
      </c>
      <c r="AO9" s="97">
        <v>2</v>
      </c>
      <c r="AP9" s="97">
        <v>2</v>
      </c>
      <c r="AQ9" s="97">
        <v>2</v>
      </c>
      <c r="AR9" s="97">
        <v>2</v>
      </c>
      <c r="AS9" s="97">
        <v>2</v>
      </c>
      <c r="AT9" s="97">
        <v>2</v>
      </c>
      <c r="AU9" s="97">
        <v>3</v>
      </c>
      <c r="AV9" s="97">
        <v>2</v>
      </c>
      <c r="AW9" s="97">
        <v>2</v>
      </c>
      <c r="AX9" s="97">
        <v>5</v>
      </c>
      <c r="AY9" s="97">
        <v>7</v>
      </c>
      <c r="AZ9" s="97">
        <v>7</v>
      </c>
      <c r="BA9" s="30">
        <f>SUM(G9:AX9)</f>
        <v>113</v>
      </c>
      <c r="BB9" s="101"/>
      <c r="BC9" s="101"/>
      <c r="BD9" s="101"/>
      <c r="BE9" s="101"/>
      <c r="BF9" s="101"/>
      <c r="BG9" s="29">
        <v>2</v>
      </c>
      <c r="BH9" s="29">
        <v>3</v>
      </c>
      <c r="BI9" s="29">
        <v>2</v>
      </c>
      <c r="BJ9" s="29">
        <v>2</v>
      </c>
      <c r="BK9" s="29">
        <v>2</v>
      </c>
      <c r="BL9" s="97">
        <v>3</v>
      </c>
      <c r="BM9" s="97">
        <v>3</v>
      </c>
      <c r="BN9" s="97">
        <v>2</v>
      </c>
      <c r="BO9" s="97">
        <v>2</v>
      </c>
      <c r="BP9" s="97">
        <v>2</v>
      </c>
      <c r="BQ9" s="97">
        <v>3</v>
      </c>
      <c r="BR9" s="97">
        <v>3</v>
      </c>
      <c r="BS9" s="97">
        <v>3</v>
      </c>
      <c r="BT9" s="97">
        <v>3</v>
      </c>
      <c r="BU9" s="97">
        <v>3</v>
      </c>
      <c r="BV9" s="97">
        <v>3</v>
      </c>
      <c r="BW9" s="97">
        <v>3</v>
      </c>
      <c r="BX9" s="97">
        <v>3</v>
      </c>
      <c r="BY9" s="97">
        <v>3</v>
      </c>
      <c r="BZ9" s="97">
        <v>3</v>
      </c>
      <c r="CA9" s="97">
        <v>3</v>
      </c>
      <c r="CB9" s="97">
        <v>2</v>
      </c>
      <c r="CC9" s="97">
        <v>3</v>
      </c>
      <c r="CD9" s="97">
        <v>2</v>
      </c>
      <c r="CE9" s="97">
        <v>3</v>
      </c>
      <c r="CF9" s="97">
        <v>3</v>
      </c>
      <c r="CG9" s="97">
        <v>3</v>
      </c>
      <c r="CH9" s="97">
        <v>2</v>
      </c>
      <c r="CI9" s="97">
        <v>2</v>
      </c>
      <c r="CJ9" s="97">
        <v>2</v>
      </c>
      <c r="CK9" s="97">
        <v>3</v>
      </c>
      <c r="CL9" s="97">
        <v>3</v>
      </c>
      <c r="CM9" s="97">
        <v>3</v>
      </c>
      <c r="CN9" s="97">
        <v>2</v>
      </c>
      <c r="CO9" s="97">
        <v>2</v>
      </c>
      <c r="CP9" s="97">
        <v>2</v>
      </c>
      <c r="CQ9" s="97">
        <v>2</v>
      </c>
      <c r="CR9" s="97">
        <v>2</v>
      </c>
      <c r="CS9" s="97">
        <v>2</v>
      </c>
      <c r="CT9" s="97">
        <v>2</v>
      </c>
      <c r="CU9" s="97">
        <v>3</v>
      </c>
      <c r="CV9" s="97">
        <v>2</v>
      </c>
      <c r="CW9" s="97">
        <v>2</v>
      </c>
      <c r="CX9" s="97">
        <v>5</v>
      </c>
      <c r="CY9" s="97">
        <v>7</v>
      </c>
      <c r="CZ9" s="30">
        <f>SUM(BG9:CX9)</f>
        <v>113</v>
      </c>
    </row>
    <row r="10" spans="1:121" x14ac:dyDescent="0.25">
      <c r="A10" s="24">
        <v>1</v>
      </c>
      <c r="B10" s="15" t="s">
        <v>121</v>
      </c>
      <c r="C10" s="16" t="s">
        <v>60</v>
      </c>
      <c r="D10" s="17" t="s">
        <v>27</v>
      </c>
      <c r="E10" s="18">
        <v>35875</v>
      </c>
      <c r="F10" s="18" t="s">
        <v>46</v>
      </c>
      <c r="G10" s="5">
        <v>7.6</v>
      </c>
      <c r="H10" s="5">
        <v>6.9</v>
      </c>
      <c r="I10" s="5">
        <v>8.1999999999999993</v>
      </c>
      <c r="J10" s="5">
        <v>4.9000000000000004</v>
      </c>
      <c r="K10" s="5">
        <v>5.2</v>
      </c>
      <c r="L10" s="6">
        <v>7.1</v>
      </c>
      <c r="M10" s="6">
        <v>9.1</v>
      </c>
      <c r="N10" s="6">
        <v>7.5</v>
      </c>
      <c r="O10" s="6">
        <v>8.1999999999999993</v>
      </c>
      <c r="P10" s="6">
        <v>7.6</v>
      </c>
      <c r="Q10" s="6">
        <v>6.3</v>
      </c>
      <c r="R10" s="6">
        <v>6</v>
      </c>
      <c r="S10" s="6">
        <v>7.5</v>
      </c>
      <c r="T10" s="6">
        <v>7.8</v>
      </c>
      <c r="U10" s="6">
        <v>8.6999999999999993</v>
      </c>
      <c r="V10" s="6">
        <v>9.9</v>
      </c>
      <c r="W10" s="6">
        <v>6.2</v>
      </c>
      <c r="X10" s="6">
        <v>5.6</v>
      </c>
      <c r="Y10" s="6">
        <v>8.5</v>
      </c>
      <c r="Z10" s="6">
        <v>8.4</v>
      </c>
      <c r="AA10" s="6">
        <v>8.1999999999999993</v>
      </c>
      <c r="AB10" s="6">
        <v>5.8</v>
      </c>
      <c r="AC10" s="6">
        <v>7.4</v>
      </c>
      <c r="AD10" s="6">
        <v>7.8</v>
      </c>
      <c r="AE10" s="6">
        <v>8</v>
      </c>
      <c r="AF10" s="6">
        <v>4.9000000000000004</v>
      </c>
      <c r="AG10" s="6">
        <v>4.9000000000000004</v>
      </c>
      <c r="AH10" s="6">
        <v>9.4</v>
      </c>
      <c r="AI10" s="19">
        <v>9</v>
      </c>
      <c r="AJ10" s="19">
        <v>7.8</v>
      </c>
      <c r="AK10" s="19">
        <v>6.2</v>
      </c>
      <c r="AL10" s="20">
        <v>6.9</v>
      </c>
      <c r="AM10" s="20">
        <v>8.9</v>
      </c>
      <c r="AN10" s="20">
        <v>10</v>
      </c>
      <c r="AO10" s="20">
        <v>8.8000000000000007</v>
      </c>
      <c r="AP10" s="20">
        <v>8.4</v>
      </c>
      <c r="AQ10" s="20">
        <v>5.0999999999999996</v>
      </c>
      <c r="AR10" s="20">
        <v>8.1999999999999993</v>
      </c>
      <c r="AS10" s="20">
        <v>8.1</v>
      </c>
      <c r="AT10" s="20">
        <v>9</v>
      </c>
      <c r="AU10" s="20">
        <v>9.1999999999999993</v>
      </c>
      <c r="AV10" s="20">
        <v>9.4</v>
      </c>
      <c r="AW10" s="20">
        <v>8.9</v>
      </c>
      <c r="AX10" s="20">
        <v>8.3000000000000007</v>
      </c>
      <c r="AY10" s="20"/>
      <c r="AZ10" s="19"/>
      <c r="BA10" s="33">
        <f t="shared" ref="BA10:BA13" si="0">ROUND(SUMPRODUCT($G$9:$AY$9,G10:AY10)/$BA$9,1)</f>
        <v>7.6</v>
      </c>
      <c r="BB10" s="24">
        <f>A10</f>
        <v>1</v>
      </c>
      <c r="BC10" s="15" t="s">
        <v>121</v>
      </c>
      <c r="BD10" s="16" t="s">
        <v>60</v>
      </c>
      <c r="BE10" s="17" t="s">
        <v>27</v>
      </c>
      <c r="BF10" s="18">
        <v>35875</v>
      </c>
      <c r="BG10" s="74">
        <f t="shared" ref="BG10:BV13" si="1">IF(G10&gt;=8.5,4,IF(G10&gt;=7,3,IF(G10&gt;=5.5,2,IF(G10&gt;=4,1,0))))</f>
        <v>3</v>
      </c>
      <c r="BH10" s="74">
        <f t="shared" si="1"/>
        <v>2</v>
      </c>
      <c r="BI10" s="74">
        <f t="shared" si="1"/>
        <v>3</v>
      </c>
      <c r="BJ10" s="74">
        <f t="shared" si="1"/>
        <v>1</v>
      </c>
      <c r="BK10" s="74">
        <f t="shared" si="1"/>
        <v>1</v>
      </c>
      <c r="BL10" s="74">
        <f t="shared" si="1"/>
        <v>3</v>
      </c>
      <c r="BM10" s="74">
        <f t="shared" si="1"/>
        <v>4</v>
      </c>
      <c r="BN10" s="74">
        <f t="shared" si="1"/>
        <v>3</v>
      </c>
      <c r="BO10" s="74">
        <f t="shared" si="1"/>
        <v>3</v>
      </c>
      <c r="BP10" s="74">
        <f t="shared" si="1"/>
        <v>3</v>
      </c>
      <c r="BQ10" s="74">
        <f t="shared" si="1"/>
        <v>2</v>
      </c>
      <c r="BR10" s="74">
        <f t="shared" si="1"/>
        <v>2</v>
      </c>
      <c r="BS10" s="74">
        <f t="shared" si="1"/>
        <v>3</v>
      </c>
      <c r="BT10" s="74">
        <f t="shared" si="1"/>
        <v>3</v>
      </c>
      <c r="BU10" s="74">
        <f t="shared" si="1"/>
        <v>4</v>
      </c>
      <c r="BV10" s="74">
        <f t="shared" si="1"/>
        <v>4</v>
      </c>
      <c r="BW10" s="74">
        <f t="shared" ref="BW10:CL13" si="2">IF(W10&gt;=8.5,4,IF(W10&gt;=7,3,IF(W10&gt;=5.5,2,IF(W10&gt;=4,1,0))))</f>
        <v>2</v>
      </c>
      <c r="BX10" s="74">
        <f t="shared" si="2"/>
        <v>2</v>
      </c>
      <c r="BY10" s="74">
        <f t="shared" si="2"/>
        <v>4</v>
      </c>
      <c r="BZ10" s="74">
        <f t="shared" si="2"/>
        <v>3</v>
      </c>
      <c r="CA10" s="74">
        <f t="shared" si="2"/>
        <v>3</v>
      </c>
      <c r="CB10" s="74">
        <f t="shared" si="2"/>
        <v>2</v>
      </c>
      <c r="CC10" s="74">
        <f t="shared" si="2"/>
        <v>3</v>
      </c>
      <c r="CD10" s="74">
        <f t="shared" si="2"/>
        <v>3</v>
      </c>
      <c r="CE10" s="74">
        <f t="shared" si="2"/>
        <v>3</v>
      </c>
      <c r="CF10" s="74">
        <f t="shared" si="2"/>
        <v>1</v>
      </c>
      <c r="CG10" s="74">
        <f t="shared" si="2"/>
        <v>1</v>
      </c>
      <c r="CH10" s="74">
        <f t="shared" si="2"/>
        <v>4</v>
      </c>
      <c r="CI10" s="74">
        <f t="shared" si="2"/>
        <v>4</v>
      </c>
      <c r="CJ10" s="74">
        <f t="shared" si="2"/>
        <v>3</v>
      </c>
      <c r="CK10" s="74">
        <f t="shared" ref="CK10:CX13" si="3">IF(AK10&gt;=8.5,4,IF(AK10&gt;=7,3,IF(AK10&gt;=5.5,2,IF(AK10&gt;=4,1,0))))</f>
        <v>2</v>
      </c>
      <c r="CL10" s="74">
        <f t="shared" si="3"/>
        <v>2</v>
      </c>
      <c r="CM10" s="74">
        <f t="shared" si="3"/>
        <v>4</v>
      </c>
      <c r="CN10" s="74">
        <f t="shared" si="3"/>
        <v>4</v>
      </c>
      <c r="CO10" s="74">
        <f t="shared" si="3"/>
        <v>4</v>
      </c>
      <c r="CP10" s="74">
        <f t="shared" si="3"/>
        <v>3</v>
      </c>
      <c r="CQ10" s="74">
        <f t="shared" si="3"/>
        <v>1</v>
      </c>
      <c r="CR10" s="74">
        <f t="shared" si="3"/>
        <v>3</v>
      </c>
      <c r="CS10" s="74">
        <f t="shared" si="3"/>
        <v>3</v>
      </c>
      <c r="CT10" s="74">
        <f t="shared" si="3"/>
        <v>4</v>
      </c>
      <c r="CU10" s="74">
        <f t="shared" si="3"/>
        <v>4</v>
      </c>
      <c r="CV10" s="74">
        <f t="shared" si="3"/>
        <v>4</v>
      </c>
      <c r="CW10" s="74">
        <f t="shared" si="3"/>
        <v>4</v>
      </c>
      <c r="CX10" s="74">
        <f t="shared" si="3"/>
        <v>3</v>
      </c>
      <c r="CY10" s="74"/>
      <c r="CZ10" s="75">
        <f t="shared" ref="CZ10:CZ13" si="4">ROUND(SUMPRODUCT($G$9:$AY$9,BG10:CY10)/$BA$9,2)</f>
        <v>2.87</v>
      </c>
    </row>
    <row r="11" spans="1:121" x14ac:dyDescent="0.25">
      <c r="A11" s="24">
        <v>2</v>
      </c>
      <c r="B11" s="15" t="s">
        <v>152</v>
      </c>
      <c r="C11" s="16" t="s">
        <v>153</v>
      </c>
      <c r="D11" s="17" t="s">
        <v>19</v>
      </c>
      <c r="E11" s="18">
        <v>35998</v>
      </c>
      <c r="F11" s="18" t="s">
        <v>46</v>
      </c>
      <c r="G11" s="5">
        <v>6.7</v>
      </c>
      <c r="H11" s="5">
        <v>6.6</v>
      </c>
      <c r="I11" s="5">
        <v>7.6</v>
      </c>
      <c r="J11" s="5">
        <v>6.6</v>
      </c>
      <c r="K11" s="5">
        <v>7.2</v>
      </c>
      <c r="L11" s="6">
        <v>5.7</v>
      </c>
      <c r="M11" s="6">
        <v>6.4</v>
      </c>
      <c r="N11" s="6">
        <v>6.5</v>
      </c>
      <c r="O11" s="6">
        <v>8</v>
      </c>
      <c r="P11" s="6">
        <v>7</v>
      </c>
      <c r="Q11" s="6">
        <v>4.9000000000000004</v>
      </c>
      <c r="R11" s="6">
        <v>4.5</v>
      </c>
      <c r="S11" s="6">
        <v>5.0999999999999996</v>
      </c>
      <c r="T11" s="6">
        <v>7.1</v>
      </c>
      <c r="U11" s="6">
        <v>7.7</v>
      </c>
      <c r="V11" s="6">
        <v>8.6</v>
      </c>
      <c r="W11" s="6">
        <v>5.9</v>
      </c>
      <c r="X11" s="6">
        <v>6.1</v>
      </c>
      <c r="Y11" s="6">
        <v>9.1</v>
      </c>
      <c r="Z11" s="6">
        <v>7.6</v>
      </c>
      <c r="AA11" s="6">
        <v>7.8</v>
      </c>
      <c r="AB11" s="6">
        <v>7.1</v>
      </c>
      <c r="AC11" s="6">
        <v>8.6999999999999993</v>
      </c>
      <c r="AD11" s="6">
        <v>7.9</v>
      </c>
      <c r="AE11" s="6">
        <v>7.9</v>
      </c>
      <c r="AF11" s="6">
        <v>7.7</v>
      </c>
      <c r="AG11" s="6">
        <v>7</v>
      </c>
      <c r="AH11" s="6">
        <v>7</v>
      </c>
      <c r="AI11" s="19">
        <v>9</v>
      </c>
      <c r="AJ11" s="19">
        <v>9</v>
      </c>
      <c r="AK11" s="19">
        <v>5</v>
      </c>
      <c r="AL11" s="20">
        <v>7.9</v>
      </c>
      <c r="AM11" s="20">
        <v>9.1999999999999993</v>
      </c>
      <c r="AN11" s="20">
        <v>9.3000000000000007</v>
      </c>
      <c r="AO11" s="20">
        <v>9.1</v>
      </c>
      <c r="AP11" s="20">
        <v>7</v>
      </c>
      <c r="AQ11" s="20">
        <v>7.7</v>
      </c>
      <c r="AR11" s="20">
        <v>7.9</v>
      </c>
      <c r="AS11" s="20">
        <v>7.7</v>
      </c>
      <c r="AT11" s="20">
        <v>9.4</v>
      </c>
      <c r="AU11" s="20">
        <v>9.4</v>
      </c>
      <c r="AV11" s="20">
        <v>9</v>
      </c>
      <c r="AW11" s="20">
        <v>9.3000000000000007</v>
      </c>
      <c r="AX11" s="20">
        <v>8.5</v>
      </c>
      <c r="AY11" s="20"/>
      <c r="AZ11" s="19"/>
      <c r="BA11" s="33">
        <f t="shared" si="0"/>
        <v>7.5</v>
      </c>
      <c r="BB11" s="24">
        <f>A11</f>
        <v>2</v>
      </c>
      <c r="BC11" s="15" t="s">
        <v>152</v>
      </c>
      <c r="BD11" s="16" t="s">
        <v>153</v>
      </c>
      <c r="BE11" s="17" t="s">
        <v>19</v>
      </c>
      <c r="BF11" s="18">
        <v>35998</v>
      </c>
      <c r="BG11" s="74">
        <f t="shared" si="1"/>
        <v>2</v>
      </c>
      <c r="BH11" s="74">
        <f t="shared" si="1"/>
        <v>2</v>
      </c>
      <c r="BI11" s="74">
        <f t="shared" si="1"/>
        <v>3</v>
      </c>
      <c r="BJ11" s="74">
        <f t="shared" si="1"/>
        <v>2</v>
      </c>
      <c r="BK11" s="74">
        <f t="shared" si="1"/>
        <v>3</v>
      </c>
      <c r="BL11" s="74">
        <f t="shared" si="1"/>
        <v>2</v>
      </c>
      <c r="BM11" s="74">
        <f t="shared" si="1"/>
        <v>2</v>
      </c>
      <c r="BN11" s="74">
        <f t="shared" si="1"/>
        <v>2</v>
      </c>
      <c r="BO11" s="74">
        <f t="shared" si="1"/>
        <v>3</v>
      </c>
      <c r="BP11" s="74">
        <f t="shared" si="1"/>
        <v>3</v>
      </c>
      <c r="BQ11" s="74">
        <f t="shared" si="1"/>
        <v>1</v>
      </c>
      <c r="BR11" s="74">
        <f t="shared" si="1"/>
        <v>1</v>
      </c>
      <c r="BS11" s="74">
        <f t="shared" si="1"/>
        <v>1</v>
      </c>
      <c r="BT11" s="74">
        <f t="shared" si="1"/>
        <v>3</v>
      </c>
      <c r="BU11" s="74">
        <f t="shared" si="1"/>
        <v>3</v>
      </c>
      <c r="BV11" s="74">
        <f t="shared" si="1"/>
        <v>4</v>
      </c>
      <c r="BW11" s="74">
        <f t="shared" si="2"/>
        <v>2</v>
      </c>
      <c r="BX11" s="74">
        <f t="shared" si="2"/>
        <v>2</v>
      </c>
      <c r="BY11" s="74">
        <f t="shared" si="2"/>
        <v>4</v>
      </c>
      <c r="BZ11" s="74">
        <f t="shared" si="2"/>
        <v>3</v>
      </c>
      <c r="CA11" s="74">
        <f t="shared" si="2"/>
        <v>3</v>
      </c>
      <c r="CB11" s="74">
        <f t="shared" si="2"/>
        <v>3</v>
      </c>
      <c r="CC11" s="74">
        <f t="shared" si="2"/>
        <v>4</v>
      </c>
      <c r="CD11" s="74">
        <f t="shared" si="2"/>
        <v>3</v>
      </c>
      <c r="CE11" s="74">
        <f t="shared" si="2"/>
        <v>3</v>
      </c>
      <c r="CF11" s="74">
        <f t="shared" si="2"/>
        <v>3</v>
      </c>
      <c r="CG11" s="74">
        <f t="shared" si="2"/>
        <v>3</v>
      </c>
      <c r="CH11" s="74">
        <f t="shared" si="2"/>
        <v>3</v>
      </c>
      <c r="CI11" s="74">
        <f t="shared" si="2"/>
        <v>4</v>
      </c>
      <c r="CJ11" s="74">
        <f t="shared" si="2"/>
        <v>4</v>
      </c>
      <c r="CK11" s="74">
        <f t="shared" si="3"/>
        <v>1</v>
      </c>
      <c r="CL11" s="74">
        <f t="shared" si="3"/>
        <v>3</v>
      </c>
      <c r="CM11" s="74">
        <f t="shared" si="3"/>
        <v>4</v>
      </c>
      <c r="CN11" s="74">
        <f t="shared" si="3"/>
        <v>4</v>
      </c>
      <c r="CO11" s="74">
        <f t="shared" si="3"/>
        <v>4</v>
      </c>
      <c r="CP11" s="74">
        <f t="shared" si="3"/>
        <v>3</v>
      </c>
      <c r="CQ11" s="74">
        <f t="shared" si="3"/>
        <v>3</v>
      </c>
      <c r="CR11" s="74">
        <f t="shared" si="3"/>
        <v>3</v>
      </c>
      <c r="CS11" s="74">
        <f t="shared" si="3"/>
        <v>3</v>
      </c>
      <c r="CT11" s="74">
        <f t="shared" si="3"/>
        <v>4</v>
      </c>
      <c r="CU11" s="74">
        <f t="shared" si="3"/>
        <v>4</v>
      </c>
      <c r="CV11" s="74">
        <f t="shared" si="3"/>
        <v>4</v>
      </c>
      <c r="CW11" s="74">
        <f t="shared" si="3"/>
        <v>4</v>
      </c>
      <c r="CX11" s="74">
        <f t="shared" si="3"/>
        <v>4</v>
      </c>
      <c r="CY11" s="74"/>
      <c r="CZ11" s="75">
        <f t="shared" si="4"/>
        <v>2.9</v>
      </c>
    </row>
    <row r="12" spans="1:121" x14ac:dyDescent="0.25">
      <c r="A12" s="24">
        <v>3</v>
      </c>
      <c r="B12" s="15" t="s">
        <v>142</v>
      </c>
      <c r="C12" s="16" t="s">
        <v>21</v>
      </c>
      <c r="D12" s="17" t="s">
        <v>109</v>
      </c>
      <c r="E12" s="18">
        <v>35992</v>
      </c>
      <c r="F12" s="18" t="s">
        <v>46</v>
      </c>
      <c r="G12" s="5">
        <v>6.9</v>
      </c>
      <c r="H12" s="5">
        <v>6.2</v>
      </c>
      <c r="I12" s="5">
        <v>7.8</v>
      </c>
      <c r="J12" s="5">
        <v>6.5</v>
      </c>
      <c r="K12" s="5">
        <v>6</v>
      </c>
      <c r="L12" s="6">
        <v>6.3</v>
      </c>
      <c r="M12" s="6">
        <v>8.6999999999999993</v>
      </c>
      <c r="N12" s="6">
        <v>6.6</v>
      </c>
      <c r="O12" s="6">
        <v>8.1</v>
      </c>
      <c r="P12" s="6">
        <v>8</v>
      </c>
      <c r="Q12" s="6">
        <v>4.3</v>
      </c>
      <c r="R12" s="6">
        <v>7.3</v>
      </c>
      <c r="S12" s="6">
        <v>8.1999999999999993</v>
      </c>
      <c r="T12" s="6">
        <v>6.5</v>
      </c>
      <c r="U12" s="6">
        <v>6.7</v>
      </c>
      <c r="V12" s="6">
        <v>5.6</v>
      </c>
      <c r="W12" s="6">
        <v>7.3</v>
      </c>
      <c r="X12" s="6">
        <v>5.6</v>
      </c>
      <c r="Y12" s="6">
        <v>7.9</v>
      </c>
      <c r="Z12" s="6">
        <v>6.2</v>
      </c>
      <c r="AA12" s="6">
        <v>8</v>
      </c>
      <c r="AB12" s="6">
        <v>4.3</v>
      </c>
      <c r="AC12" s="6">
        <v>8.5</v>
      </c>
      <c r="AD12" s="6">
        <v>7.7</v>
      </c>
      <c r="AE12" s="6">
        <v>7.2</v>
      </c>
      <c r="AF12" s="6">
        <v>5.9</v>
      </c>
      <c r="AG12" s="6">
        <v>7.6</v>
      </c>
      <c r="AH12" s="6">
        <v>7.4</v>
      </c>
      <c r="AI12" s="19">
        <v>8.6</v>
      </c>
      <c r="AJ12" s="19">
        <v>8.5</v>
      </c>
      <c r="AK12" s="19">
        <v>4.4000000000000004</v>
      </c>
      <c r="AL12" s="20">
        <v>7.4</v>
      </c>
      <c r="AM12" s="20">
        <v>8.8000000000000007</v>
      </c>
      <c r="AN12" s="20">
        <v>9</v>
      </c>
      <c r="AO12" s="20">
        <v>8.6</v>
      </c>
      <c r="AP12" s="20">
        <v>7.3</v>
      </c>
      <c r="AQ12" s="20">
        <v>6.7</v>
      </c>
      <c r="AR12" s="20">
        <v>8.6</v>
      </c>
      <c r="AS12" s="20">
        <v>7.9</v>
      </c>
      <c r="AT12" s="20">
        <v>8.9</v>
      </c>
      <c r="AU12" s="20">
        <v>9</v>
      </c>
      <c r="AV12" s="20">
        <v>8.8000000000000007</v>
      </c>
      <c r="AW12" s="20">
        <v>9.1999999999999993</v>
      </c>
      <c r="AX12" s="20">
        <v>8</v>
      </c>
      <c r="AY12" s="20"/>
      <c r="AZ12" s="20"/>
      <c r="BA12" s="33">
        <f>ROUND(SUMPRODUCT($G$9:$AY$9,G12:AY12)/$BA$9,1)</f>
        <v>7.3</v>
      </c>
      <c r="BB12" s="24">
        <f>A12</f>
        <v>3</v>
      </c>
      <c r="BC12" s="15" t="s">
        <v>142</v>
      </c>
      <c r="BD12" s="16" t="s">
        <v>21</v>
      </c>
      <c r="BE12" s="17" t="s">
        <v>109</v>
      </c>
      <c r="BF12" s="18">
        <v>35992</v>
      </c>
      <c r="BG12" s="74">
        <f t="shared" si="1"/>
        <v>2</v>
      </c>
      <c r="BH12" s="74">
        <f t="shared" si="1"/>
        <v>2</v>
      </c>
      <c r="BI12" s="74">
        <f t="shared" si="1"/>
        <v>3</v>
      </c>
      <c r="BJ12" s="74">
        <f t="shared" si="1"/>
        <v>2</v>
      </c>
      <c r="BK12" s="74">
        <f t="shared" si="1"/>
        <v>2</v>
      </c>
      <c r="BL12" s="74">
        <f t="shared" si="1"/>
        <v>2</v>
      </c>
      <c r="BM12" s="74">
        <f t="shared" si="1"/>
        <v>4</v>
      </c>
      <c r="BN12" s="74">
        <f t="shared" si="1"/>
        <v>2</v>
      </c>
      <c r="BO12" s="74">
        <f t="shared" si="1"/>
        <v>3</v>
      </c>
      <c r="BP12" s="74">
        <f t="shared" si="1"/>
        <v>3</v>
      </c>
      <c r="BQ12" s="74">
        <f t="shared" si="1"/>
        <v>1</v>
      </c>
      <c r="BR12" s="74">
        <f t="shared" si="1"/>
        <v>3</v>
      </c>
      <c r="BS12" s="74">
        <f t="shared" si="1"/>
        <v>3</v>
      </c>
      <c r="BT12" s="74">
        <f t="shared" si="1"/>
        <v>2</v>
      </c>
      <c r="BU12" s="74">
        <f t="shared" si="1"/>
        <v>2</v>
      </c>
      <c r="BV12" s="74">
        <f t="shared" si="1"/>
        <v>2</v>
      </c>
      <c r="BW12" s="74">
        <f t="shared" si="2"/>
        <v>3</v>
      </c>
      <c r="BX12" s="74">
        <f t="shared" si="2"/>
        <v>2</v>
      </c>
      <c r="BY12" s="74">
        <f t="shared" si="2"/>
        <v>3</v>
      </c>
      <c r="BZ12" s="74">
        <f t="shared" si="2"/>
        <v>2</v>
      </c>
      <c r="CA12" s="74">
        <f t="shared" si="2"/>
        <v>3</v>
      </c>
      <c r="CB12" s="74">
        <f t="shared" si="2"/>
        <v>1</v>
      </c>
      <c r="CC12" s="74">
        <f t="shared" si="2"/>
        <v>4</v>
      </c>
      <c r="CD12" s="74">
        <f t="shared" si="2"/>
        <v>3</v>
      </c>
      <c r="CE12" s="74">
        <f t="shared" si="2"/>
        <v>3</v>
      </c>
      <c r="CF12" s="74">
        <f t="shared" si="2"/>
        <v>2</v>
      </c>
      <c r="CG12" s="74">
        <f t="shared" si="2"/>
        <v>3</v>
      </c>
      <c r="CH12" s="74">
        <f t="shared" si="2"/>
        <v>3</v>
      </c>
      <c r="CI12" s="74">
        <f t="shared" si="2"/>
        <v>4</v>
      </c>
      <c r="CJ12" s="74">
        <f t="shared" si="2"/>
        <v>4</v>
      </c>
      <c r="CK12" s="74">
        <f t="shared" si="2"/>
        <v>1</v>
      </c>
      <c r="CL12" s="74">
        <f t="shared" si="2"/>
        <v>3</v>
      </c>
      <c r="CM12" s="74">
        <f t="shared" si="3"/>
        <v>4</v>
      </c>
      <c r="CN12" s="74">
        <f t="shared" si="3"/>
        <v>4</v>
      </c>
      <c r="CO12" s="74">
        <f t="shared" si="3"/>
        <v>4</v>
      </c>
      <c r="CP12" s="74">
        <f t="shared" si="3"/>
        <v>3</v>
      </c>
      <c r="CQ12" s="74">
        <f t="shared" si="3"/>
        <v>2</v>
      </c>
      <c r="CR12" s="74">
        <f t="shared" si="3"/>
        <v>4</v>
      </c>
      <c r="CS12" s="74">
        <f t="shared" si="3"/>
        <v>3</v>
      </c>
      <c r="CT12" s="74">
        <f t="shared" si="3"/>
        <v>4</v>
      </c>
      <c r="CU12" s="74">
        <f t="shared" si="3"/>
        <v>4</v>
      </c>
      <c r="CV12" s="74">
        <f t="shared" si="3"/>
        <v>4</v>
      </c>
      <c r="CW12" s="74">
        <f t="shared" si="3"/>
        <v>4</v>
      </c>
      <c r="CX12" s="74">
        <f t="shared" si="3"/>
        <v>3</v>
      </c>
      <c r="CY12" s="74"/>
      <c r="CZ12" s="75">
        <f>ROUND(SUMPRODUCT($G$9:$AY$9,BG12:CY12)/$BA$9,2)</f>
        <v>2.81</v>
      </c>
    </row>
    <row r="13" spans="1:121" x14ac:dyDescent="0.25">
      <c r="A13" s="24">
        <v>4</v>
      </c>
      <c r="B13" s="15" t="s">
        <v>144</v>
      </c>
      <c r="C13" s="16" t="s">
        <v>145</v>
      </c>
      <c r="D13" s="17" t="s">
        <v>80</v>
      </c>
      <c r="E13" s="18">
        <v>35849</v>
      </c>
      <c r="F13" s="18" t="s">
        <v>46</v>
      </c>
      <c r="G13" s="5">
        <v>6.6</v>
      </c>
      <c r="H13" s="5">
        <v>6.6</v>
      </c>
      <c r="I13" s="5">
        <v>8.1</v>
      </c>
      <c r="J13" s="5">
        <v>4.4000000000000004</v>
      </c>
      <c r="K13" s="5">
        <v>7.7</v>
      </c>
      <c r="L13" s="6">
        <v>7.3</v>
      </c>
      <c r="M13" s="6">
        <v>6.3</v>
      </c>
      <c r="N13" s="6">
        <v>5.8</v>
      </c>
      <c r="O13" s="6">
        <v>8.3000000000000007</v>
      </c>
      <c r="P13" s="6">
        <v>7.8</v>
      </c>
      <c r="Q13" s="6">
        <v>6</v>
      </c>
      <c r="R13" s="6">
        <v>4.9000000000000004</v>
      </c>
      <c r="S13" s="6">
        <v>9.1</v>
      </c>
      <c r="T13" s="6">
        <v>6.6</v>
      </c>
      <c r="U13" s="6">
        <v>7.5</v>
      </c>
      <c r="V13" s="6">
        <v>4.4000000000000004</v>
      </c>
      <c r="W13" s="6">
        <v>8</v>
      </c>
      <c r="X13" s="6">
        <v>6.3</v>
      </c>
      <c r="Y13" s="6">
        <v>6.8</v>
      </c>
      <c r="Z13" s="6">
        <v>7.6</v>
      </c>
      <c r="AA13" s="6">
        <v>7.5</v>
      </c>
      <c r="AB13" s="6">
        <v>5.0999999999999996</v>
      </c>
      <c r="AC13" s="6">
        <v>7.6</v>
      </c>
      <c r="AD13" s="6">
        <v>7.3</v>
      </c>
      <c r="AE13" s="6">
        <v>7.5</v>
      </c>
      <c r="AF13" s="6">
        <v>8.8000000000000007</v>
      </c>
      <c r="AG13" s="6">
        <v>4.7</v>
      </c>
      <c r="AH13" s="6">
        <v>7.7</v>
      </c>
      <c r="AI13" s="19">
        <v>8.6</v>
      </c>
      <c r="AJ13" s="19">
        <v>8.5</v>
      </c>
      <c r="AK13" s="19">
        <v>4.3</v>
      </c>
      <c r="AL13" s="20">
        <v>8.3000000000000007</v>
      </c>
      <c r="AM13" s="20">
        <v>8.8000000000000007</v>
      </c>
      <c r="AN13" s="20">
        <v>9.3000000000000007</v>
      </c>
      <c r="AO13" s="20">
        <v>9</v>
      </c>
      <c r="AP13" s="20">
        <v>8.4</v>
      </c>
      <c r="AQ13" s="20">
        <v>8.1</v>
      </c>
      <c r="AR13" s="20">
        <v>8.6</v>
      </c>
      <c r="AS13" s="20">
        <v>7</v>
      </c>
      <c r="AT13" s="20">
        <v>8.8000000000000007</v>
      </c>
      <c r="AU13" s="20">
        <v>8.6999999999999993</v>
      </c>
      <c r="AV13" s="20">
        <v>8.9</v>
      </c>
      <c r="AW13" s="20">
        <v>9.1999999999999993</v>
      </c>
      <c r="AX13" s="20">
        <v>8.1999999999999993</v>
      </c>
      <c r="AY13" s="20"/>
      <c r="AZ13" s="19"/>
      <c r="BA13" s="33">
        <f t="shared" si="0"/>
        <v>7.3</v>
      </c>
      <c r="BB13" s="24">
        <f>A13</f>
        <v>4</v>
      </c>
      <c r="BC13" s="15" t="s">
        <v>144</v>
      </c>
      <c r="BD13" s="16" t="s">
        <v>145</v>
      </c>
      <c r="BE13" s="17" t="s">
        <v>80</v>
      </c>
      <c r="BF13" s="18">
        <v>35849</v>
      </c>
      <c r="BG13" s="74">
        <f t="shared" si="1"/>
        <v>2</v>
      </c>
      <c r="BH13" s="74">
        <f t="shared" si="1"/>
        <v>2</v>
      </c>
      <c r="BI13" s="74">
        <f t="shared" si="1"/>
        <v>3</v>
      </c>
      <c r="BJ13" s="74">
        <f t="shared" si="1"/>
        <v>1</v>
      </c>
      <c r="BK13" s="74">
        <f t="shared" si="1"/>
        <v>3</v>
      </c>
      <c r="BL13" s="74">
        <f t="shared" si="1"/>
        <v>3</v>
      </c>
      <c r="BM13" s="74">
        <f t="shared" si="1"/>
        <v>2</v>
      </c>
      <c r="BN13" s="74">
        <f t="shared" si="1"/>
        <v>2</v>
      </c>
      <c r="BO13" s="74">
        <f t="shared" si="1"/>
        <v>3</v>
      </c>
      <c r="BP13" s="74">
        <f t="shared" si="1"/>
        <v>3</v>
      </c>
      <c r="BQ13" s="74">
        <f t="shared" si="1"/>
        <v>2</v>
      </c>
      <c r="BR13" s="74">
        <f t="shared" si="1"/>
        <v>1</v>
      </c>
      <c r="BS13" s="74">
        <f t="shared" si="1"/>
        <v>4</v>
      </c>
      <c r="BT13" s="74">
        <f t="shared" si="1"/>
        <v>2</v>
      </c>
      <c r="BU13" s="74">
        <f t="shared" si="1"/>
        <v>3</v>
      </c>
      <c r="BV13" s="74">
        <f t="shared" si="1"/>
        <v>1</v>
      </c>
      <c r="BW13" s="74">
        <f t="shared" si="2"/>
        <v>3</v>
      </c>
      <c r="BX13" s="74">
        <f t="shared" si="2"/>
        <v>2</v>
      </c>
      <c r="BY13" s="74">
        <f t="shared" si="2"/>
        <v>2</v>
      </c>
      <c r="BZ13" s="74">
        <f t="shared" si="2"/>
        <v>3</v>
      </c>
      <c r="CA13" s="74">
        <f t="shared" si="2"/>
        <v>3</v>
      </c>
      <c r="CB13" s="74">
        <f t="shared" si="2"/>
        <v>1</v>
      </c>
      <c r="CC13" s="74">
        <f t="shared" si="2"/>
        <v>3</v>
      </c>
      <c r="CD13" s="74">
        <f t="shared" si="2"/>
        <v>3</v>
      </c>
      <c r="CE13" s="74">
        <f t="shared" si="2"/>
        <v>3</v>
      </c>
      <c r="CF13" s="74">
        <f t="shared" si="2"/>
        <v>4</v>
      </c>
      <c r="CG13" s="74">
        <f t="shared" si="2"/>
        <v>1</v>
      </c>
      <c r="CH13" s="74">
        <f t="shared" si="2"/>
        <v>3</v>
      </c>
      <c r="CI13" s="74">
        <f t="shared" si="2"/>
        <v>4</v>
      </c>
      <c r="CJ13" s="74">
        <f t="shared" si="2"/>
        <v>4</v>
      </c>
      <c r="CK13" s="74">
        <f t="shared" si="3"/>
        <v>1</v>
      </c>
      <c r="CL13" s="74">
        <f t="shared" si="3"/>
        <v>3</v>
      </c>
      <c r="CM13" s="74">
        <f t="shared" si="3"/>
        <v>4</v>
      </c>
      <c r="CN13" s="74">
        <f t="shared" si="3"/>
        <v>4</v>
      </c>
      <c r="CO13" s="74">
        <f t="shared" si="3"/>
        <v>4</v>
      </c>
      <c r="CP13" s="74">
        <f t="shared" si="3"/>
        <v>3</v>
      </c>
      <c r="CQ13" s="74">
        <f t="shared" si="3"/>
        <v>3</v>
      </c>
      <c r="CR13" s="74">
        <f t="shared" si="3"/>
        <v>4</v>
      </c>
      <c r="CS13" s="74">
        <f t="shared" si="3"/>
        <v>3</v>
      </c>
      <c r="CT13" s="74">
        <f t="shared" si="3"/>
        <v>4</v>
      </c>
      <c r="CU13" s="74">
        <f t="shared" si="3"/>
        <v>4</v>
      </c>
      <c r="CV13" s="74">
        <f t="shared" si="3"/>
        <v>4</v>
      </c>
      <c r="CW13" s="74">
        <f t="shared" si="3"/>
        <v>4</v>
      </c>
      <c r="CX13" s="74">
        <f t="shared" si="3"/>
        <v>3</v>
      </c>
      <c r="CY13" s="74"/>
      <c r="CZ13" s="75">
        <f t="shared" si="4"/>
        <v>2.77</v>
      </c>
    </row>
    <row r="15" spans="1:121" s="85" customFormat="1" ht="17.25" customHeight="1" x14ac:dyDescent="0.2">
      <c r="A15" s="79"/>
      <c r="B15" s="80" t="str">
        <f>"(Có " &amp; " " &amp; COUNT(A10:A13) &amp; " " &amp; "sinh viên trong danh sách này với 0 con điểm bị sửa chữa)"</f>
        <v>(Có  4 sinh viên trong danh sách này với 0 con điểm bị sửa chữa)</v>
      </c>
      <c r="C15" s="81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84"/>
      <c r="BD15" s="80" t="str">
        <f>B15</f>
        <v>(Có  4 sinh viên trong danh sách này với 0 con điểm bị sửa chữa)</v>
      </c>
      <c r="BE15" s="81"/>
      <c r="BF15" s="81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3"/>
      <c r="BU15" s="84"/>
    </row>
    <row r="16" spans="1:121" s="87" customFormat="1" ht="23.25" x14ac:dyDescent="0.35">
      <c r="A16" s="86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1"/>
      <c r="BC16" s="121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1"/>
      <c r="DA16" s="88"/>
      <c r="DB16" s="88"/>
      <c r="DC16" s="88"/>
      <c r="DD16" s="88"/>
      <c r="DE16" s="88"/>
      <c r="DF16" s="88"/>
      <c r="DG16" s="88"/>
      <c r="DK16" s="121"/>
      <c r="DL16" s="121"/>
      <c r="DM16" s="121"/>
      <c r="DN16" s="121"/>
      <c r="DO16" s="121"/>
      <c r="DP16" s="121"/>
      <c r="DQ16" s="121"/>
    </row>
    <row r="17" spans="1:123" s="87" customFormat="1" ht="23.25" x14ac:dyDescent="0.3">
      <c r="A17" s="86"/>
      <c r="C17" s="107"/>
      <c r="D17" s="107"/>
      <c r="E17" s="107"/>
      <c r="F17" s="92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89"/>
      <c r="BC17" s="89"/>
      <c r="BD17" s="107"/>
      <c r="BE17" s="107"/>
      <c r="BF17" s="107"/>
      <c r="BG17" s="107"/>
      <c r="BH17" s="107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89"/>
      <c r="DA17" s="88"/>
      <c r="DB17" s="88"/>
      <c r="DC17" s="88"/>
      <c r="DD17" s="88"/>
      <c r="DE17" s="88"/>
      <c r="DF17" s="88"/>
      <c r="DG17" s="88"/>
      <c r="DK17" s="89"/>
    </row>
    <row r="18" spans="1:123" s="87" customFormat="1" ht="23.25" x14ac:dyDescent="0.3">
      <c r="A18" s="86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CK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8"/>
      <c r="DB18" s="88"/>
      <c r="DC18" s="88"/>
      <c r="DD18" s="88"/>
      <c r="DE18" s="88"/>
      <c r="DF18" s="88"/>
      <c r="DG18" s="88"/>
    </row>
    <row r="19" spans="1:123" s="87" customFormat="1" ht="23.25" x14ac:dyDescent="0.3">
      <c r="A19" s="86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CK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88"/>
      <c r="DB19" s="88"/>
      <c r="DC19" s="88"/>
      <c r="DD19" s="88"/>
      <c r="DE19" s="88"/>
      <c r="DF19" s="88"/>
      <c r="DG19" s="88"/>
    </row>
    <row r="20" spans="1:123" s="87" customFormat="1" ht="23.25" x14ac:dyDescent="0.2">
      <c r="A20" s="86"/>
      <c r="DA20" s="88"/>
      <c r="DB20" s="88"/>
      <c r="DC20" s="88"/>
      <c r="DD20" s="88"/>
      <c r="DE20" s="88"/>
      <c r="DF20" s="88"/>
      <c r="DG20" s="88"/>
    </row>
    <row r="21" spans="1:123" s="87" customFormat="1" ht="23.25" x14ac:dyDescent="0.2">
      <c r="A21" s="86"/>
      <c r="DA21" s="88"/>
      <c r="DB21" s="88"/>
      <c r="DC21" s="88"/>
      <c r="DD21" s="88"/>
      <c r="DE21" s="88"/>
      <c r="DF21" s="88"/>
      <c r="DG21" s="88"/>
    </row>
    <row r="22" spans="1:123" s="87" customFormat="1" ht="23.25" x14ac:dyDescent="0.2">
      <c r="A22" s="86"/>
      <c r="DA22" s="88"/>
      <c r="DB22" s="88"/>
      <c r="DC22" s="88"/>
      <c r="DD22" s="88"/>
      <c r="DE22" s="88"/>
      <c r="DF22" s="88"/>
      <c r="DG22" s="88"/>
    </row>
    <row r="23" spans="1:123" s="87" customFormat="1" ht="23.25" x14ac:dyDescent="0.35">
      <c r="A23" s="86"/>
      <c r="C23" s="107"/>
      <c r="D23" s="107"/>
      <c r="E23" s="107"/>
      <c r="F23" s="92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90"/>
      <c r="BC23" s="90"/>
      <c r="BD23" s="107"/>
      <c r="BE23" s="107"/>
      <c r="BF23" s="107"/>
      <c r="BG23" s="107"/>
      <c r="BH23" s="107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90"/>
      <c r="DA23" s="88"/>
      <c r="DB23" s="88"/>
      <c r="DC23" s="88"/>
      <c r="DD23" s="88"/>
      <c r="DE23" s="88"/>
      <c r="DF23" s="88"/>
      <c r="DG23" s="88"/>
      <c r="DK23" s="90"/>
      <c r="DR23" s="91"/>
      <c r="DS23" s="91"/>
    </row>
  </sheetData>
  <mergeCells count="31">
    <mergeCell ref="C23:E23"/>
    <mergeCell ref="AL23:BA23"/>
    <mergeCell ref="BD23:BH23"/>
    <mergeCell ref="CK23:CY23"/>
    <mergeCell ref="BC8:BC9"/>
    <mergeCell ref="BD8:BE9"/>
    <mergeCell ref="BF8:BF9"/>
    <mergeCell ref="AL16:BA16"/>
    <mergeCell ref="CK16:CY16"/>
    <mergeCell ref="C17:E17"/>
    <mergeCell ref="AL17:BA17"/>
    <mergeCell ref="BD17:BH17"/>
    <mergeCell ref="CK17:CY17"/>
    <mergeCell ref="BB8:BB9"/>
    <mergeCell ref="A8:A9"/>
    <mergeCell ref="B8:B9"/>
    <mergeCell ref="C8:D9"/>
    <mergeCell ref="E8:E9"/>
    <mergeCell ref="F8:F9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G12:CY12">
    <cfRule type="cellIs" dxfId="13" priority="8" stopIfTrue="1" operator="equal">
      <formula>0</formula>
    </cfRule>
  </conditionalFormatting>
  <conditionalFormatting sqref="G12:AY12">
    <cfRule type="cellIs" dxfId="12" priority="7" operator="lessThan">
      <formula>4</formula>
    </cfRule>
  </conditionalFormatting>
  <conditionalFormatting sqref="BG10:CY11 BG13:CY13">
    <cfRule type="cellIs" dxfId="11" priority="4" stopIfTrue="1" operator="equal">
      <formula>0</formula>
    </cfRule>
  </conditionalFormatting>
  <conditionalFormatting sqref="G10:AY11 G13:AY13">
    <cfRule type="cellIs" dxfId="10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6"/>
  <sheetViews>
    <sheetView topLeftCell="AL7" zoomScale="85" zoomScaleNormal="85" workbookViewId="0">
      <selection activeCell="BA10" sqref="BA10:BA14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23" style="2" customWidth="1"/>
    <col min="4" max="4" width="7.5703125" style="23" customWidth="1"/>
    <col min="5" max="5" width="12.7109375" style="125" bestFit="1" customWidth="1"/>
    <col min="6" max="6" width="12.7109375" style="125" customWidth="1"/>
    <col min="7" max="8" width="3.85546875" style="39" bestFit="1" customWidth="1"/>
    <col min="9" max="9" width="3.7109375" style="39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0" width="4.140625" style="2" bestFit="1" customWidth="1"/>
    <col min="41" max="42" width="4" style="2" bestFit="1" customWidth="1"/>
    <col min="43" max="43" width="4" style="2" customWidth="1"/>
    <col min="44" max="44" width="5.28515625" style="2" bestFit="1" customWidth="1"/>
    <col min="45" max="52" width="4" style="2" customWidth="1"/>
    <col min="53" max="53" width="5.85546875" style="2" customWidth="1"/>
    <col min="54" max="54" width="9.140625" style="23" customWidth="1"/>
    <col min="55" max="55" width="5.140625" style="2" bestFit="1" customWidth="1"/>
    <col min="56" max="56" width="14.7109375" style="2" bestFit="1" customWidth="1"/>
    <col min="57" max="57" width="23.7109375" style="2" bestFit="1" customWidth="1"/>
    <col min="58" max="58" width="8.5703125" style="2" bestFit="1" customWidth="1"/>
    <col min="59" max="59" width="10.28515625" style="2" bestFit="1" customWidth="1"/>
    <col min="60" max="61" width="4.140625" style="2" bestFit="1" customWidth="1"/>
    <col min="62" max="62" width="3.7109375" style="2" bestFit="1" customWidth="1"/>
    <col min="63" max="66" width="4.140625" style="2" bestFit="1" customWidth="1"/>
    <col min="67" max="67" width="3.85546875" style="2" customWidth="1"/>
    <col min="68" max="105" width="4.140625" style="2" bestFit="1" customWidth="1"/>
    <col min="106" max="106" width="7.85546875" style="2" customWidth="1"/>
    <col min="107" max="16384" width="10" style="2"/>
  </cols>
  <sheetData>
    <row r="1" spans="1:106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8" t="s">
        <v>4</v>
      </c>
      <c r="BD1" s="98"/>
      <c r="BE1" s="98"/>
      <c r="BF1" s="99" t="s">
        <v>3</v>
      </c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</row>
    <row r="2" spans="1:106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D2" s="26"/>
      <c r="BE2" s="26"/>
      <c r="BF2" s="100" t="s">
        <v>196</v>
      </c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</row>
    <row r="3" spans="1:106" ht="14.25" x14ac:dyDescent="0.2">
      <c r="A3" s="2"/>
      <c r="B3" s="26"/>
      <c r="C3" s="26"/>
      <c r="D3" s="100" t="s">
        <v>195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D3" s="26"/>
      <c r="BE3" s="26"/>
      <c r="BF3" s="100" t="s">
        <v>195</v>
      </c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</row>
    <row r="4" spans="1:106" ht="14.25" x14ac:dyDescent="0.2">
      <c r="A4" s="2"/>
      <c r="B4" s="26"/>
      <c r="C4" s="26"/>
      <c r="D4" s="100" t="s">
        <v>194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D4" s="26"/>
      <c r="BE4" s="26"/>
      <c r="BF4" s="100" t="s">
        <v>194</v>
      </c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</row>
    <row r="5" spans="1:106" ht="14.25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D5" s="26"/>
      <c r="BE5" s="26"/>
      <c r="BF5" s="100" t="s">
        <v>193</v>
      </c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</row>
    <row r="6" spans="1:106" ht="14.25" x14ac:dyDescent="0.2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2"/>
    </row>
    <row r="7" spans="1:106" ht="14.25" x14ac:dyDescent="0.2">
      <c r="A7" s="95"/>
      <c r="B7" s="95"/>
      <c r="C7" s="95"/>
      <c r="D7" s="95"/>
      <c r="E7" s="95"/>
      <c r="F7" s="95"/>
      <c r="G7" s="95">
        <v>1</v>
      </c>
      <c r="H7" s="95"/>
      <c r="I7" s="95"/>
      <c r="J7" s="95"/>
      <c r="K7" s="95"/>
      <c r="L7" s="95">
        <v>2</v>
      </c>
      <c r="M7" s="95"/>
      <c r="O7" s="2"/>
      <c r="P7" s="2"/>
      <c r="R7" s="2">
        <v>3</v>
      </c>
      <c r="W7" s="2">
        <v>4</v>
      </c>
      <c r="AC7" s="2">
        <v>5</v>
      </c>
      <c r="AI7" s="2">
        <v>6</v>
      </c>
      <c r="AQ7" s="2">
        <v>7</v>
      </c>
      <c r="AX7" s="2">
        <v>8</v>
      </c>
      <c r="BC7" s="95"/>
      <c r="BD7" s="95"/>
      <c r="BE7" s="95"/>
      <c r="BF7" s="95"/>
      <c r="BG7" s="95"/>
      <c r="BH7" s="95">
        <v>1</v>
      </c>
      <c r="BI7" s="95"/>
      <c r="BJ7" s="95"/>
      <c r="BK7" s="95"/>
      <c r="BL7" s="95"/>
      <c r="BM7" s="95">
        <v>2</v>
      </c>
      <c r="BN7" s="95"/>
      <c r="BS7" s="2">
        <v>3</v>
      </c>
      <c r="BX7" s="2">
        <v>4</v>
      </c>
      <c r="CD7" s="2">
        <v>5</v>
      </c>
      <c r="CJ7" s="2">
        <v>6</v>
      </c>
      <c r="CR7" s="2">
        <v>7</v>
      </c>
      <c r="CY7" s="2">
        <v>8</v>
      </c>
      <c r="DB7" s="23"/>
    </row>
    <row r="8" spans="1:106" s="26" customFormat="1" ht="275.25" x14ac:dyDescent="0.2">
      <c r="A8" s="110" t="s">
        <v>0</v>
      </c>
      <c r="B8" s="110" t="s">
        <v>301</v>
      </c>
      <c r="C8" s="110" t="s">
        <v>1</v>
      </c>
      <c r="D8" s="110"/>
      <c r="E8" s="110" t="s">
        <v>257</v>
      </c>
      <c r="F8" s="101" t="s">
        <v>299</v>
      </c>
      <c r="G8" s="12" t="s">
        <v>178</v>
      </c>
      <c r="H8" s="12" t="s">
        <v>179</v>
      </c>
      <c r="I8" s="28" t="s">
        <v>180</v>
      </c>
      <c r="J8" s="12" t="s">
        <v>181</v>
      </c>
      <c r="K8" s="67" t="s">
        <v>182</v>
      </c>
      <c r="L8" s="12" t="s">
        <v>183</v>
      </c>
      <c r="M8" s="12" t="s">
        <v>192</v>
      </c>
      <c r="N8" s="12" t="s">
        <v>184</v>
      </c>
      <c r="O8" s="12" t="s">
        <v>185</v>
      </c>
      <c r="P8" s="12" t="s">
        <v>186</v>
      </c>
      <c r="Q8" s="12" t="s">
        <v>187</v>
      </c>
      <c r="R8" s="12" t="s">
        <v>158</v>
      </c>
      <c r="S8" s="12" t="s">
        <v>159</v>
      </c>
      <c r="T8" s="12" t="s">
        <v>160</v>
      </c>
      <c r="U8" s="12" t="s">
        <v>161</v>
      </c>
      <c r="V8" s="12" t="s">
        <v>162</v>
      </c>
      <c r="W8" s="12" t="s">
        <v>208</v>
      </c>
      <c r="X8" s="12" t="s">
        <v>219</v>
      </c>
      <c r="Y8" s="12" t="s">
        <v>215</v>
      </c>
      <c r="Z8" s="12" t="s">
        <v>220</v>
      </c>
      <c r="AA8" s="12" t="s">
        <v>214</v>
      </c>
      <c r="AB8" s="12" t="s">
        <v>221</v>
      </c>
      <c r="AC8" s="12" t="s">
        <v>229</v>
      </c>
      <c r="AD8" s="12" t="s">
        <v>222</v>
      </c>
      <c r="AE8" s="12" t="s">
        <v>230</v>
      </c>
      <c r="AF8" s="12" t="s">
        <v>211</v>
      </c>
      <c r="AG8" s="12" t="s">
        <v>223</v>
      </c>
      <c r="AH8" s="12" t="s">
        <v>231</v>
      </c>
      <c r="AI8" s="12" t="s">
        <v>246</v>
      </c>
      <c r="AJ8" s="12" t="s">
        <v>247</v>
      </c>
      <c r="AK8" s="12" t="s">
        <v>240</v>
      </c>
      <c r="AL8" s="12" t="s">
        <v>248</v>
      </c>
      <c r="AM8" s="12" t="s">
        <v>249</v>
      </c>
      <c r="AN8" s="12" t="s">
        <v>250</v>
      </c>
      <c r="AO8" s="12" t="s">
        <v>255</v>
      </c>
      <c r="AP8" s="12" t="s">
        <v>256</v>
      </c>
      <c r="AQ8" s="4" t="s">
        <v>234</v>
      </c>
      <c r="AR8" s="4" t="s">
        <v>283</v>
      </c>
      <c r="AS8" s="4" t="s">
        <v>258</v>
      </c>
      <c r="AT8" s="4" t="s">
        <v>224</v>
      </c>
      <c r="AU8" s="4" t="s">
        <v>260</v>
      </c>
      <c r="AV8" s="4" t="s">
        <v>284</v>
      </c>
      <c r="AW8" s="4" t="s">
        <v>285</v>
      </c>
      <c r="AX8" s="12" t="s">
        <v>286</v>
      </c>
      <c r="AY8" s="12" t="s">
        <v>266</v>
      </c>
      <c r="AZ8" s="12" t="s">
        <v>259</v>
      </c>
      <c r="BA8" s="12" t="s">
        <v>298</v>
      </c>
      <c r="BB8" s="31" t="s">
        <v>2</v>
      </c>
      <c r="BC8" s="110" t="s">
        <v>0</v>
      </c>
      <c r="BD8" s="110" t="s">
        <v>301</v>
      </c>
      <c r="BE8" s="110" t="s">
        <v>1</v>
      </c>
      <c r="BF8" s="110"/>
      <c r="BG8" s="110" t="s">
        <v>257</v>
      </c>
      <c r="BH8" s="12" t="s">
        <v>178</v>
      </c>
      <c r="BI8" s="12" t="s">
        <v>179</v>
      </c>
      <c r="BJ8" s="28" t="s">
        <v>180</v>
      </c>
      <c r="BK8" s="12" t="s">
        <v>181</v>
      </c>
      <c r="BL8" s="67" t="s">
        <v>182</v>
      </c>
      <c r="BM8" s="12" t="s">
        <v>183</v>
      </c>
      <c r="BN8" s="12" t="s">
        <v>192</v>
      </c>
      <c r="BO8" s="12" t="s">
        <v>184</v>
      </c>
      <c r="BP8" s="12" t="s">
        <v>185</v>
      </c>
      <c r="BQ8" s="12" t="s">
        <v>186</v>
      </c>
      <c r="BR8" s="12" t="s">
        <v>187</v>
      </c>
      <c r="BS8" s="12" t="s">
        <v>158</v>
      </c>
      <c r="BT8" s="12" t="s">
        <v>159</v>
      </c>
      <c r="BU8" s="12" t="s">
        <v>160</v>
      </c>
      <c r="BV8" s="12" t="s">
        <v>161</v>
      </c>
      <c r="BW8" s="12" t="s">
        <v>162</v>
      </c>
      <c r="BX8" s="12" t="s">
        <v>208</v>
      </c>
      <c r="BY8" s="12" t="s">
        <v>219</v>
      </c>
      <c r="BZ8" s="12" t="s">
        <v>215</v>
      </c>
      <c r="CA8" s="12" t="s">
        <v>220</v>
      </c>
      <c r="CB8" s="12" t="s">
        <v>214</v>
      </c>
      <c r="CC8" s="12" t="s">
        <v>221</v>
      </c>
      <c r="CD8" s="12" t="s">
        <v>229</v>
      </c>
      <c r="CE8" s="12" t="s">
        <v>222</v>
      </c>
      <c r="CF8" s="12" t="s">
        <v>230</v>
      </c>
      <c r="CG8" s="12" t="s">
        <v>211</v>
      </c>
      <c r="CH8" s="12" t="s">
        <v>223</v>
      </c>
      <c r="CI8" s="12" t="s">
        <v>231</v>
      </c>
      <c r="CJ8" s="12" t="s">
        <v>246</v>
      </c>
      <c r="CK8" s="12" t="s">
        <v>247</v>
      </c>
      <c r="CL8" s="12" t="s">
        <v>240</v>
      </c>
      <c r="CM8" s="12" t="s">
        <v>248</v>
      </c>
      <c r="CN8" s="12" t="s">
        <v>249</v>
      </c>
      <c r="CO8" s="12" t="s">
        <v>250</v>
      </c>
      <c r="CP8" s="12" t="s">
        <v>255</v>
      </c>
      <c r="CQ8" s="12" t="s">
        <v>256</v>
      </c>
      <c r="CR8" s="4" t="s">
        <v>234</v>
      </c>
      <c r="CS8" s="4" t="s">
        <v>283</v>
      </c>
      <c r="CT8" s="4" t="s">
        <v>258</v>
      </c>
      <c r="CU8" s="4" t="s">
        <v>224</v>
      </c>
      <c r="CV8" s="4" t="s">
        <v>260</v>
      </c>
      <c r="CW8" s="4" t="s">
        <v>284</v>
      </c>
      <c r="CX8" s="4" t="s">
        <v>285</v>
      </c>
      <c r="CY8" s="12" t="s">
        <v>286</v>
      </c>
      <c r="CZ8" s="12" t="s">
        <v>266</v>
      </c>
      <c r="DA8" s="12" t="s">
        <v>259</v>
      </c>
      <c r="DB8" s="31" t="s">
        <v>2</v>
      </c>
    </row>
    <row r="9" spans="1:106" s="26" customFormat="1" ht="14.25" x14ac:dyDescent="0.2">
      <c r="A9" s="101"/>
      <c r="B9" s="101"/>
      <c r="C9" s="101"/>
      <c r="D9" s="101"/>
      <c r="E9" s="101"/>
      <c r="F9" s="102"/>
      <c r="G9" s="29">
        <v>2</v>
      </c>
      <c r="H9" s="29">
        <v>3</v>
      </c>
      <c r="I9" s="29">
        <v>2</v>
      </c>
      <c r="J9" s="29">
        <v>2</v>
      </c>
      <c r="K9" s="29">
        <v>2</v>
      </c>
      <c r="L9" s="97">
        <v>3</v>
      </c>
      <c r="M9" s="97">
        <v>3</v>
      </c>
      <c r="N9" s="97">
        <v>2</v>
      </c>
      <c r="O9" s="97">
        <v>2</v>
      </c>
      <c r="P9" s="97">
        <v>2</v>
      </c>
      <c r="Q9" s="97">
        <v>3</v>
      </c>
      <c r="R9" s="97">
        <v>3</v>
      </c>
      <c r="S9" s="97">
        <v>3</v>
      </c>
      <c r="T9" s="97">
        <v>3</v>
      </c>
      <c r="U9" s="97">
        <v>3</v>
      </c>
      <c r="V9" s="97">
        <v>3</v>
      </c>
      <c r="W9" s="97">
        <v>3</v>
      </c>
      <c r="X9" s="97">
        <v>3</v>
      </c>
      <c r="Y9" s="97">
        <v>3</v>
      </c>
      <c r="Z9" s="97">
        <v>3</v>
      </c>
      <c r="AA9" s="97">
        <v>3</v>
      </c>
      <c r="AB9" s="97">
        <v>2</v>
      </c>
      <c r="AC9" s="97">
        <v>3</v>
      </c>
      <c r="AD9" s="97">
        <v>3</v>
      </c>
      <c r="AE9" s="97">
        <v>3</v>
      </c>
      <c r="AF9" s="97">
        <v>3</v>
      </c>
      <c r="AG9" s="97">
        <v>3</v>
      </c>
      <c r="AH9" s="97">
        <v>2</v>
      </c>
      <c r="AI9" s="97">
        <v>2</v>
      </c>
      <c r="AJ9" s="97">
        <v>2</v>
      </c>
      <c r="AK9" s="97">
        <v>2</v>
      </c>
      <c r="AL9" s="97">
        <v>2</v>
      </c>
      <c r="AM9" s="97">
        <v>2</v>
      </c>
      <c r="AN9" s="97">
        <v>2</v>
      </c>
      <c r="AO9" s="97">
        <v>2</v>
      </c>
      <c r="AP9" s="97">
        <v>2</v>
      </c>
      <c r="AQ9" s="97">
        <v>2</v>
      </c>
      <c r="AR9" s="97">
        <v>3</v>
      </c>
      <c r="AS9" s="97">
        <v>2</v>
      </c>
      <c r="AT9" s="97">
        <v>2</v>
      </c>
      <c r="AU9" s="97">
        <v>2</v>
      </c>
      <c r="AV9" s="97">
        <v>2</v>
      </c>
      <c r="AW9" s="97">
        <v>2</v>
      </c>
      <c r="AX9" s="97">
        <v>2</v>
      </c>
      <c r="AY9" s="97">
        <v>5</v>
      </c>
      <c r="AZ9" s="97">
        <v>7</v>
      </c>
      <c r="BA9" s="97">
        <v>7</v>
      </c>
      <c r="BB9" s="30">
        <f>SUM(G9:AY9)</f>
        <v>113</v>
      </c>
      <c r="BC9" s="101"/>
      <c r="BD9" s="101"/>
      <c r="BE9" s="101"/>
      <c r="BF9" s="101"/>
      <c r="BG9" s="101"/>
      <c r="BH9" s="29">
        <v>2</v>
      </c>
      <c r="BI9" s="29">
        <v>3</v>
      </c>
      <c r="BJ9" s="29">
        <v>2</v>
      </c>
      <c r="BK9" s="29">
        <v>2</v>
      </c>
      <c r="BL9" s="29">
        <v>2</v>
      </c>
      <c r="BM9" s="97">
        <v>3</v>
      </c>
      <c r="BN9" s="97">
        <v>3</v>
      </c>
      <c r="BO9" s="97">
        <v>2</v>
      </c>
      <c r="BP9" s="97">
        <v>2</v>
      </c>
      <c r="BQ9" s="97">
        <v>2</v>
      </c>
      <c r="BR9" s="97">
        <v>3</v>
      </c>
      <c r="BS9" s="97">
        <v>3</v>
      </c>
      <c r="BT9" s="97">
        <v>3</v>
      </c>
      <c r="BU9" s="97">
        <v>3</v>
      </c>
      <c r="BV9" s="97">
        <v>3</v>
      </c>
      <c r="BW9" s="97">
        <v>3</v>
      </c>
      <c r="BX9" s="97">
        <v>3</v>
      </c>
      <c r="BY9" s="97">
        <v>3</v>
      </c>
      <c r="BZ9" s="97">
        <v>3</v>
      </c>
      <c r="CA9" s="97">
        <v>3</v>
      </c>
      <c r="CB9" s="97">
        <v>3</v>
      </c>
      <c r="CC9" s="97">
        <v>2</v>
      </c>
      <c r="CD9" s="97">
        <v>3</v>
      </c>
      <c r="CE9" s="97">
        <v>3</v>
      </c>
      <c r="CF9" s="97">
        <v>3</v>
      </c>
      <c r="CG9" s="97">
        <v>3</v>
      </c>
      <c r="CH9" s="97">
        <v>3</v>
      </c>
      <c r="CI9" s="97">
        <v>2</v>
      </c>
      <c r="CJ9" s="97">
        <v>2</v>
      </c>
      <c r="CK9" s="97">
        <v>2</v>
      </c>
      <c r="CL9" s="97">
        <v>2</v>
      </c>
      <c r="CM9" s="97">
        <v>2</v>
      </c>
      <c r="CN9" s="97">
        <v>2</v>
      </c>
      <c r="CO9" s="97">
        <v>2</v>
      </c>
      <c r="CP9" s="97">
        <v>2</v>
      </c>
      <c r="CQ9" s="97">
        <v>2</v>
      </c>
      <c r="CR9" s="97">
        <v>2</v>
      </c>
      <c r="CS9" s="97">
        <v>3</v>
      </c>
      <c r="CT9" s="97">
        <v>2</v>
      </c>
      <c r="CU9" s="97">
        <v>2</v>
      </c>
      <c r="CV9" s="97">
        <v>2</v>
      </c>
      <c r="CW9" s="97">
        <v>2</v>
      </c>
      <c r="CX9" s="97">
        <v>2</v>
      </c>
      <c r="CY9" s="97">
        <v>2</v>
      </c>
      <c r="CZ9" s="97">
        <v>5</v>
      </c>
      <c r="DA9" s="97">
        <v>7</v>
      </c>
      <c r="DB9" s="30">
        <f>SUM(BH9:CZ9)</f>
        <v>113</v>
      </c>
    </row>
    <row r="10" spans="1:106" x14ac:dyDescent="0.25">
      <c r="A10" s="24">
        <v>1</v>
      </c>
      <c r="B10" s="15" t="s">
        <v>122</v>
      </c>
      <c r="C10" s="16" t="s">
        <v>123</v>
      </c>
      <c r="D10" s="17" t="s">
        <v>29</v>
      </c>
      <c r="E10" s="53">
        <v>35738</v>
      </c>
      <c r="F10" s="53" t="s">
        <v>46</v>
      </c>
      <c r="G10" s="5">
        <v>8.4</v>
      </c>
      <c r="H10" s="5">
        <v>6</v>
      </c>
      <c r="I10" s="5">
        <v>8.8000000000000007</v>
      </c>
      <c r="J10" s="5">
        <v>5.9</v>
      </c>
      <c r="K10" s="5">
        <v>4.9000000000000004</v>
      </c>
      <c r="L10" s="6">
        <v>6.1</v>
      </c>
      <c r="M10" s="6">
        <v>8</v>
      </c>
      <c r="N10" s="6">
        <v>6.6</v>
      </c>
      <c r="O10" s="6">
        <v>7.5</v>
      </c>
      <c r="P10" s="6">
        <v>8.5</v>
      </c>
      <c r="Q10" s="6">
        <v>6.6</v>
      </c>
      <c r="R10" s="6">
        <v>8.6999999999999993</v>
      </c>
      <c r="S10" s="6">
        <v>4.3</v>
      </c>
      <c r="T10" s="6">
        <v>8</v>
      </c>
      <c r="U10" s="6">
        <v>5</v>
      </c>
      <c r="V10" s="6">
        <v>7.7</v>
      </c>
      <c r="W10" s="6">
        <v>7.1</v>
      </c>
      <c r="X10" s="6">
        <v>8.1999999999999993</v>
      </c>
      <c r="Y10" s="6">
        <v>8.6</v>
      </c>
      <c r="Z10" s="6">
        <v>7.9</v>
      </c>
      <c r="AA10" s="6">
        <v>8.4</v>
      </c>
      <c r="AB10" s="6">
        <v>9.1999999999999993</v>
      </c>
      <c r="AC10" s="6">
        <v>9</v>
      </c>
      <c r="AD10" s="6">
        <v>8.5</v>
      </c>
      <c r="AE10" s="6">
        <v>6.3</v>
      </c>
      <c r="AF10" s="6">
        <v>6.2</v>
      </c>
      <c r="AG10" s="6">
        <v>6.8</v>
      </c>
      <c r="AH10" s="6">
        <v>7.5</v>
      </c>
      <c r="AI10" s="19">
        <v>8.9</v>
      </c>
      <c r="AJ10" s="19">
        <v>9.1999999999999993</v>
      </c>
      <c r="AK10" s="19">
        <v>9.3000000000000007</v>
      </c>
      <c r="AL10" s="20">
        <v>8.6</v>
      </c>
      <c r="AM10" s="20">
        <v>7.7</v>
      </c>
      <c r="AN10" s="20">
        <v>9.3000000000000007</v>
      </c>
      <c r="AO10" s="20">
        <v>9.5</v>
      </c>
      <c r="AP10" s="20">
        <v>9.5</v>
      </c>
      <c r="AQ10" s="20">
        <v>7</v>
      </c>
      <c r="AR10" s="20">
        <v>7.1</v>
      </c>
      <c r="AS10" s="20">
        <v>9</v>
      </c>
      <c r="AT10" s="20">
        <v>8.5</v>
      </c>
      <c r="AU10" s="20">
        <v>9.1999999999999993</v>
      </c>
      <c r="AV10" s="20">
        <v>9.6</v>
      </c>
      <c r="AW10" s="20">
        <v>9</v>
      </c>
      <c r="AX10" s="20">
        <v>8.6999999999999993</v>
      </c>
      <c r="AY10" s="20">
        <v>8.5</v>
      </c>
      <c r="AZ10" s="20"/>
      <c r="BA10" s="20"/>
      <c r="BB10" s="33">
        <f t="shared" ref="BB10:BB16" si="0">ROUND(SUMPRODUCT($G$9:$AZ$9,G10:AZ10)/$BB$9,1)</f>
        <v>7.8</v>
      </c>
      <c r="BC10" s="24">
        <f t="shared" ref="BC10:BC16" si="1">A10</f>
        <v>1</v>
      </c>
      <c r="BD10" s="15" t="s">
        <v>122</v>
      </c>
      <c r="BE10" s="16" t="s">
        <v>123</v>
      </c>
      <c r="BF10" s="17" t="s">
        <v>29</v>
      </c>
      <c r="BG10" s="53">
        <v>35738</v>
      </c>
      <c r="BH10" s="74">
        <f t="shared" ref="BH10:BW16" si="2">IF(G10&gt;=8.5,4,IF(G10&gt;=7,3,IF(G10&gt;=5.5,2,IF(G10&gt;=4,1,0))))</f>
        <v>3</v>
      </c>
      <c r="BI10" s="74">
        <f t="shared" si="2"/>
        <v>2</v>
      </c>
      <c r="BJ10" s="74">
        <f t="shared" si="2"/>
        <v>4</v>
      </c>
      <c r="BK10" s="74">
        <f t="shared" si="2"/>
        <v>2</v>
      </c>
      <c r="BL10" s="74">
        <f t="shared" si="2"/>
        <v>1</v>
      </c>
      <c r="BM10" s="74">
        <f t="shared" si="2"/>
        <v>2</v>
      </c>
      <c r="BN10" s="74">
        <f t="shared" si="2"/>
        <v>3</v>
      </c>
      <c r="BO10" s="74">
        <f t="shared" si="2"/>
        <v>2</v>
      </c>
      <c r="BP10" s="74">
        <f t="shared" si="2"/>
        <v>3</v>
      </c>
      <c r="BQ10" s="74">
        <f t="shared" si="2"/>
        <v>4</v>
      </c>
      <c r="BR10" s="74">
        <f t="shared" si="2"/>
        <v>2</v>
      </c>
      <c r="BS10" s="74">
        <f t="shared" si="2"/>
        <v>4</v>
      </c>
      <c r="BT10" s="74">
        <f t="shared" si="2"/>
        <v>1</v>
      </c>
      <c r="BU10" s="74">
        <f t="shared" si="2"/>
        <v>3</v>
      </c>
      <c r="BV10" s="74">
        <f t="shared" si="2"/>
        <v>1</v>
      </c>
      <c r="BW10" s="74">
        <f t="shared" si="2"/>
        <v>3</v>
      </c>
      <c r="BX10" s="74">
        <f t="shared" ref="BX10:CM16" si="3">IF(W10&gt;=8.5,4,IF(W10&gt;=7,3,IF(W10&gt;=5.5,2,IF(W10&gt;=4,1,0))))</f>
        <v>3</v>
      </c>
      <c r="BY10" s="74">
        <f t="shared" si="3"/>
        <v>3</v>
      </c>
      <c r="BZ10" s="74">
        <f t="shared" si="3"/>
        <v>4</v>
      </c>
      <c r="CA10" s="74">
        <f t="shared" si="3"/>
        <v>3</v>
      </c>
      <c r="CB10" s="74">
        <f t="shared" si="3"/>
        <v>3</v>
      </c>
      <c r="CC10" s="74">
        <f t="shared" si="3"/>
        <v>4</v>
      </c>
      <c r="CD10" s="74">
        <f t="shared" si="3"/>
        <v>4</v>
      </c>
      <c r="CE10" s="74">
        <f t="shared" si="3"/>
        <v>4</v>
      </c>
      <c r="CF10" s="74">
        <f t="shared" si="3"/>
        <v>2</v>
      </c>
      <c r="CG10" s="74">
        <f t="shared" si="3"/>
        <v>2</v>
      </c>
      <c r="CH10" s="74">
        <f t="shared" si="3"/>
        <v>2</v>
      </c>
      <c r="CI10" s="74">
        <f t="shared" si="3"/>
        <v>3</v>
      </c>
      <c r="CJ10" s="74">
        <f t="shared" si="3"/>
        <v>4</v>
      </c>
      <c r="CK10" s="74">
        <f t="shared" si="3"/>
        <v>4</v>
      </c>
      <c r="CL10" s="74">
        <f t="shared" si="3"/>
        <v>4</v>
      </c>
      <c r="CM10" s="74">
        <f t="shared" si="3"/>
        <v>4</v>
      </c>
      <c r="CN10" s="74">
        <f t="shared" ref="CL10:CZ16" si="4">IF(AM10&gt;=8.5,4,IF(AM10&gt;=7,3,IF(AM10&gt;=5.5,2,IF(AM10&gt;=4,1,0))))</f>
        <v>3</v>
      </c>
      <c r="CO10" s="74">
        <f t="shared" si="4"/>
        <v>4</v>
      </c>
      <c r="CP10" s="74">
        <f t="shared" si="4"/>
        <v>4</v>
      </c>
      <c r="CQ10" s="74">
        <f t="shared" si="4"/>
        <v>4</v>
      </c>
      <c r="CR10" s="74">
        <f t="shared" si="4"/>
        <v>3</v>
      </c>
      <c r="CS10" s="74">
        <f t="shared" si="4"/>
        <v>3</v>
      </c>
      <c r="CT10" s="74">
        <f t="shared" si="4"/>
        <v>4</v>
      </c>
      <c r="CU10" s="74">
        <f t="shared" si="4"/>
        <v>4</v>
      </c>
      <c r="CV10" s="74">
        <f t="shared" si="4"/>
        <v>4</v>
      </c>
      <c r="CW10" s="74">
        <f t="shared" si="4"/>
        <v>4</v>
      </c>
      <c r="CX10" s="74">
        <f t="shared" si="4"/>
        <v>4</v>
      </c>
      <c r="CY10" s="74">
        <f t="shared" si="4"/>
        <v>4</v>
      </c>
      <c r="CZ10" s="74">
        <f t="shared" si="4"/>
        <v>4</v>
      </c>
      <c r="DA10" s="74"/>
      <c r="DB10" s="75">
        <f t="shared" ref="DB10:DB16" si="5">ROUND(SUMPRODUCT($G$9:$AZ$9,BH10:DA10)/$BB$9,2)</f>
        <v>3.1</v>
      </c>
    </row>
    <row r="11" spans="1:106" ht="16.5" x14ac:dyDescent="0.25">
      <c r="A11" s="24">
        <v>2</v>
      </c>
      <c r="B11" s="34" t="s">
        <v>143</v>
      </c>
      <c r="C11" s="35" t="s">
        <v>49</v>
      </c>
      <c r="D11" s="36" t="s">
        <v>11</v>
      </c>
      <c r="E11" s="124">
        <v>35978</v>
      </c>
      <c r="F11" s="124" t="s">
        <v>46</v>
      </c>
      <c r="G11" s="5">
        <v>7.7</v>
      </c>
      <c r="H11" s="5">
        <v>6.7</v>
      </c>
      <c r="I11" s="5">
        <v>7.2</v>
      </c>
      <c r="J11" s="5">
        <v>7.2</v>
      </c>
      <c r="K11" s="5">
        <v>4.7</v>
      </c>
      <c r="L11" s="6">
        <v>7</v>
      </c>
      <c r="M11" s="6">
        <v>8.3000000000000007</v>
      </c>
      <c r="N11" s="6">
        <v>5.4</v>
      </c>
      <c r="O11" s="6">
        <v>8.8000000000000007</v>
      </c>
      <c r="P11" s="6">
        <v>7.8</v>
      </c>
      <c r="Q11" s="6">
        <v>4.8</v>
      </c>
      <c r="R11" s="11">
        <v>6.7</v>
      </c>
      <c r="S11" s="11">
        <v>5.6</v>
      </c>
      <c r="T11" s="11">
        <v>7</v>
      </c>
      <c r="U11" s="8">
        <v>7.7</v>
      </c>
      <c r="V11" s="8">
        <v>5.6</v>
      </c>
      <c r="W11" s="6">
        <v>6.5</v>
      </c>
      <c r="X11" s="6">
        <v>6.8</v>
      </c>
      <c r="Y11" s="6">
        <v>8.1</v>
      </c>
      <c r="Z11" s="6">
        <v>7.5</v>
      </c>
      <c r="AA11" s="6">
        <v>8.1999999999999993</v>
      </c>
      <c r="AB11" s="6">
        <v>8.1999999999999993</v>
      </c>
      <c r="AC11" s="6">
        <v>8.3000000000000007</v>
      </c>
      <c r="AD11" s="6">
        <v>6.9</v>
      </c>
      <c r="AE11" s="6">
        <v>8</v>
      </c>
      <c r="AF11" s="6">
        <v>5.5</v>
      </c>
      <c r="AG11" s="6">
        <v>9</v>
      </c>
      <c r="AH11" s="6">
        <v>7.8</v>
      </c>
      <c r="AI11" s="19">
        <v>8.8000000000000007</v>
      </c>
      <c r="AJ11" s="19">
        <v>7.8</v>
      </c>
      <c r="AK11" s="19">
        <v>9</v>
      </c>
      <c r="AL11" s="20">
        <v>8.8000000000000007</v>
      </c>
      <c r="AM11" s="20">
        <v>6.4</v>
      </c>
      <c r="AN11" s="20">
        <v>8</v>
      </c>
      <c r="AO11" s="20">
        <v>9.5</v>
      </c>
      <c r="AP11" s="20">
        <v>9</v>
      </c>
      <c r="AQ11" s="20">
        <v>8.6</v>
      </c>
      <c r="AR11" s="20">
        <v>7.8</v>
      </c>
      <c r="AS11" s="20">
        <v>9.3000000000000007</v>
      </c>
      <c r="AT11" s="20">
        <v>8.4</v>
      </c>
      <c r="AU11" s="20">
        <v>9.1</v>
      </c>
      <c r="AV11" s="20">
        <v>8.6</v>
      </c>
      <c r="AW11" s="20">
        <v>8.1999999999999993</v>
      </c>
      <c r="AX11" s="20">
        <v>8.6999999999999993</v>
      </c>
      <c r="AY11" s="20">
        <v>8.4</v>
      </c>
      <c r="AZ11" s="20"/>
      <c r="BA11" s="19"/>
      <c r="BB11" s="33">
        <f t="shared" si="0"/>
        <v>7.6</v>
      </c>
      <c r="BC11" s="24">
        <f t="shared" si="1"/>
        <v>2</v>
      </c>
      <c r="BD11" s="34" t="s">
        <v>143</v>
      </c>
      <c r="BE11" s="35" t="s">
        <v>49</v>
      </c>
      <c r="BF11" s="36" t="s">
        <v>11</v>
      </c>
      <c r="BG11" s="124">
        <v>35978</v>
      </c>
      <c r="BH11" s="74">
        <f t="shared" si="2"/>
        <v>3</v>
      </c>
      <c r="BI11" s="74">
        <f t="shared" si="2"/>
        <v>2</v>
      </c>
      <c r="BJ11" s="74">
        <f t="shared" si="2"/>
        <v>3</v>
      </c>
      <c r="BK11" s="74">
        <f t="shared" si="2"/>
        <v>3</v>
      </c>
      <c r="BL11" s="74">
        <f t="shared" si="2"/>
        <v>1</v>
      </c>
      <c r="BM11" s="74">
        <f t="shared" si="2"/>
        <v>3</v>
      </c>
      <c r="BN11" s="74">
        <f t="shared" si="2"/>
        <v>3</v>
      </c>
      <c r="BO11" s="74">
        <f t="shared" si="2"/>
        <v>1</v>
      </c>
      <c r="BP11" s="74">
        <f t="shared" si="2"/>
        <v>4</v>
      </c>
      <c r="BQ11" s="74">
        <f t="shared" si="2"/>
        <v>3</v>
      </c>
      <c r="BR11" s="74">
        <f t="shared" si="2"/>
        <v>1</v>
      </c>
      <c r="BS11" s="74">
        <f t="shared" si="2"/>
        <v>2</v>
      </c>
      <c r="BT11" s="74">
        <f t="shared" si="2"/>
        <v>2</v>
      </c>
      <c r="BU11" s="74">
        <f t="shared" si="2"/>
        <v>3</v>
      </c>
      <c r="BV11" s="74">
        <f t="shared" si="2"/>
        <v>3</v>
      </c>
      <c r="BW11" s="74">
        <f t="shared" si="2"/>
        <v>2</v>
      </c>
      <c r="BX11" s="74">
        <f t="shared" si="3"/>
        <v>2</v>
      </c>
      <c r="BY11" s="74">
        <f t="shared" si="3"/>
        <v>2</v>
      </c>
      <c r="BZ11" s="74">
        <f t="shared" si="3"/>
        <v>3</v>
      </c>
      <c r="CA11" s="74">
        <f t="shared" si="3"/>
        <v>3</v>
      </c>
      <c r="CB11" s="74">
        <f t="shared" si="3"/>
        <v>3</v>
      </c>
      <c r="CC11" s="74">
        <f t="shared" si="3"/>
        <v>3</v>
      </c>
      <c r="CD11" s="74">
        <f t="shared" si="3"/>
        <v>3</v>
      </c>
      <c r="CE11" s="74">
        <f t="shared" si="3"/>
        <v>2</v>
      </c>
      <c r="CF11" s="74">
        <f t="shared" si="3"/>
        <v>3</v>
      </c>
      <c r="CG11" s="74">
        <f t="shared" si="3"/>
        <v>2</v>
      </c>
      <c r="CH11" s="74">
        <f t="shared" si="3"/>
        <v>4</v>
      </c>
      <c r="CI11" s="74">
        <f t="shared" si="3"/>
        <v>3</v>
      </c>
      <c r="CJ11" s="74">
        <f t="shared" si="3"/>
        <v>4</v>
      </c>
      <c r="CK11" s="74">
        <f t="shared" si="3"/>
        <v>3</v>
      </c>
      <c r="CL11" s="74">
        <f t="shared" si="4"/>
        <v>4</v>
      </c>
      <c r="CM11" s="74">
        <f t="shared" si="4"/>
        <v>4</v>
      </c>
      <c r="CN11" s="74">
        <f t="shared" si="4"/>
        <v>2</v>
      </c>
      <c r="CO11" s="74">
        <f t="shared" si="4"/>
        <v>3</v>
      </c>
      <c r="CP11" s="74">
        <f t="shared" si="4"/>
        <v>4</v>
      </c>
      <c r="CQ11" s="74">
        <f t="shared" si="4"/>
        <v>4</v>
      </c>
      <c r="CR11" s="74">
        <f t="shared" si="4"/>
        <v>4</v>
      </c>
      <c r="CS11" s="74">
        <f t="shared" si="4"/>
        <v>3</v>
      </c>
      <c r="CT11" s="74">
        <f t="shared" si="4"/>
        <v>4</v>
      </c>
      <c r="CU11" s="74">
        <f t="shared" si="4"/>
        <v>3</v>
      </c>
      <c r="CV11" s="74">
        <f t="shared" si="4"/>
        <v>4</v>
      </c>
      <c r="CW11" s="74">
        <f t="shared" si="4"/>
        <v>4</v>
      </c>
      <c r="CX11" s="74">
        <f t="shared" si="4"/>
        <v>3</v>
      </c>
      <c r="CY11" s="74">
        <f t="shared" si="4"/>
        <v>4</v>
      </c>
      <c r="CZ11" s="74">
        <f t="shared" si="4"/>
        <v>3</v>
      </c>
      <c r="DA11" s="74"/>
      <c r="DB11" s="75">
        <f t="shared" si="5"/>
        <v>2.87</v>
      </c>
    </row>
    <row r="12" spans="1:106" x14ac:dyDescent="0.25">
      <c r="A12" s="24">
        <v>3</v>
      </c>
      <c r="B12" s="15" t="s">
        <v>125</v>
      </c>
      <c r="C12" s="16" t="s">
        <v>124</v>
      </c>
      <c r="D12" s="17" t="s">
        <v>66</v>
      </c>
      <c r="E12" s="53">
        <v>35990</v>
      </c>
      <c r="F12" s="53" t="s">
        <v>46</v>
      </c>
      <c r="G12" s="5">
        <v>5.2</v>
      </c>
      <c r="H12" s="5">
        <v>5.9</v>
      </c>
      <c r="I12" s="5">
        <v>5.8</v>
      </c>
      <c r="J12" s="5">
        <v>6.6</v>
      </c>
      <c r="K12" s="5">
        <v>4.3</v>
      </c>
      <c r="L12" s="6">
        <v>5.6</v>
      </c>
      <c r="M12" s="6">
        <v>5.8</v>
      </c>
      <c r="N12" s="6">
        <v>6.1</v>
      </c>
      <c r="O12" s="6">
        <v>7.2</v>
      </c>
      <c r="P12" s="6">
        <v>6.2</v>
      </c>
      <c r="Q12" s="6">
        <v>4.5</v>
      </c>
      <c r="R12" s="6">
        <v>7.6</v>
      </c>
      <c r="S12" s="6">
        <v>7.1</v>
      </c>
      <c r="T12" s="6">
        <v>7.7</v>
      </c>
      <c r="U12" s="6">
        <v>5.8</v>
      </c>
      <c r="V12" s="6">
        <v>7.9</v>
      </c>
      <c r="W12" s="6">
        <v>7</v>
      </c>
      <c r="X12" s="6">
        <v>6.1</v>
      </c>
      <c r="Y12" s="6">
        <v>7.3</v>
      </c>
      <c r="Z12" s="6">
        <v>6.5</v>
      </c>
      <c r="AA12" s="6">
        <v>7.8</v>
      </c>
      <c r="AB12" s="6">
        <v>7.8</v>
      </c>
      <c r="AC12" s="6">
        <v>6.9</v>
      </c>
      <c r="AD12" s="6">
        <v>7.8</v>
      </c>
      <c r="AE12" s="6">
        <v>5.8</v>
      </c>
      <c r="AF12" s="6">
        <v>4.5999999999999996</v>
      </c>
      <c r="AG12" s="6">
        <v>5.5</v>
      </c>
      <c r="AH12" s="6">
        <v>6.9</v>
      </c>
      <c r="AI12" s="19">
        <v>6.6</v>
      </c>
      <c r="AJ12" s="19">
        <v>6.1</v>
      </c>
      <c r="AK12" s="19">
        <v>9.3000000000000007</v>
      </c>
      <c r="AL12" s="20">
        <v>8.6999999999999993</v>
      </c>
      <c r="AM12" s="20">
        <v>5.0999999999999996</v>
      </c>
      <c r="AN12" s="20">
        <v>7.7</v>
      </c>
      <c r="AO12" s="20">
        <v>9.4</v>
      </c>
      <c r="AP12" s="20">
        <v>9</v>
      </c>
      <c r="AQ12" s="20">
        <v>6.7</v>
      </c>
      <c r="AR12" s="20">
        <v>7.4</v>
      </c>
      <c r="AS12" s="20">
        <v>7.3</v>
      </c>
      <c r="AT12" s="20">
        <v>8.1999999999999993</v>
      </c>
      <c r="AU12" s="20">
        <v>8.9</v>
      </c>
      <c r="AV12" s="20">
        <v>8.6</v>
      </c>
      <c r="AW12" s="20">
        <v>8.1999999999999993</v>
      </c>
      <c r="AX12" s="20">
        <v>8.6</v>
      </c>
      <c r="AY12" s="20">
        <v>8.4</v>
      </c>
      <c r="AZ12" s="20"/>
      <c r="BA12" s="19"/>
      <c r="BB12" s="33">
        <f t="shared" si="0"/>
        <v>6.9</v>
      </c>
      <c r="BC12" s="24">
        <f t="shared" si="1"/>
        <v>3</v>
      </c>
      <c r="BD12" s="15" t="s">
        <v>125</v>
      </c>
      <c r="BE12" s="16" t="s">
        <v>124</v>
      </c>
      <c r="BF12" s="17" t="s">
        <v>66</v>
      </c>
      <c r="BG12" s="53">
        <v>35990</v>
      </c>
      <c r="BH12" s="74">
        <f t="shared" si="2"/>
        <v>1</v>
      </c>
      <c r="BI12" s="74">
        <f t="shared" si="2"/>
        <v>2</v>
      </c>
      <c r="BJ12" s="74">
        <f t="shared" si="2"/>
        <v>2</v>
      </c>
      <c r="BK12" s="74">
        <f t="shared" si="2"/>
        <v>2</v>
      </c>
      <c r="BL12" s="74">
        <f t="shared" si="2"/>
        <v>1</v>
      </c>
      <c r="BM12" s="74">
        <f t="shared" si="2"/>
        <v>2</v>
      </c>
      <c r="BN12" s="74">
        <f t="shared" si="2"/>
        <v>2</v>
      </c>
      <c r="BO12" s="74">
        <f t="shared" si="2"/>
        <v>2</v>
      </c>
      <c r="BP12" s="74">
        <f t="shared" si="2"/>
        <v>3</v>
      </c>
      <c r="BQ12" s="74">
        <f t="shared" si="2"/>
        <v>2</v>
      </c>
      <c r="BR12" s="74">
        <f t="shared" si="2"/>
        <v>1</v>
      </c>
      <c r="BS12" s="74">
        <f t="shared" si="2"/>
        <v>3</v>
      </c>
      <c r="BT12" s="74">
        <f t="shared" si="2"/>
        <v>3</v>
      </c>
      <c r="BU12" s="74">
        <f t="shared" si="2"/>
        <v>3</v>
      </c>
      <c r="BV12" s="74">
        <f t="shared" si="2"/>
        <v>2</v>
      </c>
      <c r="BW12" s="74">
        <f t="shared" si="2"/>
        <v>3</v>
      </c>
      <c r="BX12" s="74">
        <f t="shared" si="3"/>
        <v>3</v>
      </c>
      <c r="BY12" s="74">
        <f t="shared" si="3"/>
        <v>2</v>
      </c>
      <c r="BZ12" s="74">
        <f t="shared" si="3"/>
        <v>3</v>
      </c>
      <c r="CA12" s="74">
        <f t="shared" si="3"/>
        <v>2</v>
      </c>
      <c r="CB12" s="74">
        <f t="shared" si="3"/>
        <v>3</v>
      </c>
      <c r="CC12" s="74">
        <f t="shared" si="3"/>
        <v>3</v>
      </c>
      <c r="CD12" s="74">
        <f t="shared" si="3"/>
        <v>2</v>
      </c>
      <c r="CE12" s="74">
        <f t="shared" si="3"/>
        <v>3</v>
      </c>
      <c r="CF12" s="74">
        <f t="shared" si="3"/>
        <v>2</v>
      </c>
      <c r="CG12" s="74">
        <f t="shared" si="3"/>
        <v>1</v>
      </c>
      <c r="CH12" s="74">
        <f t="shared" si="3"/>
        <v>2</v>
      </c>
      <c r="CI12" s="74">
        <f t="shared" si="3"/>
        <v>2</v>
      </c>
      <c r="CJ12" s="74">
        <f t="shared" si="3"/>
        <v>2</v>
      </c>
      <c r="CK12" s="74">
        <f t="shared" si="3"/>
        <v>2</v>
      </c>
      <c r="CL12" s="74">
        <f t="shared" si="4"/>
        <v>4</v>
      </c>
      <c r="CM12" s="74">
        <f t="shared" si="4"/>
        <v>4</v>
      </c>
      <c r="CN12" s="74">
        <f t="shared" si="4"/>
        <v>1</v>
      </c>
      <c r="CO12" s="74">
        <f t="shared" si="4"/>
        <v>3</v>
      </c>
      <c r="CP12" s="74">
        <f t="shared" si="4"/>
        <v>4</v>
      </c>
      <c r="CQ12" s="74">
        <f t="shared" si="4"/>
        <v>4</v>
      </c>
      <c r="CR12" s="74">
        <f t="shared" si="4"/>
        <v>2</v>
      </c>
      <c r="CS12" s="74">
        <f t="shared" si="4"/>
        <v>3</v>
      </c>
      <c r="CT12" s="74">
        <f t="shared" si="4"/>
        <v>3</v>
      </c>
      <c r="CU12" s="74">
        <f t="shared" si="4"/>
        <v>3</v>
      </c>
      <c r="CV12" s="74">
        <f t="shared" si="4"/>
        <v>4</v>
      </c>
      <c r="CW12" s="74">
        <f t="shared" si="4"/>
        <v>4</v>
      </c>
      <c r="CX12" s="74">
        <f t="shared" si="4"/>
        <v>3</v>
      </c>
      <c r="CY12" s="74">
        <f t="shared" si="4"/>
        <v>4</v>
      </c>
      <c r="CZ12" s="74">
        <f t="shared" si="4"/>
        <v>3</v>
      </c>
      <c r="DA12" s="74"/>
      <c r="DB12" s="75">
        <f t="shared" si="5"/>
        <v>2.5299999999999998</v>
      </c>
    </row>
    <row r="13" spans="1:106" ht="16.5" x14ac:dyDescent="0.25">
      <c r="A13" s="24">
        <v>4</v>
      </c>
      <c r="B13" s="34" t="s">
        <v>140</v>
      </c>
      <c r="C13" s="35" t="s">
        <v>141</v>
      </c>
      <c r="D13" s="36" t="s">
        <v>18</v>
      </c>
      <c r="E13" s="124">
        <v>35799</v>
      </c>
      <c r="F13" s="124" t="s">
        <v>46</v>
      </c>
      <c r="G13" s="5">
        <v>7.3</v>
      </c>
      <c r="H13" s="5">
        <v>7</v>
      </c>
      <c r="I13" s="5">
        <v>6.8</v>
      </c>
      <c r="J13" s="5">
        <v>4.5</v>
      </c>
      <c r="K13" s="5">
        <v>7.2</v>
      </c>
      <c r="L13" s="6">
        <v>6.6</v>
      </c>
      <c r="M13" s="6">
        <v>5.8</v>
      </c>
      <c r="N13" s="6">
        <v>6.5</v>
      </c>
      <c r="O13" s="6">
        <v>8.8000000000000007</v>
      </c>
      <c r="P13" s="6">
        <v>7.2</v>
      </c>
      <c r="Q13" s="6">
        <v>4.3</v>
      </c>
      <c r="R13" s="11">
        <v>5.0999999999999996</v>
      </c>
      <c r="S13" s="11">
        <v>5.2</v>
      </c>
      <c r="T13" s="11">
        <v>6.3</v>
      </c>
      <c r="U13" s="8">
        <v>4.9000000000000004</v>
      </c>
      <c r="V13" s="8">
        <v>4.9000000000000004</v>
      </c>
      <c r="W13" s="6">
        <v>6.1</v>
      </c>
      <c r="X13" s="6">
        <v>5.2</v>
      </c>
      <c r="Y13" s="6">
        <v>7.5</v>
      </c>
      <c r="Z13" s="6">
        <v>6.2</v>
      </c>
      <c r="AA13" s="6">
        <v>8</v>
      </c>
      <c r="AB13" s="6">
        <v>8.6</v>
      </c>
      <c r="AC13" s="6">
        <v>6.5</v>
      </c>
      <c r="AD13" s="6">
        <v>5.3</v>
      </c>
      <c r="AE13" s="6">
        <v>8</v>
      </c>
      <c r="AF13" s="6">
        <v>4.9000000000000004</v>
      </c>
      <c r="AG13" s="6">
        <v>6.7</v>
      </c>
      <c r="AH13" s="6">
        <v>6.7</v>
      </c>
      <c r="AI13" s="19">
        <v>7.6</v>
      </c>
      <c r="AJ13" s="19">
        <v>8.4</v>
      </c>
      <c r="AK13" s="19">
        <v>8.6</v>
      </c>
      <c r="AL13" s="20">
        <v>9</v>
      </c>
      <c r="AM13" s="20">
        <v>5.5</v>
      </c>
      <c r="AN13" s="20">
        <v>8.3000000000000007</v>
      </c>
      <c r="AO13" s="20">
        <v>9.5</v>
      </c>
      <c r="AP13" s="20">
        <v>8.8000000000000007</v>
      </c>
      <c r="AQ13" s="20">
        <v>7.3</v>
      </c>
      <c r="AR13" s="20">
        <v>8.9</v>
      </c>
      <c r="AS13" s="20">
        <v>5.6</v>
      </c>
      <c r="AT13" s="20">
        <v>8.9</v>
      </c>
      <c r="AU13" s="20">
        <v>8.5</v>
      </c>
      <c r="AV13" s="20">
        <v>8.6</v>
      </c>
      <c r="AW13" s="20">
        <v>7.8</v>
      </c>
      <c r="AX13" s="20">
        <v>8.4</v>
      </c>
      <c r="AY13" s="20">
        <v>8.1999999999999993</v>
      </c>
      <c r="AZ13" s="20"/>
      <c r="BA13" s="19"/>
      <c r="BB13" s="33">
        <f t="shared" si="0"/>
        <v>6.9</v>
      </c>
      <c r="BC13" s="24">
        <f t="shared" si="1"/>
        <v>4</v>
      </c>
      <c r="BD13" s="34" t="s">
        <v>140</v>
      </c>
      <c r="BE13" s="35" t="s">
        <v>141</v>
      </c>
      <c r="BF13" s="36" t="s">
        <v>18</v>
      </c>
      <c r="BG13" s="124">
        <v>35799</v>
      </c>
      <c r="BH13" s="74">
        <f t="shared" si="2"/>
        <v>3</v>
      </c>
      <c r="BI13" s="74">
        <f t="shared" si="2"/>
        <v>3</v>
      </c>
      <c r="BJ13" s="74">
        <f t="shared" si="2"/>
        <v>2</v>
      </c>
      <c r="BK13" s="74">
        <f t="shared" si="2"/>
        <v>1</v>
      </c>
      <c r="BL13" s="74">
        <f t="shared" si="2"/>
        <v>3</v>
      </c>
      <c r="BM13" s="74">
        <f t="shared" si="2"/>
        <v>2</v>
      </c>
      <c r="BN13" s="74">
        <f t="shared" si="2"/>
        <v>2</v>
      </c>
      <c r="BO13" s="74">
        <f t="shared" si="2"/>
        <v>2</v>
      </c>
      <c r="BP13" s="74">
        <f t="shared" si="2"/>
        <v>4</v>
      </c>
      <c r="BQ13" s="74">
        <f t="shared" si="2"/>
        <v>3</v>
      </c>
      <c r="BR13" s="74">
        <f t="shared" si="2"/>
        <v>1</v>
      </c>
      <c r="BS13" s="74">
        <f t="shared" si="2"/>
        <v>1</v>
      </c>
      <c r="BT13" s="74">
        <f t="shared" si="2"/>
        <v>1</v>
      </c>
      <c r="BU13" s="74">
        <f t="shared" si="2"/>
        <v>2</v>
      </c>
      <c r="BV13" s="74">
        <f t="shared" si="2"/>
        <v>1</v>
      </c>
      <c r="BW13" s="74">
        <f t="shared" si="2"/>
        <v>1</v>
      </c>
      <c r="BX13" s="74">
        <f t="shared" si="3"/>
        <v>2</v>
      </c>
      <c r="BY13" s="74">
        <f t="shared" si="3"/>
        <v>1</v>
      </c>
      <c r="BZ13" s="74">
        <f t="shared" si="3"/>
        <v>3</v>
      </c>
      <c r="CA13" s="74">
        <f t="shared" si="3"/>
        <v>2</v>
      </c>
      <c r="CB13" s="74">
        <f t="shared" si="3"/>
        <v>3</v>
      </c>
      <c r="CC13" s="74">
        <f t="shared" si="3"/>
        <v>4</v>
      </c>
      <c r="CD13" s="74">
        <f t="shared" si="3"/>
        <v>2</v>
      </c>
      <c r="CE13" s="74">
        <f t="shared" si="3"/>
        <v>1</v>
      </c>
      <c r="CF13" s="74">
        <f t="shared" si="3"/>
        <v>3</v>
      </c>
      <c r="CG13" s="74">
        <f t="shared" si="3"/>
        <v>1</v>
      </c>
      <c r="CH13" s="74">
        <f t="shared" si="3"/>
        <v>2</v>
      </c>
      <c r="CI13" s="74">
        <f t="shared" si="3"/>
        <v>2</v>
      </c>
      <c r="CJ13" s="74">
        <f t="shared" si="3"/>
        <v>3</v>
      </c>
      <c r="CK13" s="74">
        <f t="shared" si="3"/>
        <v>3</v>
      </c>
      <c r="CL13" s="74">
        <f t="shared" si="4"/>
        <v>4</v>
      </c>
      <c r="CM13" s="74">
        <f t="shared" si="4"/>
        <v>4</v>
      </c>
      <c r="CN13" s="74">
        <f t="shared" si="4"/>
        <v>2</v>
      </c>
      <c r="CO13" s="74">
        <f t="shared" si="4"/>
        <v>3</v>
      </c>
      <c r="CP13" s="74">
        <f t="shared" si="4"/>
        <v>4</v>
      </c>
      <c r="CQ13" s="74">
        <f t="shared" si="4"/>
        <v>4</v>
      </c>
      <c r="CR13" s="74">
        <f t="shared" si="4"/>
        <v>3</v>
      </c>
      <c r="CS13" s="74">
        <f t="shared" si="4"/>
        <v>4</v>
      </c>
      <c r="CT13" s="74">
        <f t="shared" si="4"/>
        <v>2</v>
      </c>
      <c r="CU13" s="74">
        <f t="shared" si="4"/>
        <v>4</v>
      </c>
      <c r="CV13" s="74">
        <f t="shared" si="4"/>
        <v>4</v>
      </c>
      <c r="CW13" s="74">
        <f t="shared" si="4"/>
        <v>4</v>
      </c>
      <c r="CX13" s="74">
        <f t="shared" si="4"/>
        <v>3</v>
      </c>
      <c r="CY13" s="74">
        <f t="shared" si="4"/>
        <v>3</v>
      </c>
      <c r="CZ13" s="74">
        <f t="shared" si="4"/>
        <v>3</v>
      </c>
      <c r="DA13" s="74"/>
      <c r="DB13" s="75">
        <f t="shared" si="5"/>
        <v>2.4500000000000002</v>
      </c>
    </row>
    <row r="14" spans="1:106" x14ac:dyDescent="0.25">
      <c r="A14" s="24">
        <v>5</v>
      </c>
      <c r="B14" s="15" t="s">
        <v>130</v>
      </c>
      <c r="C14" s="16" t="s">
        <v>65</v>
      </c>
      <c r="D14" s="17" t="s">
        <v>131</v>
      </c>
      <c r="E14" s="53">
        <v>36152</v>
      </c>
      <c r="F14" s="53" t="s">
        <v>46</v>
      </c>
      <c r="G14" s="5">
        <v>7.4</v>
      </c>
      <c r="H14" s="5">
        <v>4.8</v>
      </c>
      <c r="I14" s="5">
        <v>8.1999999999999993</v>
      </c>
      <c r="J14" s="5">
        <v>5</v>
      </c>
      <c r="K14" s="5">
        <v>5.9</v>
      </c>
      <c r="L14" s="6">
        <v>7.2</v>
      </c>
      <c r="M14" s="6">
        <v>6.9</v>
      </c>
      <c r="N14" s="6">
        <v>6.5</v>
      </c>
      <c r="O14" s="6">
        <v>8</v>
      </c>
      <c r="P14" s="6">
        <v>5.4</v>
      </c>
      <c r="Q14" s="6">
        <v>4.3</v>
      </c>
      <c r="R14" s="6">
        <v>6.7</v>
      </c>
      <c r="S14" s="6">
        <v>7.4</v>
      </c>
      <c r="T14" s="6">
        <v>4.7</v>
      </c>
      <c r="U14" s="6">
        <v>7.2</v>
      </c>
      <c r="V14" s="6">
        <v>6.4</v>
      </c>
      <c r="W14" s="6">
        <v>5.9</v>
      </c>
      <c r="X14" s="6">
        <v>6.3</v>
      </c>
      <c r="Y14" s="6">
        <v>6.9</v>
      </c>
      <c r="Z14" s="6">
        <v>5.8</v>
      </c>
      <c r="AA14" s="6">
        <v>8.1999999999999993</v>
      </c>
      <c r="AB14" s="6">
        <v>8.1999999999999993</v>
      </c>
      <c r="AC14" s="6">
        <v>6.9</v>
      </c>
      <c r="AD14" s="6">
        <v>5.5</v>
      </c>
      <c r="AE14" s="6">
        <v>8</v>
      </c>
      <c r="AF14" s="6">
        <v>5.2</v>
      </c>
      <c r="AG14" s="6">
        <v>7.9</v>
      </c>
      <c r="AH14" s="6">
        <v>7.4</v>
      </c>
      <c r="AI14" s="19">
        <v>7.8</v>
      </c>
      <c r="AJ14" s="19">
        <v>6.7</v>
      </c>
      <c r="AK14" s="19">
        <v>9</v>
      </c>
      <c r="AL14" s="20">
        <v>8.4</v>
      </c>
      <c r="AM14" s="20">
        <v>8</v>
      </c>
      <c r="AN14" s="20">
        <v>7.9</v>
      </c>
      <c r="AO14" s="20">
        <v>9.4</v>
      </c>
      <c r="AP14" s="20">
        <v>9</v>
      </c>
      <c r="AQ14" s="20">
        <v>8</v>
      </c>
      <c r="AR14" s="20">
        <v>7.5</v>
      </c>
      <c r="AS14" s="20">
        <v>9</v>
      </c>
      <c r="AT14" s="20">
        <v>8.9</v>
      </c>
      <c r="AU14" s="20">
        <v>8.8000000000000007</v>
      </c>
      <c r="AV14" s="20">
        <v>9</v>
      </c>
      <c r="AW14" s="20">
        <v>7.8</v>
      </c>
      <c r="AX14" s="20">
        <v>9.3000000000000007</v>
      </c>
      <c r="AY14" s="20">
        <v>8.6</v>
      </c>
      <c r="AZ14" s="20"/>
      <c r="BA14" s="20"/>
      <c r="BB14" s="33">
        <f t="shared" si="0"/>
        <v>7.2</v>
      </c>
      <c r="BC14" s="24">
        <f t="shared" si="1"/>
        <v>5</v>
      </c>
      <c r="BD14" s="15" t="s">
        <v>130</v>
      </c>
      <c r="BE14" s="16" t="s">
        <v>65</v>
      </c>
      <c r="BF14" s="17" t="s">
        <v>131</v>
      </c>
      <c r="BG14" s="53">
        <v>36152</v>
      </c>
      <c r="BH14" s="74">
        <f t="shared" si="2"/>
        <v>3</v>
      </c>
      <c r="BI14" s="74">
        <f t="shared" si="2"/>
        <v>1</v>
      </c>
      <c r="BJ14" s="74">
        <f t="shared" si="2"/>
        <v>3</v>
      </c>
      <c r="BK14" s="74">
        <f t="shared" si="2"/>
        <v>1</v>
      </c>
      <c r="BL14" s="74">
        <f t="shared" si="2"/>
        <v>2</v>
      </c>
      <c r="BM14" s="74">
        <f t="shared" si="2"/>
        <v>3</v>
      </c>
      <c r="BN14" s="74">
        <f t="shared" si="2"/>
        <v>2</v>
      </c>
      <c r="BO14" s="74">
        <f t="shared" si="2"/>
        <v>2</v>
      </c>
      <c r="BP14" s="74">
        <f t="shared" si="2"/>
        <v>3</v>
      </c>
      <c r="BQ14" s="74">
        <f t="shared" si="2"/>
        <v>1</v>
      </c>
      <c r="BR14" s="74">
        <f t="shared" si="2"/>
        <v>1</v>
      </c>
      <c r="BS14" s="74">
        <f t="shared" si="2"/>
        <v>2</v>
      </c>
      <c r="BT14" s="74">
        <f t="shared" si="2"/>
        <v>3</v>
      </c>
      <c r="BU14" s="74">
        <f t="shared" si="2"/>
        <v>1</v>
      </c>
      <c r="BV14" s="74">
        <f t="shared" si="2"/>
        <v>3</v>
      </c>
      <c r="BW14" s="74">
        <f t="shared" si="2"/>
        <v>2</v>
      </c>
      <c r="BX14" s="74">
        <f t="shared" si="3"/>
        <v>2</v>
      </c>
      <c r="BY14" s="74">
        <f t="shared" si="3"/>
        <v>2</v>
      </c>
      <c r="BZ14" s="74">
        <f t="shared" si="3"/>
        <v>2</v>
      </c>
      <c r="CA14" s="74">
        <f t="shared" si="3"/>
        <v>2</v>
      </c>
      <c r="CB14" s="74">
        <f t="shared" si="3"/>
        <v>3</v>
      </c>
      <c r="CC14" s="74">
        <f t="shared" si="3"/>
        <v>3</v>
      </c>
      <c r="CD14" s="74">
        <f t="shared" si="3"/>
        <v>2</v>
      </c>
      <c r="CE14" s="74">
        <f t="shared" si="3"/>
        <v>2</v>
      </c>
      <c r="CF14" s="74">
        <f t="shared" si="3"/>
        <v>3</v>
      </c>
      <c r="CG14" s="74">
        <f t="shared" si="3"/>
        <v>1</v>
      </c>
      <c r="CH14" s="74">
        <f t="shared" si="3"/>
        <v>3</v>
      </c>
      <c r="CI14" s="74">
        <f t="shared" si="3"/>
        <v>3</v>
      </c>
      <c r="CJ14" s="74">
        <f t="shared" si="3"/>
        <v>3</v>
      </c>
      <c r="CK14" s="74">
        <f t="shared" si="3"/>
        <v>2</v>
      </c>
      <c r="CL14" s="74">
        <f t="shared" si="4"/>
        <v>4</v>
      </c>
      <c r="CM14" s="74">
        <f t="shared" si="4"/>
        <v>3</v>
      </c>
      <c r="CN14" s="74">
        <f t="shared" si="4"/>
        <v>3</v>
      </c>
      <c r="CO14" s="74">
        <f t="shared" si="4"/>
        <v>3</v>
      </c>
      <c r="CP14" s="74">
        <f t="shared" si="4"/>
        <v>4</v>
      </c>
      <c r="CQ14" s="74">
        <f t="shared" si="4"/>
        <v>4</v>
      </c>
      <c r="CR14" s="74">
        <f t="shared" si="4"/>
        <v>3</v>
      </c>
      <c r="CS14" s="74">
        <f t="shared" si="4"/>
        <v>3</v>
      </c>
      <c r="CT14" s="74">
        <f t="shared" si="4"/>
        <v>4</v>
      </c>
      <c r="CU14" s="74">
        <f t="shared" si="4"/>
        <v>4</v>
      </c>
      <c r="CV14" s="74">
        <f t="shared" si="4"/>
        <v>4</v>
      </c>
      <c r="CW14" s="74">
        <f t="shared" si="4"/>
        <v>4</v>
      </c>
      <c r="CX14" s="74">
        <f t="shared" si="4"/>
        <v>3</v>
      </c>
      <c r="CY14" s="74">
        <f t="shared" si="4"/>
        <v>4</v>
      </c>
      <c r="CZ14" s="74">
        <f t="shared" si="4"/>
        <v>4</v>
      </c>
      <c r="DA14" s="74"/>
      <c r="DB14" s="75">
        <f t="shared" si="5"/>
        <v>2.61</v>
      </c>
    </row>
    <row r="15" spans="1:106" x14ac:dyDescent="0.25">
      <c r="A15" s="24">
        <v>6</v>
      </c>
      <c r="B15" s="15" t="s">
        <v>154</v>
      </c>
      <c r="C15" s="16" t="s">
        <v>155</v>
      </c>
      <c r="D15" s="17" t="s">
        <v>156</v>
      </c>
      <c r="E15" s="53">
        <v>35793</v>
      </c>
      <c r="F15" s="53" t="s">
        <v>46</v>
      </c>
      <c r="G15" s="5">
        <v>4.5</v>
      </c>
      <c r="H15" s="5">
        <v>6.9</v>
      </c>
      <c r="I15" s="5">
        <v>6.1</v>
      </c>
      <c r="J15" s="5">
        <v>8</v>
      </c>
      <c r="K15" s="5">
        <v>5</v>
      </c>
      <c r="L15" s="6">
        <v>5.7</v>
      </c>
      <c r="M15" s="6">
        <v>5</v>
      </c>
      <c r="N15" s="6">
        <v>5.2</v>
      </c>
      <c r="O15" s="6">
        <v>8.8000000000000007</v>
      </c>
      <c r="P15" s="6">
        <v>4.2</v>
      </c>
      <c r="Q15" s="6">
        <v>8.4</v>
      </c>
      <c r="R15" s="6">
        <v>6.4</v>
      </c>
      <c r="S15" s="6">
        <v>5.6</v>
      </c>
      <c r="T15" s="6">
        <v>6.5</v>
      </c>
      <c r="U15" s="6">
        <v>6.5</v>
      </c>
      <c r="V15" s="6">
        <v>7.2</v>
      </c>
      <c r="W15" s="6">
        <v>6.3</v>
      </c>
      <c r="X15" s="6">
        <v>7.1</v>
      </c>
      <c r="Y15" s="6">
        <v>6.1</v>
      </c>
      <c r="Z15" s="6">
        <v>8.4</v>
      </c>
      <c r="AA15" s="6">
        <v>8</v>
      </c>
      <c r="AB15" s="6">
        <v>7.8</v>
      </c>
      <c r="AC15" s="6">
        <v>6.7</v>
      </c>
      <c r="AD15" s="6">
        <v>6.5</v>
      </c>
      <c r="AE15" s="6">
        <v>6.1</v>
      </c>
      <c r="AF15" s="6">
        <v>5.3</v>
      </c>
      <c r="AG15" s="6">
        <v>6.9</v>
      </c>
      <c r="AH15" s="6">
        <v>6.7</v>
      </c>
      <c r="AI15" s="19">
        <v>6.4</v>
      </c>
      <c r="AJ15" s="19">
        <v>8.1</v>
      </c>
      <c r="AK15" s="19">
        <v>8.5</v>
      </c>
      <c r="AL15" s="20">
        <v>7.4</v>
      </c>
      <c r="AM15" s="20">
        <v>6.3</v>
      </c>
      <c r="AN15" s="20">
        <v>8.1999999999999993</v>
      </c>
      <c r="AO15" s="20">
        <v>9.3000000000000007</v>
      </c>
      <c r="AP15" s="20">
        <v>8.8000000000000007</v>
      </c>
      <c r="AQ15" s="20">
        <v>7.5</v>
      </c>
      <c r="AR15" s="20">
        <v>9.3000000000000007</v>
      </c>
      <c r="AS15" s="20">
        <v>7.2</v>
      </c>
      <c r="AT15" s="20">
        <v>8.9</v>
      </c>
      <c r="AU15" s="20">
        <v>8.6999999999999993</v>
      </c>
      <c r="AV15" s="20">
        <v>8.6</v>
      </c>
      <c r="AW15" s="20">
        <v>7.6</v>
      </c>
      <c r="AX15" s="20">
        <v>8.6999999999999993</v>
      </c>
      <c r="AY15" s="20">
        <v>8.1999999999999993</v>
      </c>
      <c r="AZ15" s="20"/>
      <c r="BA15" s="20"/>
      <c r="BB15" s="33">
        <f t="shared" si="0"/>
        <v>7.1</v>
      </c>
      <c r="BC15" s="24">
        <f t="shared" si="1"/>
        <v>6</v>
      </c>
      <c r="BD15" s="15" t="s">
        <v>154</v>
      </c>
      <c r="BE15" s="16" t="s">
        <v>155</v>
      </c>
      <c r="BF15" s="17" t="s">
        <v>156</v>
      </c>
      <c r="BG15" s="53">
        <v>35793</v>
      </c>
      <c r="BH15" s="74">
        <f t="shared" si="2"/>
        <v>1</v>
      </c>
      <c r="BI15" s="74">
        <f t="shared" si="2"/>
        <v>2</v>
      </c>
      <c r="BJ15" s="74">
        <f t="shared" si="2"/>
        <v>2</v>
      </c>
      <c r="BK15" s="74">
        <f t="shared" si="2"/>
        <v>3</v>
      </c>
      <c r="BL15" s="74">
        <f t="shared" si="2"/>
        <v>1</v>
      </c>
      <c r="BM15" s="74">
        <f t="shared" si="2"/>
        <v>2</v>
      </c>
      <c r="BN15" s="74">
        <f t="shared" si="2"/>
        <v>1</v>
      </c>
      <c r="BO15" s="74">
        <f t="shared" si="2"/>
        <v>1</v>
      </c>
      <c r="BP15" s="74">
        <f t="shared" si="2"/>
        <v>4</v>
      </c>
      <c r="BQ15" s="74">
        <f t="shared" si="2"/>
        <v>1</v>
      </c>
      <c r="BR15" s="74">
        <f t="shared" si="2"/>
        <v>3</v>
      </c>
      <c r="BS15" s="74">
        <f t="shared" si="2"/>
        <v>2</v>
      </c>
      <c r="BT15" s="74">
        <f t="shared" si="2"/>
        <v>2</v>
      </c>
      <c r="BU15" s="74">
        <f t="shared" si="2"/>
        <v>2</v>
      </c>
      <c r="BV15" s="74">
        <f t="shared" si="2"/>
        <v>2</v>
      </c>
      <c r="BW15" s="74">
        <f t="shared" si="2"/>
        <v>3</v>
      </c>
      <c r="BX15" s="74">
        <f t="shared" si="3"/>
        <v>2</v>
      </c>
      <c r="BY15" s="74">
        <f t="shared" si="3"/>
        <v>3</v>
      </c>
      <c r="BZ15" s="74">
        <f t="shared" si="3"/>
        <v>2</v>
      </c>
      <c r="CA15" s="74">
        <f t="shared" si="3"/>
        <v>3</v>
      </c>
      <c r="CB15" s="74">
        <f t="shared" si="3"/>
        <v>3</v>
      </c>
      <c r="CC15" s="74">
        <f t="shared" si="3"/>
        <v>3</v>
      </c>
      <c r="CD15" s="74">
        <f t="shared" si="3"/>
        <v>2</v>
      </c>
      <c r="CE15" s="74">
        <f t="shared" si="3"/>
        <v>2</v>
      </c>
      <c r="CF15" s="74">
        <f t="shared" si="3"/>
        <v>2</v>
      </c>
      <c r="CG15" s="74">
        <f t="shared" si="3"/>
        <v>1</v>
      </c>
      <c r="CH15" s="74">
        <f t="shared" si="3"/>
        <v>2</v>
      </c>
      <c r="CI15" s="74">
        <f t="shared" si="3"/>
        <v>2</v>
      </c>
      <c r="CJ15" s="74">
        <f t="shared" si="3"/>
        <v>2</v>
      </c>
      <c r="CK15" s="74">
        <f t="shared" si="3"/>
        <v>3</v>
      </c>
      <c r="CL15" s="74">
        <f t="shared" si="4"/>
        <v>4</v>
      </c>
      <c r="CM15" s="74">
        <f t="shared" si="4"/>
        <v>3</v>
      </c>
      <c r="CN15" s="74">
        <f t="shared" si="4"/>
        <v>2</v>
      </c>
      <c r="CO15" s="74">
        <f t="shared" si="4"/>
        <v>3</v>
      </c>
      <c r="CP15" s="74">
        <f t="shared" si="4"/>
        <v>4</v>
      </c>
      <c r="CQ15" s="74">
        <f t="shared" si="4"/>
        <v>4</v>
      </c>
      <c r="CR15" s="74">
        <f t="shared" si="4"/>
        <v>3</v>
      </c>
      <c r="CS15" s="74">
        <f t="shared" si="4"/>
        <v>4</v>
      </c>
      <c r="CT15" s="74">
        <f t="shared" si="4"/>
        <v>3</v>
      </c>
      <c r="CU15" s="74">
        <f t="shared" si="4"/>
        <v>4</v>
      </c>
      <c r="CV15" s="74">
        <f t="shared" si="4"/>
        <v>4</v>
      </c>
      <c r="CW15" s="74">
        <f t="shared" si="4"/>
        <v>4</v>
      </c>
      <c r="CX15" s="74">
        <f t="shared" si="4"/>
        <v>3</v>
      </c>
      <c r="CY15" s="74">
        <f t="shared" si="4"/>
        <v>4</v>
      </c>
      <c r="CZ15" s="74">
        <f t="shared" si="4"/>
        <v>3</v>
      </c>
      <c r="DA15" s="74"/>
      <c r="DB15" s="75">
        <f t="shared" si="5"/>
        <v>2.5299999999999998</v>
      </c>
    </row>
    <row r="16" spans="1:106" x14ac:dyDescent="0.25">
      <c r="A16" s="24">
        <v>7</v>
      </c>
      <c r="B16" s="15" t="s">
        <v>157</v>
      </c>
      <c r="C16" s="16" t="s">
        <v>35</v>
      </c>
      <c r="D16" s="17" t="s">
        <v>25</v>
      </c>
      <c r="E16" s="53">
        <v>35883</v>
      </c>
      <c r="F16" s="53" t="s">
        <v>46</v>
      </c>
      <c r="G16" s="5">
        <v>8.6999999999999993</v>
      </c>
      <c r="H16" s="5">
        <v>6.7</v>
      </c>
      <c r="I16" s="5">
        <v>4.9000000000000004</v>
      </c>
      <c r="J16" s="5">
        <v>6.6</v>
      </c>
      <c r="K16" s="5">
        <v>7</v>
      </c>
      <c r="L16" s="6">
        <v>5.3</v>
      </c>
      <c r="M16" s="6">
        <v>4.5</v>
      </c>
      <c r="N16" s="6">
        <v>5.2</v>
      </c>
      <c r="O16" s="6">
        <v>8</v>
      </c>
      <c r="P16" s="6">
        <v>4.4000000000000004</v>
      </c>
      <c r="Q16" s="6">
        <v>7.7</v>
      </c>
      <c r="R16" s="6">
        <v>5.4</v>
      </c>
      <c r="S16" s="6">
        <v>7.6</v>
      </c>
      <c r="T16" s="6">
        <v>8.1</v>
      </c>
      <c r="U16" s="6">
        <v>6.1</v>
      </c>
      <c r="V16" s="6">
        <v>8.4</v>
      </c>
      <c r="W16" s="6">
        <v>6.3</v>
      </c>
      <c r="X16" s="6">
        <v>6.1</v>
      </c>
      <c r="Y16" s="6">
        <v>8.4</v>
      </c>
      <c r="Z16" s="6">
        <v>6.6</v>
      </c>
      <c r="AA16" s="6">
        <v>8</v>
      </c>
      <c r="AB16" s="6">
        <v>8.8000000000000007</v>
      </c>
      <c r="AC16" s="6">
        <v>8.1</v>
      </c>
      <c r="AD16" s="6">
        <v>8.1</v>
      </c>
      <c r="AE16" s="6">
        <v>6.6</v>
      </c>
      <c r="AF16" s="6">
        <v>5</v>
      </c>
      <c r="AG16" s="6">
        <v>7.3</v>
      </c>
      <c r="AH16" s="6">
        <v>7.1</v>
      </c>
      <c r="AI16" s="19">
        <v>7.5</v>
      </c>
      <c r="AJ16" s="19">
        <v>8.6999999999999993</v>
      </c>
      <c r="AK16" s="19">
        <v>8.6</v>
      </c>
      <c r="AL16" s="20">
        <v>9.5</v>
      </c>
      <c r="AM16" s="20">
        <v>7.5</v>
      </c>
      <c r="AN16" s="20">
        <v>8.1999999999999993</v>
      </c>
      <c r="AO16" s="20">
        <v>9.4</v>
      </c>
      <c r="AP16" s="20">
        <v>9</v>
      </c>
      <c r="AQ16" s="20">
        <v>8.4</v>
      </c>
      <c r="AR16" s="20">
        <v>9.5</v>
      </c>
      <c r="AS16" s="20">
        <v>8</v>
      </c>
      <c r="AT16" s="20">
        <v>8.6</v>
      </c>
      <c r="AU16" s="20">
        <v>8.8000000000000007</v>
      </c>
      <c r="AV16" s="20">
        <v>9</v>
      </c>
      <c r="AW16" s="20">
        <v>8.6</v>
      </c>
      <c r="AX16" s="20">
        <v>8.1999999999999993</v>
      </c>
      <c r="AY16" s="20">
        <v>8.3000000000000007</v>
      </c>
      <c r="AZ16" s="20"/>
      <c r="BA16" s="20"/>
      <c r="BB16" s="33">
        <f t="shared" si="0"/>
        <v>7.4</v>
      </c>
      <c r="BC16" s="24">
        <f t="shared" si="1"/>
        <v>7</v>
      </c>
      <c r="BD16" s="15" t="s">
        <v>157</v>
      </c>
      <c r="BE16" s="16" t="s">
        <v>35</v>
      </c>
      <c r="BF16" s="17" t="s">
        <v>25</v>
      </c>
      <c r="BG16" s="53">
        <v>35883</v>
      </c>
      <c r="BH16" s="74">
        <f t="shared" si="2"/>
        <v>4</v>
      </c>
      <c r="BI16" s="74">
        <f t="shared" si="2"/>
        <v>2</v>
      </c>
      <c r="BJ16" s="74">
        <f t="shared" si="2"/>
        <v>1</v>
      </c>
      <c r="BK16" s="74">
        <f t="shared" si="2"/>
        <v>2</v>
      </c>
      <c r="BL16" s="74">
        <f t="shared" si="2"/>
        <v>3</v>
      </c>
      <c r="BM16" s="74">
        <f t="shared" si="2"/>
        <v>1</v>
      </c>
      <c r="BN16" s="74">
        <f t="shared" si="2"/>
        <v>1</v>
      </c>
      <c r="BO16" s="74">
        <f t="shared" si="2"/>
        <v>1</v>
      </c>
      <c r="BP16" s="74">
        <f t="shared" si="2"/>
        <v>3</v>
      </c>
      <c r="BQ16" s="74">
        <f t="shared" si="2"/>
        <v>1</v>
      </c>
      <c r="BR16" s="74">
        <f t="shared" si="2"/>
        <v>3</v>
      </c>
      <c r="BS16" s="74">
        <f t="shared" si="2"/>
        <v>1</v>
      </c>
      <c r="BT16" s="74">
        <f t="shared" si="2"/>
        <v>3</v>
      </c>
      <c r="BU16" s="74">
        <f t="shared" si="2"/>
        <v>3</v>
      </c>
      <c r="BV16" s="74">
        <f t="shared" si="2"/>
        <v>2</v>
      </c>
      <c r="BW16" s="74">
        <f t="shared" si="2"/>
        <v>3</v>
      </c>
      <c r="BX16" s="74">
        <f t="shared" si="3"/>
        <v>2</v>
      </c>
      <c r="BY16" s="74">
        <f t="shared" si="3"/>
        <v>2</v>
      </c>
      <c r="BZ16" s="74">
        <f t="shared" si="3"/>
        <v>3</v>
      </c>
      <c r="CA16" s="74">
        <f t="shared" si="3"/>
        <v>2</v>
      </c>
      <c r="CB16" s="74">
        <f t="shared" si="3"/>
        <v>3</v>
      </c>
      <c r="CC16" s="74">
        <f t="shared" si="3"/>
        <v>4</v>
      </c>
      <c r="CD16" s="74">
        <f t="shared" si="3"/>
        <v>3</v>
      </c>
      <c r="CE16" s="74">
        <f t="shared" si="3"/>
        <v>3</v>
      </c>
      <c r="CF16" s="74">
        <f t="shared" si="3"/>
        <v>2</v>
      </c>
      <c r="CG16" s="74">
        <f t="shared" si="3"/>
        <v>1</v>
      </c>
      <c r="CH16" s="74">
        <f t="shared" si="3"/>
        <v>3</v>
      </c>
      <c r="CI16" s="74">
        <f t="shared" si="3"/>
        <v>3</v>
      </c>
      <c r="CJ16" s="74">
        <f t="shared" si="3"/>
        <v>3</v>
      </c>
      <c r="CK16" s="74">
        <f t="shared" si="3"/>
        <v>4</v>
      </c>
      <c r="CL16" s="74">
        <f t="shared" si="4"/>
        <v>4</v>
      </c>
      <c r="CM16" s="74">
        <f t="shared" si="4"/>
        <v>4</v>
      </c>
      <c r="CN16" s="74">
        <f t="shared" si="4"/>
        <v>3</v>
      </c>
      <c r="CO16" s="74">
        <f t="shared" si="4"/>
        <v>3</v>
      </c>
      <c r="CP16" s="74">
        <f t="shared" si="4"/>
        <v>4</v>
      </c>
      <c r="CQ16" s="74">
        <f t="shared" si="4"/>
        <v>4</v>
      </c>
      <c r="CR16" s="74">
        <f t="shared" si="4"/>
        <v>3</v>
      </c>
      <c r="CS16" s="74">
        <f t="shared" si="4"/>
        <v>4</v>
      </c>
      <c r="CT16" s="74">
        <f t="shared" si="4"/>
        <v>3</v>
      </c>
      <c r="CU16" s="74">
        <f t="shared" si="4"/>
        <v>4</v>
      </c>
      <c r="CV16" s="74">
        <f t="shared" si="4"/>
        <v>4</v>
      </c>
      <c r="CW16" s="74">
        <f t="shared" si="4"/>
        <v>4</v>
      </c>
      <c r="CX16" s="74">
        <f t="shared" si="4"/>
        <v>4</v>
      </c>
      <c r="CY16" s="74">
        <f t="shared" si="4"/>
        <v>3</v>
      </c>
      <c r="CZ16" s="74">
        <f t="shared" si="4"/>
        <v>3</v>
      </c>
      <c r="DA16" s="74"/>
      <c r="DB16" s="75">
        <f t="shared" si="5"/>
        <v>2.73</v>
      </c>
    </row>
    <row r="17" spans="1:123" x14ac:dyDescent="0.25">
      <c r="AA17" s="15"/>
    </row>
    <row r="18" spans="1:123" s="85" customFormat="1" ht="17.25" customHeight="1" x14ac:dyDescent="0.2">
      <c r="A18" s="79"/>
      <c r="B18" s="80" t="str">
        <f>"(Có " &amp; " " &amp; COUNT(A10:A16) &amp; " " &amp; "sinh viên trong danh sách này với 0 con điểm bị sửa chữa)"</f>
        <v>(Có  7 sinh viên trong danh sách này với 0 con điểm bị sửa chữa)</v>
      </c>
      <c r="C18" s="81"/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3"/>
      <c r="S18" s="84"/>
      <c r="BD18" s="80" t="str">
        <f>B18</f>
        <v>(Có  7 sinh viên trong danh sách này với 0 con điểm bị sửa chữa)</v>
      </c>
      <c r="BE18" s="81"/>
      <c r="BF18" s="81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4"/>
    </row>
    <row r="19" spans="1:123" s="87" customFormat="1" ht="23.25" x14ac:dyDescent="0.35">
      <c r="A19" s="86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1"/>
      <c r="BC19" s="121"/>
      <c r="CN19" s="120"/>
      <c r="CO19" s="120"/>
      <c r="CP19" s="120"/>
      <c r="CQ19" s="120"/>
      <c r="CR19" s="120"/>
      <c r="CS19" s="120"/>
      <c r="CT19" s="120"/>
      <c r="CU19" s="120"/>
      <c r="CV19" s="120"/>
      <c r="CW19" s="120"/>
      <c r="CX19" s="120"/>
      <c r="CY19" s="120"/>
      <c r="CZ19" s="120"/>
      <c r="DA19" s="120"/>
      <c r="DB19" s="120"/>
      <c r="DC19" s="88"/>
      <c r="DD19" s="88"/>
      <c r="DE19" s="88"/>
      <c r="DF19" s="88"/>
      <c r="DG19" s="88"/>
      <c r="DK19" s="121"/>
      <c r="DL19" s="121"/>
      <c r="DM19" s="121"/>
      <c r="DN19" s="121"/>
      <c r="DO19" s="121"/>
      <c r="DP19" s="121"/>
      <c r="DQ19" s="121"/>
    </row>
    <row r="20" spans="1:123" s="87" customFormat="1" ht="23.25" x14ac:dyDescent="0.3">
      <c r="A20" s="86"/>
      <c r="C20" s="107"/>
      <c r="D20" s="107"/>
      <c r="E20" s="107"/>
      <c r="F20" s="92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89"/>
      <c r="BC20" s="89"/>
      <c r="BE20" s="107"/>
      <c r="BF20" s="107"/>
      <c r="BG20" s="107"/>
      <c r="BH20" s="92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109"/>
      <c r="CZ20" s="109"/>
      <c r="DA20" s="109"/>
      <c r="DB20" s="109"/>
      <c r="DC20" s="88"/>
      <c r="DD20" s="88"/>
      <c r="DE20" s="88"/>
      <c r="DF20" s="88"/>
      <c r="DG20" s="88"/>
      <c r="DK20" s="89"/>
    </row>
    <row r="21" spans="1:123" s="87" customFormat="1" ht="23.25" x14ac:dyDescent="0.3">
      <c r="A21" s="86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8"/>
      <c r="DD21" s="88"/>
      <c r="DE21" s="88"/>
      <c r="DF21" s="88"/>
      <c r="DG21" s="88"/>
    </row>
    <row r="22" spans="1:123" s="87" customFormat="1" ht="23.25" x14ac:dyDescent="0.3">
      <c r="A22" s="86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CN22" s="94"/>
      <c r="CO22" s="94"/>
      <c r="CP22" s="94"/>
      <c r="CQ22" s="94"/>
      <c r="CR22" s="94"/>
      <c r="CS22" s="94"/>
      <c r="CT22" s="94"/>
      <c r="CU22" s="94"/>
      <c r="CV22" s="94"/>
      <c r="CW22" s="94"/>
      <c r="CX22" s="94"/>
      <c r="CY22" s="94"/>
      <c r="CZ22" s="94"/>
      <c r="DA22" s="94"/>
      <c r="DB22" s="94"/>
      <c r="DC22" s="88"/>
      <c r="DD22" s="88"/>
      <c r="DE22" s="88"/>
      <c r="DF22" s="88"/>
      <c r="DG22" s="88"/>
    </row>
    <row r="23" spans="1:123" s="87" customFormat="1" ht="23.25" x14ac:dyDescent="0.2">
      <c r="A23" s="86"/>
      <c r="DC23" s="88"/>
      <c r="DD23" s="88"/>
      <c r="DE23" s="88"/>
      <c r="DF23" s="88"/>
      <c r="DG23" s="88"/>
    </row>
    <row r="24" spans="1:123" s="87" customFormat="1" ht="23.25" x14ac:dyDescent="0.2">
      <c r="A24" s="86"/>
      <c r="DC24" s="88"/>
      <c r="DD24" s="88"/>
      <c r="DE24" s="88"/>
      <c r="DF24" s="88"/>
      <c r="DG24" s="88"/>
    </row>
    <row r="25" spans="1:123" s="87" customFormat="1" ht="23.25" x14ac:dyDescent="0.2">
      <c r="A25" s="86"/>
      <c r="DC25" s="88"/>
      <c r="DD25" s="88"/>
      <c r="DE25" s="88"/>
      <c r="DF25" s="88"/>
      <c r="DG25" s="88"/>
    </row>
    <row r="26" spans="1:123" s="87" customFormat="1" ht="23.25" x14ac:dyDescent="0.35">
      <c r="A26" s="86"/>
      <c r="C26" s="107"/>
      <c r="D26" s="107"/>
      <c r="E26" s="107"/>
      <c r="F26" s="92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90"/>
      <c r="BC26" s="90"/>
      <c r="BE26" s="107"/>
      <c r="BF26" s="107"/>
      <c r="BG26" s="107"/>
      <c r="BH26" s="92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88"/>
      <c r="DD26" s="88"/>
      <c r="DE26" s="88"/>
      <c r="DF26" s="88"/>
      <c r="DG26" s="88"/>
      <c r="DK26" s="90"/>
      <c r="DR26" s="91"/>
      <c r="DS26" s="91"/>
    </row>
  </sheetData>
  <mergeCells count="31">
    <mergeCell ref="C26:E26"/>
    <mergeCell ref="AL26:BA26"/>
    <mergeCell ref="BE26:BG26"/>
    <mergeCell ref="CN26:DB26"/>
    <mergeCell ref="BD8:BD9"/>
    <mergeCell ref="BE8:BF9"/>
    <mergeCell ref="BG8:BG9"/>
    <mergeCell ref="AL19:BA19"/>
    <mergeCell ref="CN19:DB19"/>
    <mergeCell ref="C20:E20"/>
    <mergeCell ref="AL20:BA20"/>
    <mergeCell ref="BE20:BG20"/>
    <mergeCell ref="CN20:DB20"/>
    <mergeCell ref="BC8:BC9"/>
    <mergeCell ref="A8:A9"/>
    <mergeCell ref="B8:B9"/>
    <mergeCell ref="C8:D9"/>
    <mergeCell ref="E8:E9"/>
    <mergeCell ref="F8:F9"/>
    <mergeCell ref="D3:BB3"/>
    <mergeCell ref="BF3:DB3"/>
    <mergeCell ref="D4:BB4"/>
    <mergeCell ref="BF4:DB4"/>
    <mergeCell ref="D5:BB5"/>
    <mergeCell ref="BF5:DB5"/>
    <mergeCell ref="A1:C1"/>
    <mergeCell ref="D1:BB1"/>
    <mergeCell ref="BC1:BE1"/>
    <mergeCell ref="BF1:DB1"/>
    <mergeCell ref="D2:BB2"/>
    <mergeCell ref="BF2:DB2"/>
  </mergeCells>
  <conditionalFormatting sqref="BH10:DA13">
    <cfRule type="cellIs" dxfId="9" priority="8" stopIfTrue="1" operator="equal">
      <formula>0</formula>
    </cfRule>
  </conditionalFormatting>
  <conditionalFormatting sqref="G10:AZ13">
    <cfRule type="cellIs" dxfId="8" priority="7" operator="lessThan">
      <formula>4</formula>
    </cfRule>
  </conditionalFormatting>
  <conditionalFormatting sqref="BH14:DA16">
    <cfRule type="cellIs" dxfId="7" priority="4" stopIfTrue="1" operator="equal">
      <formula>0</formula>
    </cfRule>
  </conditionalFormatting>
  <conditionalFormatting sqref="G14:AZ16">
    <cfRule type="cellIs" dxfId="6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0"/>
  <sheetViews>
    <sheetView topLeftCell="AP4" zoomScale="85" zoomScaleNormal="85" workbookViewId="0">
      <selection activeCell="DC6" sqref="DC1:DI1048576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23" style="2" customWidth="1"/>
    <col min="4" max="4" width="7.5703125" style="23" customWidth="1"/>
    <col min="5" max="5" width="12.7109375" style="125" bestFit="1" customWidth="1"/>
    <col min="6" max="6" width="12.7109375" style="125" customWidth="1"/>
    <col min="7" max="8" width="3.85546875" style="39" bestFit="1" customWidth="1"/>
    <col min="9" max="9" width="3.7109375" style="39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0" width="4.140625" style="2" bestFit="1" customWidth="1"/>
    <col min="41" max="42" width="4" style="2" bestFit="1" customWidth="1"/>
    <col min="43" max="43" width="4" style="2" customWidth="1"/>
    <col min="44" max="44" width="5.28515625" style="2" bestFit="1" customWidth="1"/>
    <col min="45" max="52" width="4" style="2" customWidth="1"/>
    <col min="53" max="53" width="5.85546875" style="2" customWidth="1"/>
    <col min="54" max="54" width="9.140625" style="23" customWidth="1"/>
    <col min="55" max="55" width="5.140625" style="2" bestFit="1" customWidth="1"/>
    <col min="56" max="56" width="14.7109375" style="2" bestFit="1" customWidth="1"/>
    <col min="57" max="57" width="23.7109375" style="2" bestFit="1" customWidth="1"/>
    <col min="58" max="58" width="8.5703125" style="2" bestFit="1" customWidth="1"/>
    <col min="59" max="59" width="10.28515625" style="2" bestFit="1" customWidth="1"/>
    <col min="60" max="61" width="4.140625" style="2" bestFit="1" customWidth="1"/>
    <col min="62" max="62" width="3.7109375" style="2" bestFit="1" customWidth="1"/>
    <col min="63" max="66" width="4.140625" style="2" bestFit="1" customWidth="1"/>
    <col min="67" max="67" width="3.85546875" style="2" customWidth="1"/>
    <col min="68" max="105" width="4.140625" style="2" bestFit="1" customWidth="1"/>
    <col min="106" max="106" width="7.85546875" style="2" customWidth="1"/>
    <col min="107" max="16384" width="10" style="2"/>
  </cols>
  <sheetData>
    <row r="1" spans="1:121" s="3" customFormat="1" ht="35.25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8" t="s">
        <v>4</v>
      </c>
      <c r="BD1" s="98"/>
      <c r="BE1" s="98"/>
      <c r="BF1" s="99" t="s">
        <v>3</v>
      </c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</row>
    <row r="2" spans="1:121" ht="14.25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D2" s="26"/>
      <c r="BE2" s="26"/>
      <c r="BF2" s="100" t="s">
        <v>196</v>
      </c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</row>
    <row r="3" spans="1:121" ht="14.25" x14ac:dyDescent="0.2">
      <c r="A3" s="2"/>
      <c r="B3" s="26"/>
      <c r="C3" s="26"/>
      <c r="D3" s="100" t="s">
        <v>195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D3" s="26"/>
      <c r="BE3" s="26"/>
      <c r="BF3" s="100" t="s">
        <v>195</v>
      </c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</row>
    <row r="4" spans="1:121" ht="14.25" x14ac:dyDescent="0.2">
      <c r="A4" s="2"/>
      <c r="B4" s="26"/>
      <c r="C4" s="26"/>
      <c r="D4" s="100" t="s">
        <v>194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D4" s="26"/>
      <c r="BE4" s="26"/>
      <c r="BF4" s="100" t="s">
        <v>194</v>
      </c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</row>
    <row r="5" spans="1:121" ht="14.25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D5" s="26"/>
      <c r="BE5" s="26"/>
      <c r="BF5" s="100" t="s">
        <v>193</v>
      </c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</row>
    <row r="6" spans="1:121" ht="14.25" x14ac:dyDescent="0.2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2"/>
    </row>
    <row r="7" spans="1:121" ht="14.25" x14ac:dyDescent="0.2">
      <c r="A7" s="95"/>
      <c r="B7" s="95"/>
      <c r="C7" s="95"/>
      <c r="D7" s="95"/>
      <c r="E7" s="95"/>
      <c r="F7" s="95"/>
      <c r="G7" s="95">
        <v>1</v>
      </c>
      <c r="H7" s="95"/>
      <c r="I7" s="95"/>
      <c r="J7" s="95"/>
      <c r="K7" s="95"/>
      <c r="L7" s="95">
        <v>2</v>
      </c>
      <c r="M7" s="95"/>
      <c r="O7" s="2"/>
      <c r="P7" s="2"/>
      <c r="R7" s="2">
        <v>3</v>
      </c>
      <c r="W7" s="2">
        <v>4</v>
      </c>
      <c r="AC7" s="2">
        <v>5</v>
      </c>
      <c r="AI7" s="2">
        <v>6</v>
      </c>
      <c r="AQ7" s="2">
        <v>7</v>
      </c>
      <c r="AX7" s="2">
        <v>8</v>
      </c>
      <c r="BC7" s="95"/>
      <c r="BD7" s="95"/>
      <c r="BE7" s="95"/>
      <c r="BF7" s="95"/>
      <c r="BG7" s="95"/>
      <c r="BH7" s="95">
        <v>1</v>
      </c>
      <c r="BI7" s="95"/>
      <c r="BJ7" s="95"/>
      <c r="BK7" s="95"/>
      <c r="BL7" s="95"/>
      <c r="BM7" s="95">
        <v>2</v>
      </c>
      <c r="BN7" s="95"/>
      <c r="BS7" s="2">
        <v>3</v>
      </c>
      <c r="BX7" s="2">
        <v>4</v>
      </c>
      <c r="CD7" s="2">
        <v>5</v>
      </c>
      <c r="CJ7" s="2">
        <v>6</v>
      </c>
      <c r="CR7" s="2">
        <v>7</v>
      </c>
      <c r="CY7" s="2">
        <v>8</v>
      </c>
      <c r="DB7" s="23"/>
    </row>
    <row r="8" spans="1:121" s="26" customFormat="1" ht="275.25" x14ac:dyDescent="0.2">
      <c r="A8" s="110" t="s">
        <v>0</v>
      </c>
      <c r="B8" s="110" t="s">
        <v>301</v>
      </c>
      <c r="C8" s="110" t="s">
        <v>1</v>
      </c>
      <c r="D8" s="110"/>
      <c r="E8" s="110" t="s">
        <v>257</v>
      </c>
      <c r="F8" s="101" t="s">
        <v>299</v>
      </c>
      <c r="G8" s="12" t="s">
        <v>178</v>
      </c>
      <c r="H8" s="12" t="s">
        <v>179</v>
      </c>
      <c r="I8" s="28" t="s">
        <v>180</v>
      </c>
      <c r="J8" s="12" t="s">
        <v>181</v>
      </c>
      <c r="K8" s="67" t="s">
        <v>182</v>
      </c>
      <c r="L8" s="12" t="s">
        <v>183</v>
      </c>
      <c r="M8" s="12" t="s">
        <v>192</v>
      </c>
      <c r="N8" s="12" t="s">
        <v>184</v>
      </c>
      <c r="O8" s="12" t="s">
        <v>185</v>
      </c>
      <c r="P8" s="12" t="s">
        <v>186</v>
      </c>
      <c r="Q8" s="12" t="s">
        <v>187</v>
      </c>
      <c r="R8" s="12" t="s">
        <v>158</v>
      </c>
      <c r="S8" s="12" t="s">
        <v>159</v>
      </c>
      <c r="T8" s="12" t="s">
        <v>160</v>
      </c>
      <c r="U8" s="12" t="s">
        <v>161</v>
      </c>
      <c r="V8" s="12" t="s">
        <v>162</v>
      </c>
      <c r="W8" s="12" t="s">
        <v>208</v>
      </c>
      <c r="X8" s="12" t="s">
        <v>219</v>
      </c>
      <c r="Y8" s="12" t="s">
        <v>215</v>
      </c>
      <c r="Z8" s="12" t="s">
        <v>220</v>
      </c>
      <c r="AA8" s="12" t="s">
        <v>214</v>
      </c>
      <c r="AB8" s="12" t="s">
        <v>221</v>
      </c>
      <c r="AC8" s="12" t="s">
        <v>229</v>
      </c>
      <c r="AD8" s="12" t="s">
        <v>222</v>
      </c>
      <c r="AE8" s="12" t="s">
        <v>230</v>
      </c>
      <c r="AF8" s="12" t="s">
        <v>211</v>
      </c>
      <c r="AG8" s="12" t="s">
        <v>223</v>
      </c>
      <c r="AH8" s="12" t="s">
        <v>231</v>
      </c>
      <c r="AI8" s="12" t="s">
        <v>303</v>
      </c>
      <c r="AJ8" s="12" t="s">
        <v>247</v>
      </c>
      <c r="AK8" s="12" t="s">
        <v>240</v>
      </c>
      <c r="AL8" s="12" t="s">
        <v>248</v>
      </c>
      <c r="AM8" s="12" t="s">
        <v>249</v>
      </c>
      <c r="AN8" s="12" t="s">
        <v>250</v>
      </c>
      <c r="AO8" s="12" t="s">
        <v>255</v>
      </c>
      <c r="AP8" s="12" t="s">
        <v>256</v>
      </c>
      <c r="AQ8" s="4" t="s">
        <v>234</v>
      </c>
      <c r="AR8" s="4" t="s">
        <v>283</v>
      </c>
      <c r="AS8" s="4" t="s">
        <v>258</v>
      </c>
      <c r="AT8" s="4" t="s">
        <v>224</v>
      </c>
      <c r="AU8" s="4" t="s">
        <v>260</v>
      </c>
      <c r="AV8" s="4" t="s">
        <v>284</v>
      </c>
      <c r="AW8" s="4" t="s">
        <v>285</v>
      </c>
      <c r="AX8" s="12" t="s">
        <v>286</v>
      </c>
      <c r="AY8" s="12" t="s">
        <v>266</v>
      </c>
      <c r="AZ8" s="12" t="s">
        <v>259</v>
      </c>
      <c r="BA8" s="12" t="s">
        <v>298</v>
      </c>
      <c r="BB8" s="31" t="s">
        <v>2</v>
      </c>
      <c r="BC8" s="110" t="s">
        <v>0</v>
      </c>
      <c r="BD8" s="110" t="s">
        <v>301</v>
      </c>
      <c r="BE8" s="110" t="s">
        <v>1</v>
      </c>
      <c r="BF8" s="110"/>
      <c r="BG8" s="110" t="s">
        <v>257</v>
      </c>
      <c r="BH8" s="12" t="s">
        <v>178</v>
      </c>
      <c r="BI8" s="12" t="s">
        <v>179</v>
      </c>
      <c r="BJ8" s="28" t="s">
        <v>180</v>
      </c>
      <c r="BK8" s="12" t="s">
        <v>181</v>
      </c>
      <c r="BL8" s="67" t="s">
        <v>182</v>
      </c>
      <c r="BM8" s="12" t="s">
        <v>183</v>
      </c>
      <c r="BN8" s="12" t="s">
        <v>192</v>
      </c>
      <c r="BO8" s="12" t="s">
        <v>184</v>
      </c>
      <c r="BP8" s="12" t="s">
        <v>185</v>
      </c>
      <c r="BQ8" s="12" t="s">
        <v>186</v>
      </c>
      <c r="BR8" s="12" t="s">
        <v>187</v>
      </c>
      <c r="BS8" s="12" t="s">
        <v>158</v>
      </c>
      <c r="BT8" s="12" t="s">
        <v>159</v>
      </c>
      <c r="BU8" s="12" t="s">
        <v>160</v>
      </c>
      <c r="BV8" s="12" t="s">
        <v>161</v>
      </c>
      <c r="BW8" s="12" t="s">
        <v>162</v>
      </c>
      <c r="BX8" s="12" t="s">
        <v>208</v>
      </c>
      <c r="BY8" s="12" t="s">
        <v>219</v>
      </c>
      <c r="BZ8" s="12" t="s">
        <v>215</v>
      </c>
      <c r="CA8" s="12" t="s">
        <v>220</v>
      </c>
      <c r="CB8" s="12" t="s">
        <v>214</v>
      </c>
      <c r="CC8" s="12" t="s">
        <v>221</v>
      </c>
      <c r="CD8" s="12" t="s">
        <v>229</v>
      </c>
      <c r="CE8" s="12" t="s">
        <v>222</v>
      </c>
      <c r="CF8" s="12" t="s">
        <v>230</v>
      </c>
      <c r="CG8" s="12" t="s">
        <v>211</v>
      </c>
      <c r="CH8" s="12" t="s">
        <v>223</v>
      </c>
      <c r="CI8" s="12" t="s">
        <v>231</v>
      </c>
      <c r="CJ8" s="12" t="s">
        <v>246</v>
      </c>
      <c r="CK8" s="12" t="s">
        <v>247</v>
      </c>
      <c r="CL8" s="12" t="s">
        <v>240</v>
      </c>
      <c r="CM8" s="12" t="s">
        <v>248</v>
      </c>
      <c r="CN8" s="12" t="s">
        <v>249</v>
      </c>
      <c r="CO8" s="12" t="s">
        <v>250</v>
      </c>
      <c r="CP8" s="12" t="s">
        <v>255</v>
      </c>
      <c r="CQ8" s="12" t="s">
        <v>256</v>
      </c>
      <c r="CR8" s="4" t="s">
        <v>234</v>
      </c>
      <c r="CS8" s="4" t="s">
        <v>283</v>
      </c>
      <c r="CT8" s="4" t="s">
        <v>258</v>
      </c>
      <c r="CU8" s="4" t="s">
        <v>224</v>
      </c>
      <c r="CV8" s="4" t="s">
        <v>260</v>
      </c>
      <c r="CW8" s="4" t="s">
        <v>284</v>
      </c>
      <c r="CX8" s="4" t="s">
        <v>285</v>
      </c>
      <c r="CY8" s="12" t="s">
        <v>286</v>
      </c>
      <c r="CZ8" s="12" t="s">
        <v>266</v>
      </c>
      <c r="DA8" s="12" t="s">
        <v>259</v>
      </c>
      <c r="DB8" s="31" t="s">
        <v>2</v>
      </c>
    </row>
    <row r="9" spans="1:121" s="26" customFormat="1" ht="14.25" x14ac:dyDescent="0.2">
      <c r="A9" s="101"/>
      <c r="B9" s="101"/>
      <c r="C9" s="101"/>
      <c r="D9" s="101"/>
      <c r="E9" s="101"/>
      <c r="F9" s="102"/>
      <c r="G9" s="29">
        <v>2</v>
      </c>
      <c r="H9" s="29">
        <v>3</v>
      </c>
      <c r="I9" s="29">
        <v>2</v>
      </c>
      <c r="J9" s="29">
        <v>2</v>
      </c>
      <c r="K9" s="29">
        <v>2</v>
      </c>
      <c r="L9" s="97">
        <v>3</v>
      </c>
      <c r="M9" s="97">
        <v>3</v>
      </c>
      <c r="N9" s="97">
        <v>2</v>
      </c>
      <c r="O9" s="97">
        <v>2</v>
      </c>
      <c r="P9" s="97">
        <v>2</v>
      </c>
      <c r="Q9" s="97">
        <v>3</v>
      </c>
      <c r="R9" s="97">
        <v>3</v>
      </c>
      <c r="S9" s="97">
        <v>3</v>
      </c>
      <c r="T9" s="97">
        <v>3</v>
      </c>
      <c r="U9" s="97">
        <v>3</v>
      </c>
      <c r="V9" s="97">
        <v>3</v>
      </c>
      <c r="W9" s="97">
        <v>3</v>
      </c>
      <c r="X9" s="97">
        <v>3</v>
      </c>
      <c r="Y9" s="97">
        <v>3</v>
      </c>
      <c r="Z9" s="97">
        <v>3</v>
      </c>
      <c r="AA9" s="97">
        <v>3</v>
      </c>
      <c r="AB9" s="97">
        <v>2</v>
      </c>
      <c r="AC9" s="97">
        <v>3</v>
      </c>
      <c r="AD9" s="97">
        <v>3</v>
      </c>
      <c r="AE9" s="97">
        <v>3</v>
      </c>
      <c r="AF9" s="97">
        <v>3</v>
      </c>
      <c r="AG9" s="97">
        <v>3</v>
      </c>
      <c r="AH9" s="97">
        <v>2</v>
      </c>
      <c r="AI9" s="97">
        <v>2</v>
      </c>
      <c r="AJ9" s="97">
        <v>2</v>
      </c>
      <c r="AK9" s="97">
        <v>2</v>
      </c>
      <c r="AL9" s="97">
        <v>2</v>
      </c>
      <c r="AM9" s="97">
        <v>2</v>
      </c>
      <c r="AN9" s="97">
        <v>2</v>
      </c>
      <c r="AO9" s="97">
        <v>2</v>
      </c>
      <c r="AP9" s="97">
        <v>2</v>
      </c>
      <c r="AQ9" s="97">
        <v>2</v>
      </c>
      <c r="AR9" s="97">
        <v>3</v>
      </c>
      <c r="AS9" s="97">
        <v>2</v>
      </c>
      <c r="AT9" s="97">
        <v>2</v>
      </c>
      <c r="AU9" s="97">
        <v>2</v>
      </c>
      <c r="AV9" s="97">
        <v>2</v>
      </c>
      <c r="AW9" s="97">
        <v>2</v>
      </c>
      <c r="AX9" s="97">
        <v>2</v>
      </c>
      <c r="AY9" s="97">
        <v>5</v>
      </c>
      <c r="AZ9" s="97">
        <v>7</v>
      </c>
      <c r="BA9" s="97">
        <v>7</v>
      </c>
      <c r="BB9" s="30">
        <f>SUM(G9:AY9)</f>
        <v>113</v>
      </c>
      <c r="BC9" s="101"/>
      <c r="BD9" s="101"/>
      <c r="BE9" s="101"/>
      <c r="BF9" s="101"/>
      <c r="BG9" s="101"/>
      <c r="BH9" s="29">
        <v>2</v>
      </c>
      <c r="BI9" s="29">
        <v>3</v>
      </c>
      <c r="BJ9" s="29">
        <v>2</v>
      </c>
      <c r="BK9" s="29">
        <v>2</v>
      </c>
      <c r="BL9" s="29">
        <v>2</v>
      </c>
      <c r="BM9" s="97">
        <v>3</v>
      </c>
      <c r="BN9" s="97">
        <v>3</v>
      </c>
      <c r="BO9" s="97">
        <v>2</v>
      </c>
      <c r="BP9" s="97">
        <v>2</v>
      </c>
      <c r="BQ9" s="97">
        <v>2</v>
      </c>
      <c r="BR9" s="97">
        <v>3</v>
      </c>
      <c r="BS9" s="97">
        <v>3</v>
      </c>
      <c r="BT9" s="97">
        <v>3</v>
      </c>
      <c r="BU9" s="97">
        <v>3</v>
      </c>
      <c r="BV9" s="97">
        <v>3</v>
      </c>
      <c r="BW9" s="97">
        <v>3</v>
      </c>
      <c r="BX9" s="97">
        <v>3</v>
      </c>
      <c r="BY9" s="97">
        <v>3</v>
      </c>
      <c r="BZ9" s="97">
        <v>3</v>
      </c>
      <c r="CA9" s="97">
        <v>3</v>
      </c>
      <c r="CB9" s="97">
        <v>3</v>
      </c>
      <c r="CC9" s="97">
        <v>2</v>
      </c>
      <c r="CD9" s="97">
        <v>3</v>
      </c>
      <c r="CE9" s="97">
        <v>3</v>
      </c>
      <c r="CF9" s="97">
        <v>3</v>
      </c>
      <c r="CG9" s="97">
        <v>3</v>
      </c>
      <c r="CH9" s="97">
        <v>3</v>
      </c>
      <c r="CI9" s="97">
        <v>2</v>
      </c>
      <c r="CJ9" s="97">
        <v>2</v>
      </c>
      <c r="CK9" s="97">
        <v>2</v>
      </c>
      <c r="CL9" s="97">
        <v>2</v>
      </c>
      <c r="CM9" s="97">
        <v>2</v>
      </c>
      <c r="CN9" s="97">
        <v>2</v>
      </c>
      <c r="CO9" s="97">
        <v>2</v>
      </c>
      <c r="CP9" s="97">
        <v>2</v>
      </c>
      <c r="CQ9" s="97">
        <v>2</v>
      </c>
      <c r="CR9" s="97">
        <v>2</v>
      </c>
      <c r="CS9" s="97">
        <v>3</v>
      </c>
      <c r="CT9" s="97">
        <v>2</v>
      </c>
      <c r="CU9" s="97">
        <v>2</v>
      </c>
      <c r="CV9" s="97">
        <v>2</v>
      </c>
      <c r="CW9" s="97">
        <v>2</v>
      </c>
      <c r="CX9" s="97">
        <v>2</v>
      </c>
      <c r="CY9" s="97">
        <v>2</v>
      </c>
      <c r="CZ9" s="97">
        <v>5</v>
      </c>
      <c r="DA9" s="97">
        <v>7</v>
      </c>
      <c r="DB9" s="30">
        <f>SUM(BH9:CZ9)</f>
        <v>113</v>
      </c>
    </row>
    <row r="10" spans="1:121" x14ac:dyDescent="0.25">
      <c r="A10" s="24">
        <v>1</v>
      </c>
      <c r="B10" s="15" t="s">
        <v>146</v>
      </c>
      <c r="C10" s="16" t="s">
        <v>147</v>
      </c>
      <c r="D10" s="17" t="s">
        <v>5</v>
      </c>
      <c r="E10" s="53">
        <v>35864</v>
      </c>
      <c r="F10" s="53" t="s">
        <v>46</v>
      </c>
      <c r="G10" s="5">
        <v>6.6</v>
      </c>
      <c r="H10" s="5">
        <v>6</v>
      </c>
      <c r="I10" s="5">
        <v>7.6</v>
      </c>
      <c r="J10" s="5">
        <v>6.4</v>
      </c>
      <c r="K10" s="5">
        <v>4.3</v>
      </c>
      <c r="L10" s="6">
        <v>5.7</v>
      </c>
      <c r="M10" s="6">
        <v>5.4</v>
      </c>
      <c r="N10" s="6">
        <v>4.9000000000000004</v>
      </c>
      <c r="O10" s="6">
        <v>8</v>
      </c>
      <c r="P10" s="6">
        <v>4.9000000000000004</v>
      </c>
      <c r="Q10" s="6">
        <v>4.9000000000000004</v>
      </c>
      <c r="R10" s="6">
        <v>6.2</v>
      </c>
      <c r="S10" s="6">
        <v>5.6</v>
      </c>
      <c r="T10" s="6">
        <v>4.9000000000000004</v>
      </c>
      <c r="U10" s="6">
        <v>6</v>
      </c>
      <c r="V10" s="6">
        <v>7</v>
      </c>
      <c r="W10" s="6">
        <v>5.0999999999999996</v>
      </c>
      <c r="X10" s="6">
        <v>7.4</v>
      </c>
      <c r="Y10" s="6">
        <v>5.3</v>
      </c>
      <c r="Z10" s="6">
        <v>6.8</v>
      </c>
      <c r="AA10" s="6">
        <v>7.8</v>
      </c>
      <c r="AB10" s="6">
        <v>7.8</v>
      </c>
      <c r="AC10" s="6">
        <v>7.6</v>
      </c>
      <c r="AD10" s="6">
        <v>5.3</v>
      </c>
      <c r="AE10" s="6">
        <v>6.8</v>
      </c>
      <c r="AF10" s="6">
        <v>6.2</v>
      </c>
      <c r="AG10" s="6">
        <v>6.9</v>
      </c>
      <c r="AH10" s="6">
        <v>7.9</v>
      </c>
      <c r="AI10" s="19">
        <v>7</v>
      </c>
      <c r="AJ10" s="19">
        <v>7.5</v>
      </c>
      <c r="AK10" s="19">
        <v>8.6</v>
      </c>
      <c r="AL10" s="20">
        <v>8.8000000000000007</v>
      </c>
      <c r="AM10" s="20">
        <v>5.5</v>
      </c>
      <c r="AN10" s="20">
        <v>8.3000000000000007</v>
      </c>
      <c r="AO10" s="20">
        <v>9.3000000000000007</v>
      </c>
      <c r="AP10" s="20">
        <v>9</v>
      </c>
      <c r="AQ10" s="20">
        <v>7.2</v>
      </c>
      <c r="AR10" s="20">
        <v>9.5</v>
      </c>
      <c r="AS10" s="20">
        <v>8.6</v>
      </c>
      <c r="AT10" s="20">
        <v>8.6999999999999993</v>
      </c>
      <c r="AU10" s="20">
        <v>8.6999999999999993</v>
      </c>
      <c r="AV10" s="20">
        <v>8.6</v>
      </c>
      <c r="AW10" s="20">
        <v>8</v>
      </c>
      <c r="AX10" s="20">
        <v>8.9</v>
      </c>
      <c r="AY10" s="20">
        <v>8.6</v>
      </c>
      <c r="AZ10" s="20"/>
      <c r="BA10" s="20"/>
      <c r="BB10" s="33">
        <f t="shared" ref="BB10" si="0">ROUND(SUMPRODUCT($G$9:$AZ$9,G10:AZ10)/$BB$9,1)</f>
        <v>6.9</v>
      </c>
      <c r="BC10" s="24">
        <f t="shared" ref="BC10" si="1">A10</f>
        <v>1</v>
      </c>
      <c r="BD10" s="15" t="s">
        <v>146</v>
      </c>
      <c r="BE10" s="16" t="s">
        <v>147</v>
      </c>
      <c r="BF10" s="17" t="s">
        <v>5</v>
      </c>
      <c r="BG10" s="53">
        <v>35864</v>
      </c>
      <c r="BH10" s="74">
        <f t="shared" ref="BH10:BW10" si="2">IF(G10&gt;=8.5,4,IF(G10&gt;=7,3,IF(G10&gt;=5.5,2,IF(G10&gt;=4,1,0))))</f>
        <v>2</v>
      </c>
      <c r="BI10" s="74">
        <f t="shared" si="2"/>
        <v>2</v>
      </c>
      <c r="BJ10" s="74">
        <f t="shared" si="2"/>
        <v>3</v>
      </c>
      <c r="BK10" s="74">
        <f t="shared" si="2"/>
        <v>2</v>
      </c>
      <c r="BL10" s="74">
        <f t="shared" si="2"/>
        <v>1</v>
      </c>
      <c r="BM10" s="74">
        <f t="shared" si="2"/>
        <v>2</v>
      </c>
      <c r="BN10" s="74">
        <f t="shared" si="2"/>
        <v>1</v>
      </c>
      <c r="BO10" s="74">
        <f t="shared" si="2"/>
        <v>1</v>
      </c>
      <c r="BP10" s="74">
        <f t="shared" si="2"/>
        <v>3</v>
      </c>
      <c r="BQ10" s="74">
        <f t="shared" si="2"/>
        <v>1</v>
      </c>
      <c r="BR10" s="74">
        <f t="shared" si="2"/>
        <v>1</v>
      </c>
      <c r="BS10" s="74">
        <f t="shared" si="2"/>
        <v>2</v>
      </c>
      <c r="BT10" s="74">
        <f t="shared" si="2"/>
        <v>2</v>
      </c>
      <c r="BU10" s="74">
        <f t="shared" si="2"/>
        <v>1</v>
      </c>
      <c r="BV10" s="74">
        <f t="shared" si="2"/>
        <v>2</v>
      </c>
      <c r="BW10" s="74">
        <f t="shared" si="2"/>
        <v>3</v>
      </c>
      <c r="BX10" s="74">
        <f t="shared" ref="BX10:CM10" si="3">IF(W10&gt;=8.5,4,IF(W10&gt;=7,3,IF(W10&gt;=5.5,2,IF(W10&gt;=4,1,0))))</f>
        <v>1</v>
      </c>
      <c r="BY10" s="74">
        <f t="shared" si="3"/>
        <v>3</v>
      </c>
      <c r="BZ10" s="74">
        <f t="shared" si="3"/>
        <v>1</v>
      </c>
      <c r="CA10" s="74">
        <f t="shared" si="3"/>
        <v>2</v>
      </c>
      <c r="CB10" s="74">
        <f t="shared" si="3"/>
        <v>3</v>
      </c>
      <c r="CC10" s="74">
        <f t="shared" si="3"/>
        <v>3</v>
      </c>
      <c r="CD10" s="74">
        <f t="shared" si="3"/>
        <v>3</v>
      </c>
      <c r="CE10" s="74">
        <f t="shared" si="3"/>
        <v>1</v>
      </c>
      <c r="CF10" s="74">
        <f t="shared" si="3"/>
        <v>2</v>
      </c>
      <c r="CG10" s="74">
        <f t="shared" si="3"/>
        <v>2</v>
      </c>
      <c r="CH10" s="74">
        <f t="shared" si="3"/>
        <v>2</v>
      </c>
      <c r="CI10" s="74">
        <f t="shared" si="3"/>
        <v>3</v>
      </c>
      <c r="CJ10" s="74">
        <f t="shared" si="3"/>
        <v>3</v>
      </c>
      <c r="CK10" s="74">
        <f t="shared" si="3"/>
        <v>3</v>
      </c>
      <c r="CL10" s="74">
        <f t="shared" si="3"/>
        <v>4</v>
      </c>
      <c r="CM10" s="74">
        <f t="shared" si="3"/>
        <v>4</v>
      </c>
      <c r="CN10" s="74">
        <f t="shared" ref="CN10:CZ10" si="4">IF(AM10&gt;=8.5,4,IF(AM10&gt;=7,3,IF(AM10&gt;=5.5,2,IF(AM10&gt;=4,1,0))))</f>
        <v>2</v>
      </c>
      <c r="CO10" s="74">
        <f t="shared" si="4"/>
        <v>3</v>
      </c>
      <c r="CP10" s="74">
        <f t="shared" si="4"/>
        <v>4</v>
      </c>
      <c r="CQ10" s="74">
        <f t="shared" si="4"/>
        <v>4</v>
      </c>
      <c r="CR10" s="74">
        <f t="shared" si="4"/>
        <v>3</v>
      </c>
      <c r="CS10" s="74">
        <f t="shared" si="4"/>
        <v>4</v>
      </c>
      <c r="CT10" s="74">
        <f t="shared" si="4"/>
        <v>4</v>
      </c>
      <c r="CU10" s="74">
        <f t="shared" si="4"/>
        <v>4</v>
      </c>
      <c r="CV10" s="74">
        <f t="shared" si="4"/>
        <v>4</v>
      </c>
      <c r="CW10" s="74">
        <f t="shared" si="4"/>
        <v>4</v>
      </c>
      <c r="CX10" s="74">
        <f t="shared" si="4"/>
        <v>3</v>
      </c>
      <c r="CY10" s="74">
        <f t="shared" si="4"/>
        <v>4</v>
      </c>
      <c r="CZ10" s="74">
        <f t="shared" si="4"/>
        <v>4</v>
      </c>
      <c r="DA10" s="74"/>
      <c r="DB10" s="75">
        <f t="shared" ref="DB10" si="5">ROUND(SUMPRODUCT($G$9:$AZ$9,BH10:DA10)/$BB$9,2)</f>
        <v>2.5099999999999998</v>
      </c>
    </row>
    <row r="11" spans="1:121" x14ac:dyDescent="0.25">
      <c r="AA11" s="15"/>
    </row>
    <row r="12" spans="1:121" s="85" customFormat="1" ht="17.25" customHeight="1" x14ac:dyDescent="0.2">
      <c r="A12" s="79"/>
      <c r="B12" s="80" t="str">
        <f>"(Có " &amp; " " &amp; COUNT(A10:A10) &amp; " " &amp; "sinh viên trong danh sách này với 0 con điểm bị sửa chữa)"</f>
        <v>(Có  1 sinh viên trong danh sách này với 0 con điểm bị sửa chữa)</v>
      </c>
      <c r="C12" s="81"/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3"/>
      <c r="S12" s="84"/>
      <c r="BD12" s="80" t="str">
        <f>B12</f>
        <v>(Có  1 sinh viên trong danh sách này với 0 con điểm bị sửa chữa)</v>
      </c>
      <c r="BE12" s="81"/>
      <c r="BF12" s="81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3"/>
      <c r="BU12" s="84"/>
    </row>
    <row r="13" spans="1:121" s="87" customFormat="1" ht="23.25" x14ac:dyDescent="0.35">
      <c r="A13" s="86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1"/>
      <c r="BC13" s="121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88"/>
      <c r="DD13" s="88"/>
      <c r="DE13" s="88"/>
      <c r="DF13" s="88"/>
      <c r="DG13" s="88"/>
      <c r="DK13" s="121"/>
      <c r="DL13" s="121"/>
      <c r="DM13" s="121"/>
      <c r="DN13" s="121"/>
      <c r="DO13" s="121"/>
      <c r="DP13" s="121"/>
      <c r="DQ13" s="121"/>
    </row>
    <row r="14" spans="1:121" s="87" customFormat="1" ht="23.25" x14ac:dyDescent="0.3">
      <c r="A14" s="86"/>
      <c r="C14" s="107"/>
      <c r="D14" s="107"/>
      <c r="E14" s="107"/>
      <c r="F14" s="92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89"/>
      <c r="BC14" s="89"/>
      <c r="BE14" s="107"/>
      <c r="BF14" s="107"/>
      <c r="BG14" s="107"/>
      <c r="BH14" s="92"/>
      <c r="CN14" s="109"/>
      <c r="CO14" s="109"/>
      <c r="CP14" s="109"/>
      <c r="CQ14" s="109"/>
      <c r="CR14" s="109"/>
      <c r="CS14" s="109"/>
      <c r="CT14" s="109"/>
      <c r="CU14" s="109"/>
      <c r="CV14" s="109"/>
      <c r="CW14" s="109"/>
      <c r="CX14" s="109"/>
      <c r="CY14" s="109"/>
      <c r="CZ14" s="109"/>
      <c r="DA14" s="109"/>
      <c r="DB14" s="109"/>
      <c r="DC14" s="88"/>
      <c r="DD14" s="88"/>
      <c r="DE14" s="88"/>
      <c r="DF14" s="88"/>
      <c r="DG14" s="88"/>
      <c r="DK14" s="89"/>
    </row>
    <row r="15" spans="1:121" s="87" customFormat="1" ht="23.25" x14ac:dyDescent="0.3">
      <c r="A15" s="86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8"/>
      <c r="DD15" s="88"/>
      <c r="DE15" s="88"/>
      <c r="DF15" s="88"/>
      <c r="DG15" s="88"/>
    </row>
    <row r="16" spans="1:121" s="87" customFormat="1" ht="23.25" x14ac:dyDescent="0.3">
      <c r="A16" s="86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88"/>
      <c r="DD16" s="88"/>
      <c r="DE16" s="88"/>
      <c r="DF16" s="88"/>
      <c r="DG16" s="88"/>
    </row>
    <row r="17" spans="1:123" s="87" customFormat="1" ht="23.25" x14ac:dyDescent="0.2">
      <c r="A17" s="86"/>
      <c r="DC17" s="88"/>
      <c r="DD17" s="88"/>
      <c r="DE17" s="88"/>
      <c r="DF17" s="88"/>
      <c r="DG17" s="88"/>
    </row>
    <row r="18" spans="1:123" s="87" customFormat="1" ht="23.25" x14ac:dyDescent="0.2">
      <c r="A18" s="86"/>
      <c r="DC18" s="88"/>
      <c r="DD18" s="88"/>
      <c r="DE18" s="88"/>
      <c r="DF18" s="88"/>
      <c r="DG18" s="88"/>
    </row>
    <row r="19" spans="1:123" s="87" customFormat="1" ht="23.25" x14ac:dyDescent="0.2">
      <c r="A19" s="86"/>
      <c r="DC19" s="88"/>
      <c r="DD19" s="88"/>
      <c r="DE19" s="88"/>
      <c r="DF19" s="88"/>
      <c r="DG19" s="88"/>
    </row>
    <row r="20" spans="1:123" s="87" customFormat="1" ht="23.25" x14ac:dyDescent="0.35">
      <c r="A20" s="86"/>
      <c r="C20" s="107"/>
      <c r="D20" s="107"/>
      <c r="E20" s="107"/>
      <c r="F20" s="92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90"/>
      <c r="BC20" s="90"/>
      <c r="BE20" s="107"/>
      <c r="BF20" s="107"/>
      <c r="BG20" s="107"/>
      <c r="BH20" s="92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88"/>
      <c r="DD20" s="88"/>
      <c r="DE20" s="88"/>
      <c r="DF20" s="88"/>
      <c r="DG20" s="88"/>
      <c r="DK20" s="90"/>
      <c r="DR20" s="91"/>
      <c r="DS20" s="91"/>
    </row>
  </sheetData>
  <mergeCells count="31">
    <mergeCell ref="A1:C1"/>
    <mergeCell ref="D1:BB1"/>
    <mergeCell ref="BC1:BE1"/>
    <mergeCell ref="BF1:DB1"/>
    <mergeCell ref="D2:BB2"/>
    <mergeCell ref="BF2:DB2"/>
    <mergeCell ref="D3:BB3"/>
    <mergeCell ref="BF3:DB3"/>
    <mergeCell ref="D4:BB4"/>
    <mergeCell ref="BF4:DB4"/>
    <mergeCell ref="D5:BB5"/>
    <mergeCell ref="BF5:DB5"/>
    <mergeCell ref="A8:A9"/>
    <mergeCell ref="B8:B9"/>
    <mergeCell ref="C8:D9"/>
    <mergeCell ref="E8:E9"/>
    <mergeCell ref="F8:F9"/>
    <mergeCell ref="C20:E20"/>
    <mergeCell ref="AL20:BA20"/>
    <mergeCell ref="BE20:BG20"/>
    <mergeCell ref="CN20:DB20"/>
    <mergeCell ref="BD8:BD9"/>
    <mergeCell ref="BE8:BF9"/>
    <mergeCell ref="BG8:BG9"/>
    <mergeCell ref="AL13:BA13"/>
    <mergeCell ref="CN13:DB13"/>
    <mergeCell ref="C14:E14"/>
    <mergeCell ref="AL14:BA14"/>
    <mergeCell ref="BE14:BG14"/>
    <mergeCell ref="CN14:DB14"/>
    <mergeCell ref="BC8:BC9"/>
  </mergeCells>
  <conditionalFormatting sqref="BH10:DA10">
    <cfRule type="cellIs" dxfId="5" priority="8" stopIfTrue="1" operator="equal">
      <formula>0</formula>
    </cfRule>
  </conditionalFormatting>
  <conditionalFormatting sqref="G10:AZ10">
    <cfRule type="cellIs" dxfId="4" priority="7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2"/>
  <sheetViews>
    <sheetView topLeftCell="AK5" zoomScale="85" zoomScaleNormal="85" workbookViewId="0">
      <selection activeCell="BA9" sqref="BA9:BA13"/>
    </sheetView>
  </sheetViews>
  <sheetFormatPr defaultColWidth="10" defaultRowHeight="15.75" x14ac:dyDescent="0.2"/>
  <cols>
    <col min="1" max="1" width="5.140625" style="38" customWidth="1"/>
    <col min="2" max="2" width="13.5703125" style="38" bestFit="1" customWidth="1"/>
    <col min="3" max="3" width="15.7109375" style="2" customWidth="1"/>
    <col min="4" max="4" width="7.5703125" style="23" customWidth="1"/>
    <col min="5" max="5" width="13.140625" style="39" bestFit="1" customWidth="1"/>
    <col min="6" max="6" width="9.42578125" style="39" bestFit="1" customWidth="1"/>
    <col min="7" max="8" width="3.85546875" style="39" bestFit="1" customWidth="1"/>
    <col min="9" max="9" width="4" style="39" bestFit="1" customWidth="1"/>
    <col min="10" max="11" width="3.85546875" style="2" bestFit="1" customWidth="1"/>
    <col min="12" max="12" width="4.28515625" style="1" bestFit="1" customWidth="1"/>
    <col min="13" max="13" width="4.28515625" style="2" customWidth="1"/>
    <col min="14" max="14" width="4.28515625" style="2" bestFit="1" customWidth="1"/>
    <col min="15" max="16" width="4.28515625" style="40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33" width="4.140625" style="2" bestFit="1" customWidth="1"/>
    <col min="34" max="34" width="4.7109375" style="2" bestFit="1" customWidth="1"/>
    <col min="35" max="36" width="4.140625" style="2" bestFit="1" customWidth="1"/>
    <col min="37" max="37" width="5.28515625" style="2" bestFit="1" customWidth="1"/>
    <col min="38" max="39" width="4.140625" style="2" bestFit="1" customWidth="1"/>
    <col min="40" max="40" width="5.28515625" style="2" bestFit="1" customWidth="1"/>
    <col min="41" max="41" width="4.140625" style="2" bestFit="1" customWidth="1"/>
    <col min="42" max="48" width="4" style="2" customWidth="1"/>
    <col min="49" max="49" width="4.7109375" style="2" bestFit="1" customWidth="1"/>
    <col min="50" max="50" width="5.28515625" style="2" customWidth="1"/>
    <col min="51" max="52" width="5" style="2" customWidth="1"/>
    <col min="53" max="53" width="7.7109375" style="2" customWidth="1"/>
    <col min="54" max="54" width="8.7109375" style="23" customWidth="1"/>
    <col min="55" max="55" width="5.140625" style="2" bestFit="1" customWidth="1"/>
    <col min="56" max="56" width="11.7109375" style="2" bestFit="1" customWidth="1"/>
    <col min="57" max="57" width="15.5703125" style="2" bestFit="1" customWidth="1"/>
    <col min="58" max="58" width="7.42578125" style="2" customWidth="1"/>
    <col min="59" max="59" width="10.28515625" style="2" bestFit="1" customWidth="1"/>
    <col min="60" max="74" width="4.140625" style="2" bestFit="1" customWidth="1"/>
    <col min="75" max="75" width="4.7109375" style="2" bestFit="1" customWidth="1"/>
    <col min="76" max="86" width="4.140625" style="2" bestFit="1" customWidth="1"/>
    <col min="87" max="87" width="4.7109375" style="2" bestFit="1" customWidth="1"/>
    <col min="88" max="89" width="4.140625" style="2" bestFit="1" customWidth="1"/>
    <col min="90" max="90" width="4.7109375" style="2" bestFit="1" customWidth="1"/>
    <col min="91" max="92" width="4.140625" style="2" bestFit="1" customWidth="1"/>
    <col min="93" max="93" width="4.7109375" style="2" bestFit="1" customWidth="1"/>
    <col min="94" max="105" width="4.140625" style="2" bestFit="1" customWidth="1"/>
    <col min="106" max="106" width="8.85546875" style="2" customWidth="1"/>
    <col min="107" max="16384" width="10" style="2"/>
  </cols>
  <sheetData>
    <row r="1" spans="1:121" s="3" customFormat="1" ht="35.25" customHeight="1" x14ac:dyDescent="0.2">
      <c r="A1" s="116" t="s">
        <v>263</v>
      </c>
      <c r="B1" s="116"/>
      <c r="C1" s="116"/>
      <c r="D1" s="117" t="s">
        <v>3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6" t="s">
        <v>263</v>
      </c>
      <c r="BD1" s="116"/>
      <c r="BE1" s="116"/>
      <c r="BF1" s="117" t="s">
        <v>3</v>
      </c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  <c r="CR1" s="117"/>
      <c r="CS1" s="117"/>
      <c r="CT1" s="117"/>
      <c r="CU1" s="117"/>
      <c r="CV1" s="117"/>
      <c r="CW1" s="117"/>
      <c r="CX1" s="117"/>
      <c r="CY1" s="117"/>
      <c r="CZ1" s="117"/>
      <c r="DA1" s="117"/>
      <c r="DB1" s="117"/>
    </row>
    <row r="2" spans="1:121" ht="15" customHeight="1" x14ac:dyDescent="0.2">
      <c r="A2" s="2"/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D2" s="26"/>
      <c r="BE2" s="26"/>
      <c r="BF2" s="100" t="s">
        <v>196</v>
      </c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</row>
    <row r="3" spans="1:121" ht="15" customHeight="1" x14ac:dyDescent="0.2">
      <c r="A3" s="2"/>
      <c r="B3" s="26"/>
      <c r="C3" s="26"/>
      <c r="D3" s="100" t="s">
        <v>195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D3" s="26"/>
      <c r="BE3" s="26"/>
      <c r="BF3" s="100" t="s">
        <v>195</v>
      </c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</row>
    <row r="4" spans="1:121" ht="15" customHeight="1" x14ac:dyDescent="0.2">
      <c r="A4" s="2"/>
      <c r="B4" s="26"/>
      <c r="C4" s="26"/>
      <c r="D4" s="100" t="s">
        <v>200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D4" s="26"/>
      <c r="BE4" s="26"/>
      <c r="BF4" s="100" t="s">
        <v>200</v>
      </c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</row>
    <row r="5" spans="1:121" ht="15" customHeight="1" x14ac:dyDescent="0.2">
      <c r="A5" s="2"/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D5" s="26"/>
      <c r="BE5" s="26"/>
      <c r="BF5" s="100" t="s">
        <v>193</v>
      </c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</row>
    <row r="6" spans="1:121" ht="15" x14ac:dyDescent="0.2">
      <c r="A6" s="95"/>
      <c r="B6" s="95"/>
      <c r="C6" s="95"/>
      <c r="D6" s="95"/>
      <c r="E6" s="95"/>
      <c r="F6" s="95"/>
      <c r="G6" s="95">
        <v>1</v>
      </c>
      <c r="H6" s="95"/>
      <c r="I6" s="95"/>
      <c r="J6" s="95"/>
      <c r="K6" s="95"/>
      <c r="L6" s="95">
        <v>2</v>
      </c>
      <c r="M6" s="95"/>
      <c r="N6" s="48"/>
      <c r="O6" s="48"/>
      <c r="P6" s="48"/>
      <c r="Q6" s="48"/>
      <c r="R6" s="48">
        <v>3</v>
      </c>
      <c r="S6" s="48"/>
      <c r="T6" s="48"/>
      <c r="U6" s="48"/>
      <c r="V6" s="48"/>
      <c r="W6" s="48">
        <v>4</v>
      </c>
      <c r="X6" s="48"/>
      <c r="Y6" s="48"/>
      <c r="Z6" s="48"/>
      <c r="AA6" s="48"/>
      <c r="AB6" s="48"/>
      <c r="AC6" s="48">
        <v>5</v>
      </c>
      <c r="AD6" s="48"/>
      <c r="AE6" s="48"/>
      <c r="AF6" s="48"/>
      <c r="AG6" s="48"/>
      <c r="AH6" s="48"/>
      <c r="AI6" s="48">
        <v>6</v>
      </c>
      <c r="AJ6" s="48"/>
      <c r="AK6" s="48"/>
      <c r="AL6" s="48"/>
      <c r="AM6" s="48"/>
      <c r="AN6" s="48"/>
      <c r="AO6" s="48"/>
      <c r="AP6" s="48">
        <v>7</v>
      </c>
      <c r="AQ6" s="48"/>
      <c r="AR6" s="48"/>
      <c r="AS6" s="48"/>
      <c r="AT6" s="48"/>
      <c r="AU6" s="48"/>
      <c r="AV6" s="48"/>
      <c r="AW6" s="48"/>
      <c r="AX6" s="48">
        <v>8</v>
      </c>
      <c r="AY6" s="48"/>
      <c r="AZ6" s="48"/>
      <c r="BA6" s="48"/>
      <c r="BB6" s="26"/>
      <c r="BC6" s="95"/>
      <c r="BD6" s="95"/>
      <c r="BE6" s="95"/>
      <c r="BF6" s="95"/>
      <c r="BG6" s="95"/>
      <c r="BH6" s="95">
        <v>1</v>
      </c>
      <c r="BI6" s="95"/>
      <c r="BJ6" s="95"/>
      <c r="BK6" s="95"/>
      <c r="BL6" s="95"/>
      <c r="BM6" s="95">
        <v>2</v>
      </c>
      <c r="BN6" s="95"/>
      <c r="BO6" s="48"/>
      <c r="BP6" s="48"/>
      <c r="BQ6" s="48"/>
      <c r="BR6" s="48"/>
      <c r="BS6" s="48">
        <v>3</v>
      </c>
      <c r="BT6" s="48"/>
      <c r="BU6" s="48"/>
      <c r="BV6" s="48"/>
      <c r="BW6" s="48"/>
      <c r="BX6" s="48">
        <v>4</v>
      </c>
      <c r="BY6" s="48"/>
      <c r="BZ6" s="48"/>
      <c r="CA6" s="48"/>
      <c r="CB6" s="48"/>
      <c r="CC6" s="48"/>
      <c r="CD6" s="48">
        <v>5</v>
      </c>
      <c r="CE6" s="48"/>
      <c r="CF6" s="48"/>
      <c r="CG6" s="48"/>
      <c r="CH6" s="48"/>
      <c r="CI6" s="48"/>
      <c r="CJ6" s="48">
        <v>6</v>
      </c>
      <c r="CK6" s="48"/>
      <c r="CL6" s="48"/>
      <c r="CM6" s="48"/>
      <c r="CN6" s="48"/>
      <c r="CO6" s="48"/>
      <c r="CP6" s="48"/>
      <c r="CQ6" s="48">
        <v>7</v>
      </c>
      <c r="CR6" s="48"/>
      <c r="CS6" s="48"/>
      <c r="CT6" s="48"/>
      <c r="CU6" s="48"/>
      <c r="CV6" s="48"/>
      <c r="CW6" s="48"/>
      <c r="CX6" s="48"/>
      <c r="CY6" s="48">
        <v>8</v>
      </c>
      <c r="CZ6" s="48"/>
      <c r="DA6" s="48"/>
      <c r="DB6" s="26"/>
    </row>
    <row r="7" spans="1:121" s="118" customFormat="1" ht="275.25" x14ac:dyDescent="0.2">
      <c r="A7" s="110" t="s">
        <v>0</v>
      </c>
      <c r="B7" s="110" t="s">
        <v>301</v>
      </c>
      <c r="C7" s="110" t="s">
        <v>1</v>
      </c>
      <c r="D7" s="110"/>
      <c r="E7" s="110" t="s">
        <v>257</v>
      </c>
      <c r="F7" s="101" t="s">
        <v>299</v>
      </c>
      <c r="G7" s="12" t="s">
        <v>178</v>
      </c>
      <c r="H7" s="12" t="s">
        <v>179</v>
      </c>
      <c r="I7" s="28" t="s">
        <v>180</v>
      </c>
      <c r="J7" s="12" t="s">
        <v>181</v>
      </c>
      <c r="K7" s="67" t="s">
        <v>182</v>
      </c>
      <c r="L7" s="12" t="s">
        <v>183</v>
      </c>
      <c r="M7" s="12" t="s">
        <v>192</v>
      </c>
      <c r="N7" s="12" t="s">
        <v>184</v>
      </c>
      <c r="O7" s="12" t="s">
        <v>185</v>
      </c>
      <c r="P7" s="12" t="s">
        <v>186</v>
      </c>
      <c r="Q7" s="12" t="s">
        <v>187</v>
      </c>
      <c r="R7" s="12" t="s">
        <v>158</v>
      </c>
      <c r="S7" s="12" t="s">
        <v>159</v>
      </c>
      <c r="T7" s="12" t="s">
        <v>160</v>
      </c>
      <c r="U7" s="12" t="s">
        <v>161</v>
      </c>
      <c r="V7" s="12" t="s">
        <v>162</v>
      </c>
      <c r="W7" s="12" t="s">
        <v>208</v>
      </c>
      <c r="X7" s="12" t="s">
        <v>219</v>
      </c>
      <c r="Y7" s="12" t="s">
        <v>215</v>
      </c>
      <c r="Z7" s="12" t="s">
        <v>220</v>
      </c>
      <c r="AA7" s="12" t="s">
        <v>214</v>
      </c>
      <c r="AB7" s="12" t="s">
        <v>221</v>
      </c>
      <c r="AC7" s="12" t="s">
        <v>229</v>
      </c>
      <c r="AD7" s="12" t="s">
        <v>222</v>
      </c>
      <c r="AE7" s="12" t="s">
        <v>230</v>
      </c>
      <c r="AF7" s="12" t="s">
        <v>211</v>
      </c>
      <c r="AG7" s="12" t="s">
        <v>223</v>
      </c>
      <c r="AH7" s="12" t="s">
        <v>231</v>
      </c>
      <c r="AI7" s="12" t="s">
        <v>240</v>
      </c>
      <c r="AJ7" s="12" t="s">
        <v>241</v>
      </c>
      <c r="AK7" s="12" t="s">
        <v>242</v>
      </c>
      <c r="AL7" s="12" t="s">
        <v>235</v>
      </c>
      <c r="AM7" s="12" t="s">
        <v>243</v>
      </c>
      <c r="AN7" s="12" t="s">
        <v>255</v>
      </c>
      <c r="AO7" s="12" t="s">
        <v>256</v>
      </c>
      <c r="AP7" s="4" t="s">
        <v>234</v>
      </c>
      <c r="AQ7" s="4" t="s">
        <v>239</v>
      </c>
      <c r="AR7" s="4" t="s">
        <v>258</v>
      </c>
      <c r="AS7" s="4" t="s">
        <v>224</v>
      </c>
      <c r="AT7" s="4" t="s">
        <v>260</v>
      </c>
      <c r="AU7" s="4" t="s">
        <v>287</v>
      </c>
      <c r="AV7" s="4" t="s">
        <v>288</v>
      </c>
      <c r="AW7" s="4" t="s">
        <v>289</v>
      </c>
      <c r="AX7" s="12" t="s">
        <v>295</v>
      </c>
      <c r="AY7" s="12" t="s">
        <v>266</v>
      </c>
      <c r="AZ7" s="12" t="s">
        <v>259</v>
      </c>
      <c r="BA7" s="12" t="s">
        <v>298</v>
      </c>
      <c r="BB7" s="31" t="s">
        <v>2</v>
      </c>
      <c r="BC7" s="110" t="s">
        <v>0</v>
      </c>
      <c r="BD7" s="110" t="s">
        <v>301</v>
      </c>
      <c r="BE7" s="110" t="s">
        <v>1</v>
      </c>
      <c r="BF7" s="110"/>
      <c r="BG7" s="110" t="s">
        <v>257</v>
      </c>
      <c r="BH7" s="12" t="s">
        <v>178</v>
      </c>
      <c r="BI7" s="12" t="s">
        <v>179</v>
      </c>
      <c r="BJ7" s="28" t="s">
        <v>180</v>
      </c>
      <c r="BK7" s="12" t="s">
        <v>181</v>
      </c>
      <c r="BL7" s="67" t="s">
        <v>182</v>
      </c>
      <c r="BM7" s="12" t="s">
        <v>183</v>
      </c>
      <c r="BN7" s="12" t="s">
        <v>192</v>
      </c>
      <c r="BO7" s="12" t="s">
        <v>184</v>
      </c>
      <c r="BP7" s="12" t="s">
        <v>185</v>
      </c>
      <c r="BQ7" s="12" t="s">
        <v>186</v>
      </c>
      <c r="BR7" s="12" t="s">
        <v>187</v>
      </c>
      <c r="BS7" s="12" t="s">
        <v>158</v>
      </c>
      <c r="BT7" s="12" t="s">
        <v>159</v>
      </c>
      <c r="BU7" s="12" t="s">
        <v>160</v>
      </c>
      <c r="BV7" s="12" t="s">
        <v>161</v>
      </c>
      <c r="BW7" s="12" t="s">
        <v>162</v>
      </c>
      <c r="BX7" s="12" t="s">
        <v>208</v>
      </c>
      <c r="BY7" s="12" t="s">
        <v>219</v>
      </c>
      <c r="BZ7" s="12" t="s">
        <v>215</v>
      </c>
      <c r="CA7" s="12" t="s">
        <v>220</v>
      </c>
      <c r="CB7" s="12" t="s">
        <v>214</v>
      </c>
      <c r="CC7" s="12" t="s">
        <v>221</v>
      </c>
      <c r="CD7" s="12" t="s">
        <v>229</v>
      </c>
      <c r="CE7" s="12" t="s">
        <v>222</v>
      </c>
      <c r="CF7" s="12" t="s">
        <v>230</v>
      </c>
      <c r="CG7" s="12" t="s">
        <v>211</v>
      </c>
      <c r="CH7" s="12" t="s">
        <v>223</v>
      </c>
      <c r="CI7" s="12" t="s">
        <v>231</v>
      </c>
      <c r="CJ7" s="12" t="s">
        <v>240</v>
      </c>
      <c r="CK7" s="12" t="s">
        <v>241</v>
      </c>
      <c r="CL7" s="12" t="s">
        <v>242</v>
      </c>
      <c r="CM7" s="12" t="s">
        <v>235</v>
      </c>
      <c r="CN7" s="12" t="s">
        <v>243</v>
      </c>
      <c r="CO7" s="12" t="s">
        <v>255</v>
      </c>
      <c r="CP7" s="12" t="s">
        <v>256</v>
      </c>
      <c r="CQ7" s="4" t="s">
        <v>234</v>
      </c>
      <c r="CR7" s="4" t="s">
        <v>239</v>
      </c>
      <c r="CS7" s="4" t="s">
        <v>258</v>
      </c>
      <c r="CT7" s="4" t="s">
        <v>224</v>
      </c>
      <c r="CU7" s="4" t="s">
        <v>260</v>
      </c>
      <c r="CV7" s="4" t="s">
        <v>287</v>
      </c>
      <c r="CW7" s="4" t="s">
        <v>288</v>
      </c>
      <c r="CX7" s="4" t="s">
        <v>289</v>
      </c>
      <c r="CY7" s="12" t="s">
        <v>295</v>
      </c>
      <c r="CZ7" s="12" t="s">
        <v>266</v>
      </c>
      <c r="DA7" s="12" t="s">
        <v>259</v>
      </c>
      <c r="DB7" s="31" t="s">
        <v>2</v>
      </c>
    </row>
    <row r="8" spans="1:121" s="118" customFormat="1" x14ac:dyDescent="0.2">
      <c r="A8" s="101"/>
      <c r="B8" s="101"/>
      <c r="C8" s="101"/>
      <c r="D8" s="101"/>
      <c r="E8" s="101"/>
      <c r="F8" s="102"/>
      <c r="G8" s="29">
        <v>2</v>
      </c>
      <c r="H8" s="29">
        <v>3</v>
      </c>
      <c r="I8" s="29">
        <v>2</v>
      </c>
      <c r="J8" s="29">
        <v>2</v>
      </c>
      <c r="K8" s="29">
        <v>2</v>
      </c>
      <c r="L8" s="97">
        <v>3</v>
      </c>
      <c r="M8" s="97">
        <v>3</v>
      </c>
      <c r="N8" s="97">
        <v>2</v>
      </c>
      <c r="O8" s="97">
        <v>2</v>
      </c>
      <c r="P8" s="97">
        <v>2</v>
      </c>
      <c r="Q8" s="97">
        <v>3</v>
      </c>
      <c r="R8" s="97">
        <v>3</v>
      </c>
      <c r="S8" s="97">
        <v>3</v>
      </c>
      <c r="T8" s="97">
        <v>3</v>
      </c>
      <c r="U8" s="97">
        <v>3</v>
      </c>
      <c r="V8" s="97">
        <v>3</v>
      </c>
      <c r="W8" s="97">
        <v>3</v>
      </c>
      <c r="X8" s="97">
        <v>3</v>
      </c>
      <c r="Y8" s="97">
        <v>3</v>
      </c>
      <c r="Z8" s="97">
        <v>3</v>
      </c>
      <c r="AA8" s="97">
        <v>3</v>
      </c>
      <c r="AB8" s="97">
        <v>2</v>
      </c>
      <c r="AC8" s="97">
        <v>3</v>
      </c>
      <c r="AD8" s="97">
        <v>3</v>
      </c>
      <c r="AE8" s="97">
        <v>3</v>
      </c>
      <c r="AF8" s="97">
        <v>3</v>
      </c>
      <c r="AG8" s="97">
        <v>3</v>
      </c>
      <c r="AH8" s="97">
        <v>2</v>
      </c>
      <c r="AI8" s="97">
        <v>2</v>
      </c>
      <c r="AJ8" s="97">
        <v>2</v>
      </c>
      <c r="AK8" s="97">
        <v>2</v>
      </c>
      <c r="AL8" s="97">
        <v>3</v>
      </c>
      <c r="AM8" s="97">
        <v>2</v>
      </c>
      <c r="AN8" s="97">
        <v>2</v>
      </c>
      <c r="AO8" s="97">
        <v>2</v>
      </c>
      <c r="AP8" s="97">
        <v>2</v>
      </c>
      <c r="AQ8" s="97">
        <v>2</v>
      </c>
      <c r="AR8" s="97">
        <v>2</v>
      </c>
      <c r="AS8" s="97">
        <v>2</v>
      </c>
      <c r="AT8" s="97">
        <v>2</v>
      </c>
      <c r="AU8" s="97">
        <v>2</v>
      </c>
      <c r="AV8" s="97">
        <v>2</v>
      </c>
      <c r="AW8" s="97">
        <v>2</v>
      </c>
      <c r="AX8" s="97">
        <v>2</v>
      </c>
      <c r="AY8" s="97">
        <v>5</v>
      </c>
      <c r="AZ8" s="97">
        <v>7</v>
      </c>
      <c r="BA8" s="97">
        <v>7</v>
      </c>
      <c r="BB8" s="30">
        <f>SUM(G8:AY8)</f>
        <v>113</v>
      </c>
      <c r="BC8" s="101"/>
      <c r="BD8" s="101"/>
      <c r="BE8" s="101"/>
      <c r="BF8" s="101"/>
      <c r="BG8" s="101"/>
      <c r="BH8" s="29">
        <v>2</v>
      </c>
      <c r="BI8" s="29">
        <v>3</v>
      </c>
      <c r="BJ8" s="29">
        <v>2</v>
      </c>
      <c r="BK8" s="29">
        <v>2</v>
      </c>
      <c r="BL8" s="29">
        <v>2</v>
      </c>
      <c r="BM8" s="97">
        <v>3</v>
      </c>
      <c r="BN8" s="97">
        <v>3</v>
      </c>
      <c r="BO8" s="97">
        <v>2</v>
      </c>
      <c r="BP8" s="97">
        <v>2</v>
      </c>
      <c r="BQ8" s="97">
        <v>2</v>
      </c>
      <c r="BR8" s="97">
        <v>3</v>
      </c>
      <c r="BS8" s="97">
        <v>3</v>
      </c>
      <c r="BT8" s="97">
        <v>3</v>
      </c>
      <c r="BU8" s="97">
        <v>3</v>
      </c>
      <c r="BV8" s="97">
        <v>3</v>
      </c>
      <c r="BW8" s="97">
        <v>3</v>
      </c>
      <c r="BX8" s="97">
        <v>3</v>
      </c>
      <c r="BY8" s="97">
        <v>3</v>
      </c>
      <c r="BZ8" s="97">
        <v>3</v>
      </c>
      <c r="CA8" s="97">
        <v>3</v>
      </c>
      <c r="CB8" s="97">
        <v>3</v>
      </c>
      <c r="CC8" s="97">
        <v>2</v>
      </c>
      <c r="CD8" s="97">
        <v>3</v>
      </c>
      <c r="CE8" s="97">
        <v>3</v>
      </c>
      <c r="CF8" s="97">
        <v>3</v>
      </c>
      <c r="CG8" s="97">
        <v>3</v>
      </c>
      <c r="CH8" s="97">
        <v>3</v>
      </c>
      <c r="CI8" s="97">
        <v>2</v>
      </c>
      <c r="CJ8" s="97">
        <v>2</v>
      </c>
      <c r="CK8" s="97">
        <v>2</v>
      </c>
      <c r="CL8" s="97">
        <v>2</v>
      </c>
      <c r="CM8" s="97">
        <v>3</v>
      </c>
      <c r="CN8" s="97">
        <v>2</v>
      </c>
      <c r="CO8" s="97">
        <v>2</v>
      </c>
      <c r="CP8" s="97">
        <v>2</v>
      </c>
      <c r="CQ8" s="97">
        <v>2</v>
      </c>
      <c r="CR8" s="97">
        <v>2</v>
      </c>
      <c r="CS8" s="97">
        <v>2</v>
      </c>
      <c r="CT8" s="97">
        <v>2</v>
      </c>
      <c r="CU8" s="97">
        <v>2</v>
      </c>
      <c r="CV8" s="97">
        <v>2</v>
      </c>
      <c r="CW8" s="97">
        <v>2</v>
      </c>
      <c r="CX8" s="97">
        <v>2</v>
      </c>
      <c r="CY8" s="97">
        <v>2</v>
      </c>
      <c r="CZ8" s="97">
        <v>5</v>
      </c>
      <c r="DA8" s="97">
        <v>7</v>
      </c>
      <c r="DB8" s="30">
        <f>SUM(BH8:CZ8)</f>
        <v>113</v>
      </c>
    </row>
    <row r="9" spans="1:121" ht="15" x14ac:dyDescent="0.25">
      <c r="A9" s="49">
        <v>1</v>
      </c>
      <c r="B9" s="50" t="s">
        <v>126</v>
      </c>
      <c r="C9" s="51" t="s">
        <v>127</v>
      </c>
      <c r="D9" s="52" t="s">
        <v>38</v>
      </c>
      <c r="E9" s="53">
        <v>35805</v>
      </c>
      <c r="F9" s="53" t="s">
        <v>46</v>
      </c>
      <c r="G9" s="5">
        <v>6.1</v>
      </c>
      <c r="H9" s="5">
        <v>5.3</v>
      </c>
      <c r="I9" s="5">
        <v>8.4</v>
      </c>
      <c r="J9" s="5">
        <v>6</v>
      </c>
      <c r="K9" s="5">
        <v>7</v>
      </c>
      <c r="L9" s="6">
        <v>5.3</v>
      </c>
      <c r="M9" s="6">
        <v>6.3</v>
      </c>
      <c r="N9" s="6">
        <v>6.5</v>
      </c>
      <c r="O9" s="6">
        <v>8.1999999999999993</v>
      </c>
      <c r="P9" s="6">
        <v>6</v>
      </c>
      <c r="Q9" s="6">
        <v>4.9000000000000004</v>
      </c>
      <c r="R9" s="6">
        <v>6.5</v>
      </c>
      <c r="S9" s="6">
        <v>7.2</v>
      </c>
      <c r="T9" s="6">
        <v>8</v>
      </c>
      <c r="U9" s="6">
        <v>6.5</v>
      </c>
      <c r="V9" s="6">
        <v>8</v>
      </c>
      <c r="W9" s="6">
        <v>6.1</v>
      </c>
      <c r="X9" s="6">
        <v>5.2</v>
      </c>
      <c r="Y9" s="6">
        <v>8.6999999999999993</v>
      </c>
      <c r="Z9" s="6">
        <v>5.8</v>
      </c>
      <c r="AA9" s="6">
        <v>7.4</v>
      </c>
      <c r="AB9" s="6">
        <v>8.1999999999999993</v>
      </c>
      <c r="AC9" s="6">
        <v>7</v>
      </c>
      <c r="AD9" s="6">
        <v>5</v>
      </c>
      <c r="AE9" s="6">
        <v>4.5999999999999996</v>
      </c>
      <c r="AF9" s="6">
        <v>5.2</v>
      </c>
      <c r="AG9" s="6">
        <v>4.5999999999999996</v>
      </c>
      <c r="AH9" s="6">
        <v>6.5</v>
      </c>
      <c r="AI9" s="10">
        <v>8.9</v>
      </c>
      <c r="AJ9" s="10">
        <v>8.1999999999999993</v>
      </c>
      <c r="AK9" s="10">
        <v>9.1</v>
      </c>
      <c r="AL9" s="9">
        <v>7</v>
      </c>
      <c r="AM9" s="9">
        <v>6.6</v>
      </c>
      <c r="AN9" s="9">
        <v>9.3000000000000007</v>
      </c>
      <c r="AO9" s="9">
        <v>9</v>
      </c>
      <c r="AP9" s="9">
        <v>7.5</v>
      </c>
      <c r="AQ9" s="9">
        <v>7.6</v>
      </c>
      <c r="AR9" s="9">
        <v>8.6</v>
      </c>
      <c r="AS9" s="9">
        <v>8.8000000000000007</v>
      </c>
      <c r="AT9" s="9">
        <v>9.1</v>
      </c>
      <c r="AU9" s="9">
        <v>7.6</v>
      </c>
      <c r="AV9" s="9">
        <v>8.8000000000000007</v>
      </c>
      <c r="AW9" s="9">
        <v>10</v>
      </c>
      <c r="AX9" s="9">
        <v>7.3</v>
      </c>
      <c r="AY9" s="9">
        <v>8.5</v>
      </c>
      <c r="AZ9" s="9"/>
      <c r="BA9" s="10"/>
      <c r="BB9" s="33">
        <f t="shared" ref="BB9:BB12" si="0">ROUND(SUMPRODUCT($G$8:$AZ$8,G9:AZ9)/$BB$8,1)</f>
        <v>7</v>
      </c>
      <c r="BC9" s="49">
        <f>A9</f>
        <v>1</v>
      </c>
      <c r="BD9" s="50" t="s">
        <v>126</v>
      </c>
      <c r="BE9" s="51" t="s">
        <v>127</v>
      </c>
      <c r="BF9" s="52" t="s">
        <v>38</v>
      </c>
      <c r="BG9" s="53">
        <v>35805</v>
      </c>
      <c r="BH9" s="74">
        <f t="shared" ref="BH9:BW12" si="1">IF(G9&gt;=8.5,4,IF(G9&gt;=7,3,IF(G9&gt;=5.5,2,IF(G9&gt;=4,1,0))))</f>
        <v>2</v>
      </c>
      <c r="BI9" s="74">
        <f t="shared" si="1"/>
        <v>1</v>
      </c>
      <c r="BJ9" s="74">
        <f t="shared" si="1"/>
        <v>3</v>
      </c>
      <c r="BK9" s="74">
        <f t="shared" si="1"/>
        <v>2</v>
      </c>
      <c r="BL9" s="74">
        <f t="shared" si="1"/>
        <v>3</v>
      </c>
      <c r="BM9" s="74">
        <f t="shared" si="1"/>
        <v>1</v>
      </c>
      <c r="BN9" s="74">
        <f t="shared" si="1"/>
        <v>2</v>
      </c>
      <c r="BO9" s="74">
        <f t="shared" si="1"/>
        <v>2</v>
      </c>
      <c r="BP9" s="74">
        <f t="shared" si="1"/>
        <v>3</v>
      </c>
      <c r="BQ9" s="74">
        <f t="shared" si="1"/>
        <v>2</v>
      </c>
      <c r="BR9" s="74">
        <f t="shared" si="1"/>
        <v>1</v>
      </c>
      <c r="BS9" s="74">
        <f t="shared" si="1"/>
        <v>2</v>
      </c>
      <c r="BT9" s="74">
        <f t="shared" si="1"/>
        <v>3</v>
      </c>
      <c r="BU9" s="74">
        <f t="shared" si="1"/>
        <v>3</v>
      </c>
      <c r="BV9" s="74">
        <f t="shared" si="1"/>
        <v>2</v>
      </c>
      <c r="BW9" s="74">
        <f t="shared" si="1"/>
        <v>3</v>
      </c>
      <c r="BX9" s="74">
        <f t="shared" ref="BX9:CM12" si="2">IF(W9&gt;=8.5,4,IF(W9&gt;=7,3,IF(W9&gt;=5.5,2,IF(W9&gt;=4,1,0))))</f>
        <v>2</v>
      </c>
      <c r="BY9" s="74">
        <f t="shared" si="2"/>
        <v>1</v>
      </c>
      <c r="BZ9" s="74">
        <f t="shared" si="2"/>
        <v>4</v>
      </c>
      <c r="CA9" s="74">
        <f t="shared" si="2"/>
        <v>2</v>
      </c>
      <c r="CB9" s="74">
        <f t="shared" si="2"/>
        <v>3</v>
      </c>
      <c r="CC9" s="74">
        <f t="shared" si="2"/>
        <v>3</v>
      </c>
      <c r="CD9" s="74">
        <f t="shared" si="2"/>
        <v>3</v>
      </c>
      <c r="CE9" s="74">
        <f t="shared" si="2"/>
        <v>1</v>
      </c>
      <c r="CF9" s="74">
        <f t="shared" si="2"/>
        <v>1</v>
      </c>
      <c r="CG9" s="74">
        <f t="shared" si="2"/>
        <v>1</v>
      </c>
      <c r="CH9" s="74">
        <f t="shared" si="2"/>
        <v>1</v>
      </c>
      <c r="CI9" s="74">
        <f t="shared" si="2"/>
        <v>2</v>
      </c>
      <c r="CJ9" s="74">
        <f t="shared" si="2"/>
        <v>4</v>
      </c>
      <c r="CK9" s="74">
        <f t="shared" si="2"/>
        <v>3</v>
      </c>
      <c r="CL9" s="74">
        <f t="shared" si="2"/>
        <v>4</v>
      </c>
      <c r="CM9" s="74">
        <f t="shared" si="2"/>
        <v>3</v>
      </c>
      <c r="CN9" s="74">
        <f t="shared" ref="CL9:CZ12" si="3">IF(AM9&gt;=8.5,4,IF(AM9&gt;=7,3,IF(AM9&gt;=5.5,2,IF(AM9&gt;=4,1,0))))</f>
        <v>2</v>
      </c>
      <c r="CO9" s="74">
        <f t="shared" si="3"/>
        <v>4</v>
      </c>
      <c r="CP9" s="74">
        <f t="shared" si="3"/>
        <v>4</v>
      </c>
      <c r="CQ9" s="74">
        <f t="shared" si="3"/>
        <v>3</v>
      </c>
      <c r="CR9" s="74">
        <f t="shared" si="3"/>
        <v>3</v>
      </c>
      <c r="CS9" s="74">
        <f t="shared" si="3"/>
        <v>4</v>
      </c>
      <c r="CT9" s="74">
        <f t="shared" si="3"/>
        <v>4</v>
      </c>
      <c r="CU9" s="74">
        <f t="shared" si="3"/>
        <v>4</v>
      </c>
      <c r="CV9" s="74">
        <f t="shared" si="3"/>
        <v>3</v>
      </c>
      <c r="CW9" s="74">
        <f t="shared" si="3"/>
        <v>4</v>
      </c>
      <c r="CX9" s="74">
        <f t="shared" si="3"/>
        <v>4</v>
      </c>
      <c r="CY9" s="74">
        <f t="shared" si="3"/>
        <v>3</v>
      </c>
      <c r="CZ9" s="74">
        <f t="shared" si="3"/>
        <v>4</v>
      </c>
      <c r="DA9" s="74"/>
      <c r="DB9" s="75">
        <f t="shared" ref="DB9:DB12" si="4">ROUND(SUMPRODUCT($G$8:$AZ$8,BH9:DA9)/$BB$8,2)</f>
        <v>2.57</v>
      </c>
    </row>
    <row r="10" spans="1:121" ht="15" x14ac:dyDescent="0.25">
      <c r="A10" s="49">
        <v>2</v>
      </c>
      <c r="B10" s="50" t="s">
        <v>150</v>
      </c>
      <c r="C10" s="51" t="s">
        <v>49</v>
      </c>
      <c r="D10" s="52" t="s">
        <v>17</v>
      </c>
      <c r="E10" s="53">
        <v>36115</v>
      </c>
      <c r="F10" s="53" t="s">
        <v>46</v>
      </c>
      <c r="G10" s="5">
        <v>8</v>
      </c>
      <c r="H10" s="5">
        <v>6.8</v>
      </c>
      <c r="I10" s="5">
        <v>8.5</v>
      </c>
      <c r="J10" s="5">
        <v>5.4</v>
      </c>
      <c r="K10" s="5">
        <v>5.4</v>
      </c>
      <c r="L10" s="6">
        <v>6.1</v>
      </c>
      <c r="M10" s="6">
        <v>5.5</v>
      </c>
      <c r="N10" s="6">
        <v>5.9</v>
      </c>
      <c r="O10" s="6">
        <v>8.1</v>
      </c>
      <c r="P10" s="6">
        <v>6.9</v>
      </c>
      <c r="Q10" s="6">
        <v>5.3</v>
      </c>
      <c r="R10" s="6">
        <v>7.5</v>
      </c>
      <c r="S10" s="6">
        <v>4.0999999999999996</v>
      </c>
      <c r="T10" s="6">
        <v>6.3</v>
      </c>
      <c r="U10" s="6">
        <v>7.2</v>
      </c>
      <c r="V10" s="6">
        <v>8.8000000000000007</v>
      </c>
      <c r="W10" s="6">
        <v>6.6</v>
      </c>
      <c r="X10" s="6">
        <v>8.9</v>
      </c>
      <c r="Y10" s="6">
        <v>9.8000000000000007</v>
      </c>
      <c r="Z10" s="6">
        <v>7.9</v>
      </c>
      <c r="AA10" s="6">
        <v>8</v>
      </c>
      <c r="AB10" s="6">
        <v>7.8</v>
      </c>
      <c r="AC10" s="6">
        <v>7.9</v>
      </c>
      <c r="AD10" s="6">
        <v>9.6999999999999993</v>
      </c>
      <c r="AE10" s="6">
        <v>8.6999999999999993</v>
      </c>
      <c r="AF10" s="6">
        <v>6.8</v>
      </c>
      <c r="AG10" s="6">
        <v>9.1</v>
      </c>
      <c r="AH10" s="6">
        <v>9.6999999999999993</v>
      </c>
      <c r="AI10" s="10">
        <v>9.4</v>
      </c>
      <c r="AJ10" s="10">
        <v>9.1</v>
      </c>
      <c r="AK10" s="10">
        <v>8.5</v>
      </c>
      <c r="AL10" s="9">
        <v>8.3000000000000007</v>
      </c>
      <c r="AM10" s="9">
        <v>8.3000000000000007</v>
      </c>
      <c r="AN10" s="9">
        <v>9.1</v>
      </c>
      <c r="AO10" s="9">
        <v>9.5</v>
      </c>
      <c r="AP10" s="9">
        <v>6.9</v>
      </c>
      <c r="AQ10" s="9">
        <v>9.4</v>
      </c>
      <c r="AR10" s="9">
        <v>8.6</v>
      </c>
      <c r="AS10" s="9">
        <v>8.4</v>
      </c>
      <c r="AT10" s="9">
        <v>8.6</v>
      </c>
      <c r="AU10" s="9">
        <v>8.6999999999999993</v>
      </c>
      <c r="AV10" s="9">
        <v>8.6999999999999993</v>
      </c>
      <c r="AW10" s="9">
        <v>9.9</v>
      </c>
      <c r="AX10" s="9">
        <v>8.1999999999999993</v>
      </c>
      <c r="AY10" s="9">
        <v>8.6</v>
      </c>
      <c r="AZ10" s="9"/>
      <c r="BA10" s="10"/>
      <c r="BB10" s="33">
        <f t="shared" si="0"/>
        <v>7.8</v>
      </c>
      <c r="BC10" s="49">
        <f>A10</f>
        <v>2</v>
      </c>
      <c r="BD10" s="50" t="s">
        <v>150</v>
      </c>
      <c r="BE10" s="51" t="s">
        <v>49</v>
      </c>
      <c r="BF10" s="52" t="s">
        <v>17</v>
      </c>
      <c r="BG10" s="53">
        <v>36115</v>
      </c>
      <c r="BH10" s="74">
        <f t="shared" si="1"/>
        <v>3</v>
      </c>
      <c r="BI10" s="74">
        <f t="shared" si="1"/>
        <v>2</v>
      </c>
      <c r="BJ10" s="74">
        <f t="shared" si="1"/>
        <v>4</v>
      </c>
      <c r="BK10" s="74">
        <f t="shared" si="1"/>
        <v>1</v>
      </c>
      <c r="BL10" s="74">
        <f t="shared" si="1"/>
        <v>1</v>
      </c>
      <c r="BM10" s="74">
        <f t="shared" si="1"/>
        <v>2</v>
      </c>
      <c r="BN10" s="74">
        <f t="shared" si="1"/>
        <v>2</v>
      </c>
      <c r="BO10" s="74">
        <f t="shared" si="1"/>
        <v>2</v>
      </c>
      <c r="BP10" s="74">
        <f t="shared" si="1"/>
        <v>3</v>
      </c>
      <c r="BQ10" s="74">
        <f t="shared" si="1"/>
        <v>2</v>
      </c>
      <c r="BR10" s="74">
        <f t="shared" si="1"/>
        <v>1</v>
      </c>
      <c r="BS10" s="74">
        <f t="shared" si="1"/>
        <v>3</v>
      </c>
      <c r="BT10" s="74">
        <f t="shared" si="1"/>
        <v>1</v>
      </c>
      <c r="BU10" s="74">
        <f t="shared" si="1"/>
        <v>2</v>
      </c>
      <c r="BV10" s="74">
        <f t="shared" si="1"/>
        <v>3</v>
      </c>
      <c r="BW10" s="74">
        <f t="shared" si="1"/>
        <v>4</v>
      </c>
      <c r="BX10" s="74">
        <f t="shared" si="2"/>
        <v>2</v>
      </c>
      <c r="BY10" s="74">
        <f t="shared" si="2"/>
        <v>4</v>
      </c>
      <c r="BZ10" s="74">
        <f t="shared" si="2"/>
        <v>4</v>
      </c>
      <c r="CA10" s="74">
        <f t="shared" si="2"/>
        <v>3</v>
      </c>
      <c r="CB10" s="74">
        <f t="shared" si="2"/>
        <v>3</v>
      </c>
      <c r="CC10" s="74">
        <f t="shared" si="2"/>
        <v>3</v>
      </c>
      <c r="CD10" s="74">
        <f t="shared" si="2"/>
        <v>3</v>
      </c>
      <c r="CE10" s="74">
        <f t="shared" si="2"/>
        <v>4</v>
      </c>
      <c r="CF10" s="74">
        <f t="shared" si="2"/>
        <v>4</v>
      </c>
      <c r="CG10" s="74">
        <f t="shared" si="2"/>
        <v>2</v>
      </c>
      <c r="CH10" s="74">
        <f t="shared" si="2"/>
        <v>4</v>
      </c>
      <c r="CI10" s="74">
        <f t="shared" si="2"/>
        <v>4</v>
      </c>
      <c r="CJ10" s="74">
        <f t="shared" si="2"/>
        <v>4</v>
      </c>
      <c r="CK10" s="74">
        <f t="shared" si="2"/>
        <v>4</v>
      </c>
      <c r="CL10" s="74">
        <f t="shared" si="3"/>
        <v>4</v>
      </c>
      <c r="CM10" s="74">
        <f t="shared" si="3"/>
        <v>3</v>
      </c>
      <c r="CN10" s="74">
        <f t="shared" si="3"/>
        <v>3</v>
      </c>
      <c r="CO10" s="74">
        <f t="shared" si="3"/>
        <v>4</v>
      </c>
      <c r="CP10" s="74">
        <f t="shared" si="3"/>
        <v>4</v>
      </c>
      <c r="CQ10" s="74">
        <f t="shared" si="3"/>
        <v>2</v>
      </c>
      <c r="CR10" s="74">
        <f t="shared" si="3"/>
        <v>4</v>
      </c>
      <c r="CS10" s="74">
        <f t="shared" si="3"/>
        <v>4</v>
      </c>
      <c r="CT10" s="74">
        <f t="shared" si="3"/>
        <v>3</v>
      </c>
      <c r="CU10" s="74">
        <f t="shared" si="3"/>
        <v>4</v>
      </c>
      <c r="CV10" s="74">
        <f t="shared" si="3"/>
        <v>4</v>
      </c>
      <c r="CW10" s="74">
        <f t="shared" si="3"/>
        <v>4</v>
      </c>
      <c r="CX10" s="74">
        <f t="shared" si="3"/>
        <v>4</v>
      </c>
      <c r="CY10" s="74">
        <f t="shared" si="3"/>
        <v>3</v>
      </c>
      <c r="CZ10" s="74">
        <f t="shared" si="3"/>
        <v>4</v>
      </c>
      <c r="DA10" s="74"/>
      <c r="DB10" s="75">
        <f t="shared" si="4"/>
        <v>3.04</v>
      </c>
    </row>
    <row r="11" spans="1:121" ht="15" x14ac:dyDescent="0.25">
      <c r="A11" s="49">
        <v>3</v>
      </c>
      <c r="B11" s="50" t="s">
        <v>151</v>
      </c>
      <c r="C11" s="51" t="s">
        <v>95</v>
      </c>
      <c r="D11" s="52" t="s">
        <v>19</v>
      </c>
      <c r="E11" s="53">
        <v>35943</v>
      </c>
      <c r="F11" s="53" t="s">
        <v>46</v>
      </c>
      <c r="G11" s="5">
        <v>6.7</v>
      </c>
      <c r="H11" s="5">
        <v>5.3</v>
      </c>
      <c r="I11" s="5">
        <v>7.6</v>
      </c>
      <c r="J11" s="5">
        <v>4.5999999999999996</v>
      </c>
      <c r="K11" s="5">
        <v>4.5999999999999996</v>
      </c>
      <c r="L11" s="6">
        <v>6.2</v>
      </c>
      <c r="M11" s="6">
        <v>7.8</v>
      </c>
      <c r="N11" s="6">
        <v>7</v>
      </c>
      <c r="O11" s="6">
        <v>6.7</v>
      </c>
      <c r="P11" s="6">
        <v>8.5</v>
      </c>
      <c r="Q11" s="6">
        <v>5.9</v>
      </c>
      <c r="R11" s="6">
        <v>8.9</v>
      </c>
      <c r="S11" s="6">
        <v>5.8</v>
      </c>
      <c r="T11" s="6">
        <v>8</v>
      </c>
      <c r="U11" s="6">
        <v>6.1</v>
      </c>
      <c r="V11" s="6">
        <v>8</v>
      </c>
      <c r="W11" s="6">
        <v>6.5</v>
      </c>
      <c r="X11" s="6">
        <v>7.2</v>
      </c>
      <c r="Y11" s="6">
        <v>9</v>
      </c>
      <c r="Z11" s="6">
        <v>6.5</v>
      </c>
      <c r="AA11" s="6">
        <v>8.6</v>
      </c>
      <c r="AB11" s="6">
        <v>7.9</v>
      </c>
      <c r="AC11" s="6">
        <v>7.7</v>
      </c>
      <c r="AD11" s="6">
        <v>8.6</v>
      </c>
      <c r="AE11" s="6">
        <v>7</v>
      </c>
      <c r="AF11" s="6">
        <v>7.4</v>
      </c>
      <c r="AG11" s="6">
        <v>8.8000000000000007</v>
      </c>
      <c r="AH11" s="6">
        <v>9.9</v>
      </c>
      <c r="AI11" s="10">
        <v>9</v>
      </c>
      <c r="AJ11" s="10">
        <v>8.6</v>
      </c>
      <c r="AK11" s="10">
        <v>9.6</v>
      </c>
      <c r="AL11" s="9">
        <v>8.5</v>
      </c>
      <c r="AM11" s="9">
        <v>8.6999999999999993</v>
      </c>
      <c r="AN11" s="9">
        <v>9.3000000000000007</v>
      </c>
      <c r="AO11" s="9">
        <v>9.6999999999999993</v>
      </c>
      <c r="AP11" s="9">
        <v>7.7</v>
      </c>
      <c r="AQ11" s="9">
        <v>8.4</v>
      </c>
      <c r="AR11" s="9">
        <v>8.6</v>
      </c>
      <c r="AS11" s="9">
        <v>8.6999999999999993</v>
      </c>
      <c r="AT11" s="9">
        <v>8.6</v>
      </c>
      <c r="AU11" s="9">
        <v>8</v>
      </c>
      <c r="AV11" s="9">
        <v>8.6999999999999993</v>
      </c>
      <c r="AW11" s="9">
        <v>8.8000000000000007</v>
      </c>
      <c r="AX11" s="9">
        <v>8.1999999999999993</v>
      </c>
      <c r="AY11" s="9">
        <v>8.5</v>
      </c>
      <c r="AZ11" s="9"/>
      <c r="BA11" s="10"/>
      <c r="BB11" s="33">
        <f t="shared" si="0"/>
        <v>7.7</v>
      </c>
      <c r="BC11" s="49">
        <f>A11</f>
        <v>3</v>
      </c>
      <c r="BD11" s="50" t="s">
        <v>151</v>
      </c>
      <c r="BE11" s="51" t="s">
        <v>95</v>
      </c>
      <c r="BF11" s="52" t="s">
        <v>19</v>
      </c>
      <c r="BG11" s="53">
        <v>35943</v>
      </c>
      <c r="BH11" s="74">
        <f t="shared" si="1"/>
        <v>2</v>
      </c>
      <c r="BI11" s="74">
        <f t="shared" si="1"/>
        <v>1</v>
      </c>
      <c r="BJ11" s="74">
        <f t="shared" si="1"/>
        <v>3</v>
      </c>
      <c r="BK11" s="74">
        <f t="shared" si="1"/>
        <v>1</v>
      </c>
      <c r="BL11" s="74">
        <f t="shared" si="1"/>
        <v>1</v>
      </c>
      <c r="BM11" s="74">
        <f t="shared" si="1"/>
        <v>2</v>
      </c>
      <c r="BN11" s="74">
        <f t="shared" si="1"/>
        <v>3</v>
      </c>
      <c r="BO11" s="74">
        <f t="shared" si="1"/>
        <v>3</v>
      </c>
      <c r="BP11" s="74">
        <f t="shared" si="1"/>
        <v>2</v>
      </c>
      <c r="BQ11" s="74">
        <f t="shared" si="1"/>
        <v>4</v>
      </c>
      <c r="BR11" s="74">
        <f t="shared" si="1"/>
        <v>2</v>
      </c>
      <c r="BS11" s="74">
        <f t="shared" si="1"/>
        <v>4</v>
      </c>
      <c r="BT11" s="74">
        <f t="shared" si="1"/>
        <v>2</v>
      </c>
      <c r="BU11" s="74">
        <f t="shared" si="1"/>
        <v>3</v>
      </c>
      <c r="BV11" s="74">
        <f t="shared" si="1"/>
        <v>2</v>
      </c>
      <c r="BW11" s="74">
        <f t="shared" si="1"/>
        <v>3</v>
      </c>
      <c r="BX11" s="74">
        <f t="shared" si="2"/>
        <v>2</v>
      </c>
      <c r="BY11" s="74">
        <f t="shared" si="2"/>
        <v>3</v>
      </c>
      <c r="BZ11" s="74">
        <f t="shared" si="2"/>
        <v>4</v>
      </c>
      <c r="CA11" s="74">
        <f t="shared" si="2"/>
        <v>2</v>
      </c>
      <c r="CB11" s="74">
        <f t="shared" si="2"/>
        <v>4</v>
      </c>
      <c r="CC11" s="74">
        <f t="shared" si="2"/>
        <v>3</v>
      </c>
      <c r="CD11" s="74">
        <f t="shared" si="2"/>
        <v>3</v>
      </c>
      <c r="CE11" s="74">
        <f t="shared" si="2"/>
        <v>4</v>
      </c>
      <c r="CF11" s="74">
        <f t="shared" si="2"/>
        <v>3</v>
      </c>
      <c r="CG11" s="74">
        <f t="shared" si="2"/>
        <v>3</v>
      </c>
      <c r="CH11" s="74">
        <f t="shared" si="2"/>
        <v>4</v>
      </c>
      <c r="CI11" s="74">
        <f t="shared" si="2"/>
        <v>4</v>
      </c>
      <c r="CJ11" s="74">
        <f t="shared" si="2"/>
        <v>4</v>
      </c>
      <c r="CK11" s="74">
        <f t="shared" si="2"/>
        <v>4</v>
      </c>
      <c r="CL11" s="74">
        <f t="shared" si="3"/>
        <v>4</v>
      </c>
      <c r="CM11" s="74">
        <f t="shared" si="3"/>
        <v>4</v>
      </c>
      <c r="CN11" s="74">
        <f t="shared" si="3"/>
        <v>4</v>
      </c>
      <c r="CO11" s="74">
        <f t="shared" si="3"/>
        <v>4</v>
      </c>
      <c r="CP11" s="74">
        <f t="shared" si="3"/>
        <v>4</v>
      </c>
      <c r="CQ11" s="74">
        <f t="shared" si="3"/>
        <v>3</v>
      </c>
      <c r="CR11" s="74">
        <f t="shared" si="3"/>
        <v>3</v>
      </c>
      <c r="CS11" s="74">
        <f t="shared" si="3"/>
        <v>4</v>
      </c>
      <c r="CT11" s="74">
        <f t="shared" si="3"/>
        <v>4</v>
      </c>
      <c r="CU11" s="74">
        <f t="shared" si="3"/>
        <v>4</v>
      </c>
      <c r="CV11" s="74">
        <f t="shared" si="3"/>
        <v>3</v>
      </c>
      <c r="CW11" s="74">
        <f t="shared" si="3"/>
        <v>4</v>
      </c>
      <c r="CX11" s="74">
        <f t="shared" si="3"/>
        <v>4</v>
      </c>
      <c r="CY11" s="74">
        <f t="shared" si="3"/>
        <v>3</v>
      </c>
      <c r="CZ11" s="74">
        <f t="shared" si="3"/>
        <v>4</v>
      </c>
      <c r="DA11" s="74"/>
      <c r="DB11" s="75">
        <f t="shared" si="4"/>
        <v>3.12</v>
      </c>
    </row>
    <row r="12" spans="1:121" ht="15" x14ac:dyDescent="0.25">
      <c r="A12" s="49">
        <v>4</v>
      </c>
      <c r="B12" s="50" t="s">
        <v>132</v>
      </c>
      <c r="C12" s="51" t="s">
        <v>64</v>
      </c>
      <c r="D12" s="52" t="s">
        <v>133</v>
      </c>
      <c r="E12" s="53">
        <v>36013</v>
      </c>
      <c r="F12" s="53" t="s">
        <v>46</v>
      </c>
      <c r="G12" s="5">
        <v>6.9</v>
      </c>
      <c r="H12" s="5">
        <v>5.2</v>
      </c>
      <c r="I12" s="5">
        <v>7.9</v>
      </c>
      <c r="J12" s="5">
        <v>6.2</v>
      </c>
      <c r="K12" s="5">
        <v>4.2</v>
      </c>
      <c r="L12" s="6">
        <v>5</v>
      </c>
      <c r="M12" s="6">
        <v>5.6</v>
      </c>
      <c r="N12" s="6">
        <v>5.9</v>
      </c>
      <c r="O12" s="6">
        <v>8.1</v>
      </c>
      <c r="P12" s="6">
        <v>5.2</v>
      </c>
      <c r="Q12" s="6">
        <v>4.3</v>
      </c>
      <c r="R12" s="6">
        <v>7.3</v>
      </c>
      <c r="S12" s="6">
        <v>8.1</v>
      </c>
      <c r="T12" s="6">
        <v>8.4</v>
      </c>
      <c r="U12" s="6">
        <v>7.2</v>
      </c>
      <c r="V12" s="6">
        <v>9.6</v>
      </c>
      <c r="W12" s="6">
        <v>5.8</v>
      </c>
      <c r="X12" s="6">
        <v>5.4</v>
      </c>
      <c r="Y12" s="6">
        <v>8.1999999999999993</v>
      </c>
      <c r="Z12" s="6">
        <v>7.4</v>
      </c>
      <c r="AA12" s="6">
        <v>8.1999999999999993</v>
      </c>
      <c r="AB12" s="6">
        <v>7.9</v>
      </c>
      <c r="AC12" s="6">
        <v>7.8</v>
      </c>
      <c r="AD12" s="6">
        <v>6.9</v>
      </c>
      <c r="AE12" s="6">
        <v>7.7</v>
      </c>
      <c r="AF12" s="6">
        <v>6.4</v>
      </c>
      <c r="AG12" s="6">
        <v>7.3</v>
      </c>
      <c r="AH12" s="6">
        <v>6.8</v>
      </c>
      <c r="AI12" s="10">
        <v>9.4</v>
      </c>
      <c r="AJ12" s="10">
        <v>8.4</v>
      </c>
      <c r="AK12" s="10">
        <v>8.8000000000000007</v>
      </c>
      <c r="AL12" s="9">
        <v>8</v>
      </c>
      <c r="AM12" s="9">
        <v>6.3</v>
      </c>
      <c r="AN12" s="9">
        <v>9.3000000000000007</v>
      </c>
      <c r="AO12" s="9">
        <v>9</v>
      </c>
      <c r="AP12" s="9">
        <v>5.0999999999999996</v>
      </c>
      <c r="AQ12" s="9">
        <v>8.6999999999999993</v>
      </c>
      <c r="AR12" s="9">
        <v>6.2</v>
      </c>
      <c r="AS12" s="9">
        <v>8.8000000000000007</v>
      </c>
      <c r="AT12" s="9">
        <v>8.9</v>
      </c>
      <c r="AU12" s="9">
        <v>8</v>
      </c>
      <c r="AV12" s="9">
        <v>9</v>
      </c>
      <c r="AW12" s="9">
        <v>8.8000000000000007</v>
      </c>
      <c r="AX12" s="9">
        <v>8.1999999999999993</v>
      </c>
      <c r="AY12" s="9">
        <v>8.4</v>
      </c>
      <c r="AZ12" s="9"/>
      <c r="BA12" s="10"/>
      <c r="BB12" s="33">
        <f t="shared" si="0"/>
        <v>7.3</v>
      </c>
      <c r="BC12" s="49">
        <f>A12</f>
        <v>4</v>
      </c>
      <c r="BD12" s="50" t="s">
        <v>132</v>
      </c>
      <c r="BE12" s="51" t="s">
        <v>64</v>
      </c>
      <c r="BF12" s="52" t="s">
        <v>133</v>
      </c>
      <c r="BG12" s="53">
        <v>36013</v>
      </c>
      <c r="BH12" s="74">
        <f t="shared" si="1"/>
        <v>2</v>
      </c>
      <c r="BI12" s="74">
        <f t="shared" si="1"/>
        <v>1</v>
      </c>
      <c r="BJ12" s="74">
        <f t="shared" si="1"/>
        <v>3</v>
      </c>
      <c r="BK12" s="74">
        <f t="shared" si="1"/>
        <v>2</v>
      </c>
      <c r="BL12" s="74">
        <f t="shared" si="1"/>
        <v>1</v>
      </c>
      <c r="BM12" s="74">
        <f t="shared" si="1"/>
        <v>1</v>
      </c>
      <c r="BN12" s="74">
        <f t="shared" si="1"/>
        <v>2</v>
      </c>
      <c r="BO12" s="74">
        <f t="shared" si="1"/>
        <v>2</v>
      </c>
      <c r="BP12" s="74">
        <f t="shared" si="1"/>
        <v>3</v>
      </c>
      <c r="BQ12" s="74">
        <f t="shared" si="1"/>
        <v>1</v>
      </c>
      <c r="BR12" s="74">
        <f t="shared" si="1"/>
        <v>1</v>
      </c>
      <c r="BS12" s="74">
        <f t="shared" si="1"/>
        <v>3</v>
      </c>
      <c r="BT12" s="74">
        <f t="shared" si="1"/>
        <v>3</v>
      </c>
      <c r="BU12" s="74">
        <f t="shared" si="1"/>
        <v>3</v>
      </c>
      <c r="BV12" s="74">
        <f t="shared" si="1"/>
        <v>3</v>
      </c>
      <c r="BW12" s="74">
        <f t="shared" ref="BW12:CA12" si="5">IF(V12&gt;=8.5,4,IF(V12&gt;=7,3,IF(V12&gt;=5.5,2,IF(V12&gt;=4,1,0))))</f>
        <v>4</v>
      </c>
      <c r="BX12" s="74">
        <f t="shared" si="5"/>
        <v>2</v>
      </c>
      <c r="BY12" s="74">
        <f t="shared" si="5"/>
        <v>1</v>
      </c>
      <c r="BZ12" s="74">
        <f t="shared" si="5"/>
        <v>3</v>
      </c>
      <c r="CA12" s="74">
        <f t="shared" si="5"/>
        <v>3</v>
      </c>
      <c r="CB12" s="74">
        <f t="shared" si="2"/>
        <v>3</v>
      </c>
      <c r="CC12" s="74">
        <f t="shared" si="2"/>
        <v>3</v>
      </c>
      <c r="CD12" s="74">
        <f t="shared" si="2"/>
        <v>3</v>
      </c>
      <c r="CE12" s="74">
        <f t="shared" si="2"/>
        <v>2</v>
      </c>
      <c r="CF12" s="74">
        <f t="shared" si="2"/>
        <v>3</v>
      </c>
      <c r="CG12" s="74">
        <f t="shared" si="2"/>
        <v>2</v>
      </c>
      <c r="CH12" s="74">
        <f t="shared" si="2"/>
        <v>3</v>
      </c>
      <c r="CI12" s="74">
        <f t="shared" si="2"/>
        <v>2</v>
      </c>
      <c r="CJ12" s="74">
        <f t="shared" si="2"/>
        <v>4</v>
      </c>
      <c r="CK12" s="74">
        <f t="shared" si="2"/>
        <v>3</v>
      </c>
      <c r="CL12" s="74">
        <f t="shared" si="3"/>
        <v>4</v>
      </c>
      <c r="CM12" s="74">
        <f t="shared" si="3"/>
        <v>3</v>
      </c>
      <c r="CN12" s="74">
        <f t="shared" si="3"/>
        <v>2</v>
      </c>
      <c r="CO12" s="74">
        <f t="shared" si="3"/>
        <v>4</v>
      </c>
      <c r="CP12" s="74">
        <f t="shared" si="3"/>
        <v>4</v>
      </c>
      <c r="CQ12" s="74">
        <f t="shared" si="3"/>
        <v>1</v>
      </c>
      <c r="CR12" s="74">
        <f t="shared" si="3"/>
        <v>4</v>
      </c>
      <c r="CS12" s="74">
        <f t="shared" si="3"/>
        <v>2</v>
      </c>
      <c r="CT12" s="74">
        <f t="shared" si="3"/>
        <v>4</v>
      </c>
      <c r="CU12" s="74">
        <f t="shared" si="3"/>
        <v>4</v>
      </c>
      <c r="CV12" s="74">
        <f t="shared" si="3"/>
        <v>3</v>
      </c>
      <c r="CW12" s="74">
        <f t="shared" si="3"/>
        <v>4</v>
      </c>
      <c r="CX12" s="74">
        <f t="shared" si="3"/>
        <v>4</v>
      </c>
      <c r="CY12" s="74">
        <f t="shared" si="3"/>
        <v>3</v>
      </c>
      <c r="CZ12" s="74">
        <f t="shared" si="3"/>
        <v>3</v>
      </c>
      <c r="DA12" s="74"/>
      <c r="DB12" s="75">
        <f t="shared" si="4"/>
        <v>2.65</v>
      </c>
    </row>
    <row r="14" spans="1:121" s="85" customFormat="1" ht="17.25" customHeight="1" x14ac:dyDescent="0.2">
      <c r="A14" s="79"/>
      <c r="B14" s="80" t="str">
        <f>"(Có " &amp; " " &amp; COUNT(A9:A12) &amp; " " &amp; "sinh viên trong danh sách này với 0 con điểm bị sửa chữa)"</f>
        <v>(Có  4 sinh viên trong danh sách này với 0 con điểm bị sửa chữa)</v>
      </c>
      <c r="C14" s="81"/>
      <c r="D14" s="81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3"/>
      <c r="S14" s="84"/>
      <c r="BD14" s="80" t="str">
        <f>B14</f>
        <v>(Có  4 sinh viên trong danh sách này với 0 con điểm bị sửa chữa)</v>
      </c>
      <c r="BE14" s="81"/>
      <c r="BF14" s="81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3"/>
      <c r="BU14" s="84"/>
    </row>
    <row r="15" spans="1:121" s="87" customFormat="1" ht="23.25" x14ac:dyDescent="0.35">
      <c r="A15" s="86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1"/>
      <c r="BC15" s="121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88"/>
      <c r="DD15" s="88"/>
      <c r="DE15" s="88"/>
      <c r="DF15" s="88"/>
      <c r="DG15" s="88"/>
      <c r="DK15" s="121"/>
      <c r="DL15" s="121"/>
      <c r="DM15" s="121"/>
      <c r="DN15" s="121"/>
      <c r="DO15" s="121"/>
      <c r="DP15" s="121"/>
      <c r="DQ15" s="121"/>
    </row>
    <row r="16" spans="1:121" s="87" customFormat="1" ht="23.25" x14ac:dyDescent="0.3">
      <c r="A16" s="86"/>
      <c r="C16" s="107"/>
      <c r="D16" s="107"/>
      <c r="E16" s="107"/>
      <c r="F16" s="92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89"/>
      <c r="BC16" s="89"/>
      <c r="BE16" s="107"/>
      <c r="BF16" s="107"/>
      <c r="BG16" s="107"/>
      <c r="BH16" s="92"/>
      <c r="CN16" s="109"/>
      <c r="CO16" s="109"/>
      <c r="CP16" s="109"/>
      <c r="CQ16" s="109"/>
      <c r="CR16" s="109"/>
      <c r="CS16" s="109"/>
      <c r="CT16" s="109"/>
      <c r="CU16" s="109"/>
      <c r="CV16" s="109"/>
      <c r="CW16" s="109"/>
      <c r="CX16" s="109"/>
      <c r="CY16" s="109"/>
      <c r="CZ16" s="109"/>
      <c r="DA16" s="109"/>
      <c r="DB16" s="109"/>
      <c r="DC16" s="88"/>
      <c r="DD16" s="88"/>
      <c r="DE16" s="88"/>
      <c r="DF16" s="88"/>
      <c r="DG16" s="88"/>
      <c r="DK16" s="89"/>
    </row>
    <row r="17" spans="1:123" s="87" customFormat="1" ht="23.25" x14ac:dyDescent="0.3">
      <c r="A17" s="86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8"/>
      <c r="DD17" s="88"/>
      <c r="DE17" s="88"/>
      <c r="DF17" s="88"/>
      <c r="DG17" s="88"/>
    </row>
    <row r="18" spans="1:123" s="87" customFormat="1" ht="23.25" x14ac:dyDescent="0.3">
      <c r="A18" s="86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88"/>
      <c r="DD18" s="88"/>
      <c r="DE18" s="88"/>
      <c r="DF18" s="88"/>
      <c r="DG18" s="88"/>
    </row>
    <row r="19" spans="1:123" s="87" customFormat="1" ht="23.25" x14ac:dyDescent="0.2">
      <c r="A19" s="86"/>
      <c r="DC19" s="88"/>
      <c r="DD19" s="88"/>
      <c r="DE19" s="88"/>
      <c r="DF19" s="88"/>
      <c r="DG19" s="88"/>
    </row>
    <row r="20" spans="1:123" s="87" customFormat="1" ht="23.25" x14ac:dyDescent="0.2">
      <c r="A20" s="86"/>
      <c r="DC20" s="88"/>
      <c r="DD20" s="88"/>
      <c r="DE20" s="88"/>
      <c r="DF20" s="88"/>
      <c r="DG20" s="88"/>
    </row>
    <row r="21" spans="1:123" s="87" customFormat="1" ht="23.25" x14ac:dyDescent="0.2">
      <c r="A21" s="86"/>
      <c r="DC21" s="88"/>
      <c r="DD21" s="88"/>
      <c r="DE21" s="88"/>
      <c r="DF21" s="88"/>
      <c r="DG21" s="88"/>
    </row>
    <row r="22" spans="1:123" s="87" customFormat="1" ht="23.25" x14ac:dyDescent="0.35">
      <c r="A22" s="86"/>
      <c r="C22" s="107"/>
      <c r="D22" s="107"/>
      <c r="E22" s="107"/>
      <c r="F22" s="92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90"/>
      <c r="BC22" s="90"/>
      <c r="BE22" s="107"/>
      <c r="BF22" s="107"/>
      <c r="BG22" s="107"/>
      <c r="BH22" s="92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88"/>
      <c r="DD22" s="88"/>
      <c r="DE22" s="88"/>
      <c r="DF22" s="88"/>
      <c r="DG22" s="88"/>
      <c r="DK22" s="90"/>
      <c r="DR22" s="91"/>
      <c r="DS22" s="91"/>
    </row>
  </sheetData>
  <mergeCells count="31">
    <mergeCell ref="C22:E22"/>
    <mergeCell ref="AL22:BA22"/>
    <mergeCell ref="BE22:BG22"/>
    <mergeCell ref="CN22:DB22"/>
    <mergeCell ref="BD7:BD8"/>
    <mergeCell ref="BE7:BF8"/>
    <mergeCell ref="BG7:BG8"/>
    <mergeCell ref="AL15:BA15"/>
    <mergeCell ref="CN15:DB15"/>
    <mergeCell ref="C16:E16"/>
    <mergeCell ref="AL16:BA16"/>
    <mergeCell ref="BE16:BG16"/>
    <mergeCell ref="CN16:DB16"/>
    <mergeCell ref="BC7:BC8"/>
    <mergeCell ref="A7:A8"/>
    <mergeCell ref="B7:B8"/>
    <mergeCell ref="C7:D8"/>
    <mergeCell ref="E7:E8"/>
    <mergeCell ref="F7:F8"/>
    <mergeCell ref="D3:BB3"/>
    <mergeCell ref="BF3:DB3"/>
    <mergeCell ref="D4:BB4"/>
    <mergeCell ref="BF4:DB4"/>
    <mergeCell ref="D5:BB5"/>
    <mergeCell ref="BF5:DB5"/>
    <mergeCell ref="A1:C1"/>
    <mergeCell ref="D1:BB1"/>
    <mergeCell ref="BC1:BE1"/>
    <mergeCell ref="BF1:DB1"/>
    <mergeCell ref="D2:BB2"/>
    <mergeCell ref="BF2:DB2"/>
  </mergeCells>
  <conditionalFormatting sqref="BH9:DA12">
    <cfRule type="cellIs" dxfId="3" priority="4" stopIfTrue="1" operator="equal">
      <formula>0</formula>
    </cfRule>
  </conditionalFormatting>
  <conditionalFormatting sqref="G9:AZ12">
    <cfRule type="cellIs" dxfId="2" priority="3" operator="lessThan">
      <formula>4</formula>
    </cfRule>
  </conditionalFormatting>
  <pageMargins left="0.22" right="0.03" top="0.27" bottom="0.27" header="0.05" footer="0.18"/>
  <pageSetup paperSize="9" scale="5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23"/>
  <sheetViews>
    <sheetView tabSelected="1" topLeftCell="AG3" zoomScale="80" zoomScaleNormal="80" workbookViewId="0">
      <selection activeCell="AY10" sqref="AY10:AY14"/>
    </sheetView>
  </sheetViews>
  <sheetFormatPr defaultColWidth="10" defaultRowHeight="15.75" x14ac:dyDescent="0.2"/>
  <cols>
    <col min="1" max="1" width="5.140625" style="38" customWidth="1"/>
    <col min="2" max="2" width="14.140625" style="38" customWidth="1"/>
    <col min="3" max="3" width="22.140625" style="2" customWidth="1"/>
    <col min="4" max="4" width="9" style="23" customWidth="1"/>
    <col min="5" max="5" width="13.42578125" style="39" customWidth="1"/>
    <col min="6" max="6" width="10" style="39" bestFit="1" customWidth="1"/>
    <col min="7" max="8" width="3.85546875" style="39" bestFit="1" customWidth="1"/>
    <col min="9" max="9" width="4" style="39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0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1" width="4.140625" style="2" bestFit="1" customWidth="1"/>
    <col min="42" max="45" width="4.140625" style="2" customWidth="1"/>
    <col min="46" max="47" width="5" style="2" bestFit="1" customWidth="1"/>
    <col min="48" max="49" width="5.28515625" style="2" customWidth="1"/>
    <col min="50" max="50" width="4.85546875" style="2" customWidth="1"/>
    <col min="51" max="51" width="7.85546875" style="2" customWidth="1"/>
    <col min="52" max="52" width="11" style="23" customWidth="1"/>
    <col min="53" max="53" width="5.5703125" style="2" bestFit="1" customWidth="1"/>
    <col min="54" max="54" width="14.7109375" style="2" bestFit="1" customWidth="1"/>
    <col min="55" max="55" width="21" style="2" bestFit="1" customWidth="1"/>
    <col min="56" max="56" width="8" style="2" bestFit="1" customWidth="1"/>
    <col min="57" max="57" width="13" style="2" bestFit="1" customWidth="1"/>
    <col min="58" max="59" width="4.42578125" style="2" bestFit="1" customWidth="1"/>
    <col min="60" max="60" width="3.85546875" style="2" bestFit="1" customWidth="1"/>
    <col min="61" max="66" width="4.42578125" style="2" bestFit="1" customWidth="1"/>
    <col min="67" max="67" width="3.85546875" style="2" customWidth="1"/>
    <col min="68" max="101" width="4.42578125" style="2" bestFit="1" customWidth="1"/>
    <col min="102" max="102" width="8.42578125" style="2" customWidth="1"/>
    <col min="103" max="16384" width="10" style="2"/>
  </cols>
  <sheetData>
    <row r="1" spans="1:121" s="3" customFormat="1" ht="36" customHeight="1" x14ac:dyDescent="0.2">
      <c r="A1" s="98" t="s">
        <v>4</v>
      </c>
      <c r="B1" s="98"/>
      <c r="C1" s="98"/>
      <c r="D1" s="99" t="s">
        <v>3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8" t="s">
        <v>4</v>
      </c>
      <c r="BB1" s="98"/>
      <c r="BC1" s="98"/>
      <c r="BD1" s="99" t="s">
        <v>3</v>
      </c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</row>
    <row r="2" spans="1:121" x14ac:dyDescent="0.2">
      <c r="B2" s="26"/>
      <c r="C2" s="26"/>
      <c r="D2" s="100" t="s">
        <v>196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38"/>
      <c r="BB2" s="26"/>
      <c r="BC2" s="26"/>
      <c r="BD2" s="100" t="s">
        <v>196</v>
      </c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</row>
    <row r="3" spans="1:121" x14ac:dyDescent="0.2">
      <c r="B3" s="26"/>
      <c r="C3" s="26"/>
      <c r="D3" s="100" t="s">
        <v>195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38"/>
      <c r="BB3" s="26"/>
      <c r="BC3" s="26"/>
      <c r="BD3" s="100" t="s">
        <v>195</v>
      </c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</row>
    <row r="4" spans="1:121" x14ac:dyDescent="0.2">
      <c r="B4" s="26"/>
      <c r="C4" s="26"/>
      <c r="D4" s="100" t="s">
        <v>197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38"/>
      <c r="BB4" s="26"/>
      <c r="BC4" s="26"/>
      <c r="BD4" s="100" t="s">
        <v>197</v>
      </c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</row>
    <row r="5" spans="1:121" x14ac:dyDescent="0.2">
      <c r="B5" s="26"/>
      <c r="C5" s="26"/>
      <c r="D5" s="100" t="s">
        <v>193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38"/>
      <c r="BB5" s="26"/>
      <c r="BC5" s="26"/>
      <c r="BD5" s="100" t="s">
        <v>193</v>
      </c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</row>
    <row r="6" spans="1:121" ht="14.25" x14ac:dyDescent="0.2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</row>
    <row r="7" spans="1:121" ht="14.25" x14ac:dyDescent="0.2">
      <c r="A7" s="95"/>
      <c r="B7" s="95"/>
      <c r="C7" s="95"/>
      <c r="D7" s="95"/>
      <c r="E7" s="95"/>
      <c r="F7" s="95"/>
      <c r="G7" s="95">
        <v>1</v>
      </c>
      <c r="H7" s="95"/>
      <c r="I7" s="95"/>
      <c r="J7" s="95"/>
      <c r="K7" s="95"/>
      <c r="L7" s="95">
        <v>2</v>
      </c>
      <c r="M7" s="95"/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V7" s="2">
        <v>8</v>
      </c>
      <c r="BA7" s="95"/>
      <c r="BB7" s="95"/>
      <c r="BC7" s="95"/>
      <c r="BD7" s="95"/>
      <c r="BE7" s="95"/>
      <c r="BF7" s="95">
        <v>1</v>
      </c>
      <c r="BG7" s="95"/>
      <c r="BH7" s="95"/>
      <c r="BI7" s="95"/>
      <c r="BJ7" s="95"/>
      <c r="BK7" s="95">
        <v>2</v>
      </c>
      <c r="BL7" s="95"/>
      <c r="BQ7" s="2">
        <v>3</v>
      </c>
      <c r="BV7" s="2">
        <v>4</v>
      </c>
      <c r="CB7" s="2">
        <v>5</v>
      </c>
      <c r="CH7" s="2">
        <v>6</v>
      </c>
      <c r="CO7" s="2">
        <v>7</v>
      </c>
      <c r="CU7" s="2">
        <v>8</v>
      </c>
      <c r="CX7" s="23"/>
    </row>
    <row r="8" spans="1:121" s="26" customFormat="1" ht="264.75" customHeight="1" x14ac:dyDescent="0.2">
      <c r="A8" s="110" t="s">
        <v>0</v>
      </c>
      <c r="B8" s="110" t="s">
        <v>301</v>
      </c>
      <c r="C8" s="110" t="s">
        <v>1</v>
      </c>
      <c r="D8" s="110"/>
      <c r="E8" s="110" t="s">
        <v>257</v>
      </c>
      <c r="F8" s="101" t="s">
        <v>299</v>
      </c>
      <c r="G8" s="12" t="s">
        <v>178</v>
      </c>
      <c r="H8" s="12" t="s">
        <v>179</v>
      </c>
      <c r="I8" s="28" t="s">
        <v>180</v>
      </c>
      <c r="J8" s="12" t="s">
        <v>181</v>
      </c>
      <c r="K8" s="67" t="s">
        <v>182</v>
      </c>
      <c r="L8" s="12" t="s">
        <v>183</v>
      </c>
      <c r="M8" s="12" t="s">
        <v>189</v>
      </c>
      <c r="N8" s="12" t="s">
        <v>184</v>
      </c>
      <c r="O8" s="12" t="s">
        <v>185</v>
      </c>
      <c r="P8" s="12" t="s">
        <v>186</v>
      </c>
      <c r="Q8" s="12" t="s">
        <v>187</v>
      </c>
      <c r="R8" s="12" t="s">
        <v>158</v>
      </c>
      <c r="S8" s="12" t="s">
        <v>159</v>
      </c>
      <c r="T8" s="12" t="s">
        <v>160</v>
      </c>
      <c r="U8" s="12" t="s">
        <v>161</v>
      </c>
      <c r="V8" s="12" t="s">
        <v>162</v>
      </c>
      <c r="W8" s="12" t="s">
        <v>208</v>
      </c>
      <c r="X8" s="12" t="s">
        <v>219</v>
      </c>
      <c r="Y8" s="12" t="s">
        <v>215</v>
      </c>
      <c r="Z8" s="12" t="s">
        <v>220</v>
      </c>
      <c r="AA8" s="12" t="s">
        <v>214</v>
      </c>
      <c r="AB8" s="12" t="s">
        <v>221</v>
      </c>
      <c r="AC8" s="12" t="s">
        <v>229</v>
      </c>
      <c r="AD8" s="12" t="s">
        <v>222</v>
      </c>
      <c r="AE8" s="12" t="s">
        <v>230</v>
      </c>
      <c r="AF8" s="12" t="s">
        <v>211</v>
      </c>
      <c r="AG8" s="12" t="s">
        <v>223</v>
      </c>
      <c r="AH8" s="12" t="s">
        <v>231</v>
      </c>
      <c r="AI8" s="12" t="s">
        <v>251</v>
      </c>
      <c r="AJ8" s="12" t="s">
        <v>252</v>
      </c>
      <c r="AK8" s="12" t="s">
        <v>253</v>
      </c>
      <c r="AL8" s="12" t="s">
        <v>296</v>
      </c>
      <c r="AM8" s="12" t="s">
        <v>254</v>
      </c>
      <c r="AN8" s="12" t="s">
        <v>255</v>
      </c>
      <c r="AO8" s="12" t="s">
        <v>256</v>
      </c>
      <c r="AP8" s="4" t="s">
        <v>234</v>
      </c>
      <c r="AQ8" s="4" t="s">
        <v>235</v>
      </c>
      <c r="AR8" s="4" t="s">
        <v>246</v>
      </c>
      <c r="AS8" s="4" t="s">
        <v>247</v>
      </c>
      <c r="AT8" s="4" t="s">
        <v>290</v>
      </c>
      <c r="AU8" s="4" t="s">
        <v>291</v>
      </c>
      <c r="AV8" s="12" t="s">
        <v>297</v>
      </c>
      <c r="AW8" s="12" t="s">
        <v>266</v>
      </c>
      <c r="AX8" s="12" t="s">
        <v>259</v>
      </c>
      <c r="AY8" s="12" t="s">
        <v>298</v>
      </c>
      <c r="AZ8" s="31" t="s">
        <v>2</v>
      </c>
      <c r="BA8" s="110" t="s">
        <v>0</v>
      </c>
      <c r="BB8" s="110" t="s">
        <v>301</v>
      </c>
      <c r="BC8" s="110" t="s">
        <v>1</v>
      </c>
      <c r="BD8" s="110"/>
      <c r="BE8" s="110" t="s">
        <v>257</v>
      </c>
      <c r="BF8" s="12" t="s">
        <v>178</v>
      </c>
      <c r="BG8" s="12" t="s">
        <v>179</v>
      </c>
      <c r="BH8" s="28" t="s">
        <v>180</v>
      </c>
      <c r="BI8" s="12" t="s">
        <v>181</v>
      </c>
      <c r="BJ8" s="67" t="s">
        <v>182</v>
      </c>
      <c r="BK8" s="12" t="s">
        <v>183</v>
      </c>
      <c r="BL8" s="12" t="s">
        <v>189</v>
      </c>
      <c r="BM8" s="12" t="s">
        <v>184</v>
      </c>
      <c r="BN8" s="12" t="s">
        <v>185</v>
      </c>
      <c r="BO8" s="12" t="s">
        <v>186</v>
      </c>
      <c r="BP8" s="12" t="s">
        <v>187</v>
      </c>
      <c r="BQ8" s="12" t="s">
        <v>158</v>
      </c>
      <c r="BR8" s="12" t="s">
        <v>159</v>
      </c>
      <c r="BS8" s="12" t="s">
        <v>160</v>
      </c>
      <c r="BT8" s="12" t="s">
        <v>161</v>
      </c>
      <c r="BU8" s="12" t="s">
        <v>162</v>
      </c>
      <c r="BV8" s="12" t="s">
        <v>208</v>
      </c>
      <c r="BW8" s="12" t="s">
        <v>219</v>
      </c>
      <c r="BX8" s="12" t="s">
        <v>215</v>
      </c>
      <c r="BY8" s="12" t="s">
        <v>220</v>
      </c>
      <c r="BZ8" s="12" t="s">
        <v>214</v>
      </c>
      <c r="CA8" s="12" t="s">
        <v>221</v>
      </c>
      <c r="CB8" s="12" t="s">
        <v>229</v>
      </c>
      <c r="CC8" s="12" t="s">
        <v>222</v>
      </c>
      <c r="CD8" s="12" t="s">
        <v>230</v>
      </c>
      <c r="CE8" s="12" t="s">
        <v>211</v>
      </c>
      <c r="CF8" s="12" t="s">
        <v>223</v>
      </c>
      <c r="CG8" s="12" t="s">
        <v>231</v>
      </c>
      <c r="CH8" s="12" t="s">
        <v>251</v>
      </c>
      <c r="CI8" s="12" t="s">
        <v>252</v>
      </c>
      <c r="CJ8" s="12" t="s">
        <v>253</v>
      </c>
      <c r="CK8" s="12" t="s">
        <v>296</v>
      </c>
      <c r="CL8" s="12" t="s">
        <v>254</v>
      </c>
      <c r="CM8" s="12" t="s">
        <v>255</v>
      </c>
      <c r="CN8" s="12" t="s">
        <v>256</v>
      </c>
      <c r="CO8" s="4" t="s">
        <v>234</v>
      </c>
      <c r="CP8" s="4" t="s">
        <v>235</v>
      </c>
      <c r="CQ8" s="4" t="s">
        <v>246</v>
      </c>
      <c r="CR8" s="4" t="s">
        <v>247</v>
      </c>
      <c r="CS8" s="4" t="s">
        <v>290</v>
      </c>
      <c r="CT8" s="4" t="s">
        <v>291</v>
      </c>
      <c r="CU8" s="12" t="s">
        <v>297</v>
      </c>
      <c r="CV8" s="12" t="s">
        <v>266</v>
      </c>
      <c r="CW8" s="12" t="s">
        <v>259</v>
      </c>
      <c r="CX8" s="31" t="s">
        <v>2</v>
      </c>
    </row>
    <row r="9" spans="1:121" s="26" customFormat="1" ht="14.25" x14ac:dyDescent="0.2">
      <c r="A9" s="101"/>
      <c r="B9" s="101"/>
      <c r="C9" s="101"/>
      <c r="D9" s="101"/>
      <c r="E9" s="101"/>
      <c r="F9" s="102"/>
      <c r="G9" s="29">
        <v>2</v>
      </c>
      <c r="H9" s="29">
        <v>3</v>
      </c>
      <c r="I9" s="29">
        <v>2</v>
      </c>
      <c r="J9" s="29">
        <v>2</v>
      </c>
      <c r="K9" s="29">
        <v>2</v>
      </c>
      <c r="L9" s="97">
        <v>3</v>
      </c>
      <c r="M9" s="97">
        <v>3</v>
      </c>
      <c r="N9" s="97">
        <v>2</v>
      </c>
      <c r="O9" s="97">
        <v>2</v>
      </c>
      <c r="P9" s="97">
        <v>2</v>
      </c>
      <c r="Q9" s="97">
        <v>3</v>
      </c>
      <c r="R9" s="97">
        <v>3</v>
      </c>
      <c r="S9" s="97">
        <v>3</v>
      </c>
      <c r="T9" s="97">
        <v>3</v>
      </c>
      <c r="U9" s="97">
        <v>3</v>
      </c>
      <c r="V9" s="97">
        <v>3</v>
      </c>
      <c r="W9" s="97">
        <v>3</v>
      </c>
      <c r="X9" s="97">
        <v>3</v>
      </c>
      <c r="Y9" s="97">
        <v>3</v>
      </c>
      <c r="Z9" s="97">
        <v>3</v>
      </c>
      <c r="AA9" s="97">
        <v>3</v>
      </c>
      <c r="AB9" s="97">
        <v>2</v>
      </c>
      <c r="AC9" s="97">
        <v>3</v>
      </c>
      <c r="AD9" s="97">
        <v>3</v>
      </c>
      <c r="AE9" s="97">
        <v>3</v>
      </c>
      <c r="AF9" s="97">
        <v>3</v>
      </c>
      <c r="AG9" s="97">
        <v>3</v>
      </c>
      <c r="AH9" s="97">
        <v>2</v>
      </c>
      <c r="AI9" s="97">
        <v>2</v>
      </c>
      <c r="AJ9" s="97">
        <v>2</v>
      </c>
      <c r="AK9" s="97">
        <v>3</v>
      </c>
      <c r="AL9" s="97">
        <v>3</v>
      </c>
      <c r="AM9" s="97">
        <v>3</v>
      </c>
      <c r="AN9" s="97">
        <v>2</v>
      </c>
      <c r="AO9" s="97">
        <v>2</v>
      </c>
      <c r="AP9" s="97">
        <v>2</v>
      </c>
      <c r="AQ9" s="97">
        <v>3</v>
      </c>
      <c r="AR9" s="97">
        <v>2</v>
      </c>
      <c r="AS9" s="97">
        <v>2</v>
      </c>
      <c r="AT9" s="97">
        <v>2</v>
      </c>
      <c r="AU9" s="97">
        <v>3</v>
      </c>
      <c r="AV9" s="97">
        <v>2</v>
      </c>
      <c r="AW9" s="97">
        <v>5</v>
      </c>
      <c r="AX9" s="97">
        <v>7</v>
      </c>
      <c r="AY9" s="97">
        <v>7</v>
      </c>
      <c r="AZ9" s="30">
        <f>SUM(G9:AW9)</f>
        <v>113</v>
      </c>
      <c r="BA9" s="101"/>
      <c r="BB9" s="101"/>
      <c r="BC9" s="101"/>
      <c r="BD9" s="101"/>
      <c r="BE9" s="101"/>
      <c r="BF9" s="29">
        <v>2</v>
      </c>
      <c r="BG9" s="29">
        <v>3</v>
      </c>
      <c r="BH9" s="29">
        <v>2</v>
      </c>
      <c r="BI9" s="29">
        <v>2</v>
      </c>
      <c r="BJ9" s="29">
        <v>2</v>
      </c>
      <c r="BK9" s="97">
        <v>3</v>
      </c>
      <c r="BL9" s="97">
        <v>3</v>
      </c>
      <c r="BM9" s="97">
        <v>2</v>
      </c>
      <c r="BN9" s="97">
        <v>2</v>
      </c>
      <c r="BO9" s="97">
        <v>2</v>
      </c>
      <c r="BP9" s="97">
        <v>3</v>
      </c>
      <c r="BQ9" s="97">
        <v>3</v>
      </c>
      <c r="BR9" s="97">
        <v>3</v>
      </c>
      <c r="BS9" s="97">
        <v>3</v>
      </c>
      <c r="BT9" s="97">
        <v>3</v>
      </c>
      <c r="BU9" s="97">
        <v>3</v>
      </c>
      <c r="BV9" s="97">
        <v>3</v>
      </c>
      <c r="BW9" s="97">
        <v>3</v>
      </c>
      <c r="BX9" s="97">
        <v>3</v>
      </c>
      <c r="BY9" s="97">
        <v>3</v>
      </c>
      <c r="BZ9" s="97">
        <v>3</v>
      </c>
      <c r="CA9" s="97">
        <v>2</v>
      </c>
      <c r="CB9" s="97">
        <v>3</v>
      </c>
      <c r="CC9" s="97">
        <v>3</v>
      </c>
      <c r="CD9" s="97">
        <v>3</v>
      </c>
      <c r="CE9" s="97">
        <v>3</v>
      </c>
      <c r="CF9" s="97">
        <v>3</v>
      </c>
      <c r="CG9" s="97">
        <v>2</v>
      </c>
      <c r="CH9" s="97">
        <v>2</v>
      </c>
      <c r="CI9" s="97">
        <v>2</v>
      </c>
      <c r="CJ9" s="97">
        <v>3</v>
      </c>
      <c r="CK9" s="97">
        <v>3</v>
      </c>
      <c r="CL9" s="97">
        <v>3</v>
      </c>
      <c r="CM9" s="97">
        <v>2</v>
      </c>
      <c r="CN9" s="97">
        <v>2</v>
      </c>
      <c r="CO9" s="97">
        <v>2</v>
      </c>
      <c r="CP9" s="97">
        <v>3</v>
      </c>
      <c r="CQ9" s="97">
        <v>2</v>
      </c>
      <c r="CR9" s="97">
        <v>2</v>
      </c>
      <c r="CS9" s="97">
        <v>2</v>
      </c>
      <c r="CT9" s="97">
        <v>3</v>
      </c>
      <c r="CU9" s="97">
        <v>2</v>
      </c>
      <c r="CV9" s="97">
        <v>5</v>
      </c>
      <c r="CW9" s="97">
        <v>7</v>
      </c>
      <c r="CX9" s="30">
        <f>SUM(BF9:CV9)</f>
        <v>113</v>
      </c>
    </row>
    <row r="10" spans="1:121" x14ac:dyDescent="0.25">
      <c r="A10" s="24">
        <v>1</v>
      </c>
      <c r="B10" s="15" t="s">
        <v>120</v>
      </c>
      <c r="C10" s="16" t="s">
        <v>47</v>
      </c>
      <c r="D10" s="17" t="s">
        <v>27</v>
      </c>
      <c r="E10" s="18">
        <v>35796</v>
      </c>
      <c r="F10" s="18" t="s">
        <v>46</v>
      </c>
      <c r="G10" s="5">
        <v>4.7</v>
      </c>
      <c r="H10" s="5">
        <v>6.1</v>
      </c>
      <c r="I10" s="5">
        <v>7.9</v>
      </c>
      <c r="J10" s="5">
        <v>4</v>
      </c>
      <c r="K10" s="5">
        <v>4.7</v>
      </c>
      <c r="L10" s="6">
        <v>7.2</v>
      </c>
      <c r="M10" s="6">
        <v>9</v>
      </c>
      <c r="N10" s="6">
        <v>6.3</v>
      </c>
      <c r="O10" s="6">
        <v>7.4</v>
      </c>
      <c r="P10" s="6">
        <v>5.8</v>
      </c>
      <c r="Q10" s="6">
        <v>5.6</v>
      </c>
      <c r="R10" s="6">
        <v>7.3</v>
      </c>
      <c r="S10" s="6">
        <v>8.4</v>
      </c>
      <c r="T10" s="6">
        <v>7.2</v>
      </c>
      <c r="U10" s="6">
        <v>5</v>
      </c>
      <c r="V10" s="6">
        <v>5.8</v>
      </c>
      <c r="W10" s="6">
        <v>6</v>
      </c>
      <c r="X10" s="6">
        <v>8.1</v>
      </c>
      <c r="Y10" s="6">
        <v>7.4</v>
      </c>
      <c r="Z10" s="6">
        <v>7.7</v>
      </c>
      <c r="AA10" s="6">
        <v>8</v>
      </c>
      <c r="AB10" s="6">
        <v>4</v>
      </c>
      <c r="AC10" s="6">
        <v>7.4</v>
      </c>
      <c r="AD10" s="6">
        <v>6.4</v>
      </c>
      <c r="AE10" s="6">
        <v>8</v>
      </c>
      <c r="AF10" s="6">
        <v>6</v>
      </c>
      <c r="AG10" s="6">
        <v>6.5</v>
      </c>
      <c r="AH10" s="6">
        <v>7.7</v>
      </c>
      <c r="AI10" s="19">
        <v>8.3000000000000007</v>
      </c>
      <c r="AJ10" s="19">
        <v>8.1999999999999993</v>
      </c>
      <c r="AK10" s="19">
        <v>6.8</v>
      </c>
      <c r="AL10" s="20">
        <v>7</v>
      </c>
      <c r="AM10" s="20">
        <v>8</v>
      </c>
      <c r="AN10" s="20">
        <v>9.6</v>
      </c>
      <c r="AO10" s="20">
        <v>9.3000000000000007</v>
      </c>
      <c r="AP10" s="20">
        <v>7.3</v>
      </c>
      <c r="AQ10" s="20">
        <v>7.5</v>
      </c>
      <c r="AR10" s="20">
        <v>8.4</v>
      </c>
      <c r="AS10" s="20">
        <v>7</v>
      </c>
      <c r="AT10" s="20">
        <v>6.4</v>
      </c>
      <c r="AU10" s="20">
        <v>8.6</v>
      </c>
      <c r="AV10" s="20"/>
      <c r="AW10" s="20"/>
      <c r="AX10" s="20">
        <v>9.1</v>
      </c>
      <c r="AY10" s="19"/>
      <c r="AZ10" s="33">
        <f t="shared" ref="AZ10:AZ13" si="0">ROUND(SUMPRODUCT($G$9:$AX$9,G10:AX10)/$AZ$9,1)</f>
        <v>7.2</v>
      </c>
      <c r="BA10" s="24">
        <f>A10</f>
        <v>1</v>
      </c>
      <c r="BB10" s="15" t="s">
        <v>120</v>
      </c>
      <c r="BC10" s="16" t="s">
        <v>47</v>
      </c>
      <c r="BD10" s="17" t="s">
        <v>27</v>
      </c>
      <c r="BE10" s="18">
        <v>35796</v>
      </c>
      <c r="BF10" s="74">
        <f t="shared" ref="BF10:BT10" si="1">IF(G10&gt;=8.5,4,IF(G10&gt;=7,3,IF(G10&gt;=5.5,2,IF(G10&gt;=4,1,0))))</f>
        <v>1</v>
      </c>
      <c r="BG10" s="74">
        <f t="shared" si="1"/>
        <v>2</v>
      </c>
      <c r="BH10" s="74">
        <f t="shared" si="1"/>
        <v>3</v>
      </c>
      <c r="BI10" s="74">
        <f t="shared" si="1"/>
        <v>1</v>
      </c>
      <c r="BJ10" s="74">
        <f t="shared" si="1"/>
        <v>1</v>
      </c>
      <c r="BK10" s="74">
        <f t="shared" si="1"/>
        <v>3</v>
      </c>
      <c r="BL10" s="74">
        <f t="shared" si="1"/>
        <v>4</v>
      </c>
      <c r="BM10" s="74">
        <f t="shared" si="1"/>
        <v>2</v>
      </c>
      <c r="BN10" s="74">
        <f t="shared" si="1"/>
        <v>3</v>
      </c>
      <c r="BO10" s="74">
        <f t="shared" si="1"/>
        <v>2</v>
      </c>
      <c r="BP10" s="74">
        <f t="shared" si="1"/>
        <v>2</v>
      </c>
      <c r="BQ10" s="74">
        <f t="shared" si="1"/>
        <v>3</v>
      </c>
      <c r="BR10" s="74">
        <f t="shared" si="1"/>
        <v>3</v>
      </c>
      <c r="BS10" s="74">
        <f t="shared" si="1"/>
        <v>3</v>
      </c>
      <c r="BT10" s="74">
        <f t="shared" si="1"/>
        <v>1</v>
      </c>
      <c r="BU10" s="74">
        <f t="shared" ref="BP10:CE13" si="2">IF(V10&gt;=8.5,4,IF(V10&gt;=7,3,IF(V10&gt;=5.5,2,IF(V10&gt;=4,1,0))))</f>
        <v>2</v>
      </c>
      <c r="BV10" s="74">
        <f t="shared" si="2"/>
        <v>2</v>
      </c>
      <c r="BW10" s="74">
        <f t="shared" si="2"/>
        <v>3</v>
      </c>
      <c r="BX10" s="74">
        <f t="shared" si="2"/>
        <v>3</v>
      </c>
      <c r="BY10" s="74">
        <f t="shared" si="2"/>
        <v>3</v>
      </c>
      <c r="BZ10" s="74">
        <f t="shared" ref="BZ10:CI10" si="3">IF(AA10&gt;=8.5,4,IF(AA10&gt;=7,3,IF(AA10&gt;=5.5,2,IF(AA10&gt;=4,1,0))))</f>
        <v>3</v>
      </c>
      <c r="CA10" s="74">
        <f t="shared" si="3"/>
        <v>1</v>
      </c>
      <c r="CB10" s="74">
        <f t="shared" si="3"/>
        <v>3</v>
      </c>
      <c r="CC10" s="74">
        <f t="shared" si="3"/>
        <v>2</v>
      </c>
      <c r="CD10" s="74">
        <f t="shared" si="3"/>
        <v>3</v>
      </c>
      <c r="CE10" s="74">
        <f t="shared" si="3"/>
        <v>2</v>
      </c>
      <c r="CF10" s="74">
        <f t="shared" si="3"/>
        <v>2</v>
      </c>
      <c r="CG10" s="74">
        <f t="shared" si="3"/>
        <v>3</v>
      </c>
      <c r="CH10" s="74">
        <f t="shared" si="3"/>
        <v>3</v>
      </c>
      <c r="CI10" s="74">
        <f t="shared" si="3"/>
        <v>3</v>
      </c>
      <c r="CJ10" s="74">
        <f t="shared" ref="CJ10:CT10" si="4">IF(AK10&gt;=8.5,4,IF(AK10&gt;=7,3,IF(AK10&gt;=5.5,2,IF(AK10&gt;=4,1,0))))</f>
        <v>2</v>
      </c>
      <c r="CK10" s="74">
        <f t="shared" si="4"/>
        <v>3</v>
      </c>
      <c r="CL10" s="74">
        <f t="shared" si="4"/>
        <v>3</v>
      </c>
      <c r="CM10" s="74">
        <f t="shared" si="4"/>
        <v>4</v>
      </c>
      <c r="CN10" s="74">
        <f t="shared" si="4"/>
        <v>4</v>
      </c>
      <c r="CO10" s="74">
        <f t="shared" si="4"/>
        <v>3</v>
      </c>
      <c r="CP10" s="74">
        <f t="shared" si="4"/>
        <v>3</v>
      </c>
      <c r="CQ10" s="74">
        <f t="shared" si="4"/>
        <v>3</v>
      </c>
      <c r="CR10" s="74">
        <f t="shared" si="4"/>
        <v>3</v>
      </c>
      <c r="CS10" s="74">
        <f t="shared" si="4"/>
        <v>2</v>
      </c>
      <c r="CT10" s="74">
        <f t="shared" si="4"/>
        <v>4</v>
      </c>
      <c r="CU10" s="74"/>
      <c r="CV10" s="74"/>
      <c r="CW10" s="74">
        <f>IF(AX10&gt;=8.5,4,IF(AX10&gt;=7,3,IF(AX10&gt;=5.5,2,IF(AX10&gt;=4,1,0))))</f>
        <v>4</v>
      </c>
      <c r="CX10" s="75">
        <f t="shared" ref="CX10:CX13" si="5">ROUND(SUMPRODUCT($G$9:$AX$9,BF10:CW10)/$AZ$9,2)</f>
        <v>2.69</v>
      </c>
    </row>
    <row r="11" spans="1:121" x14ac:dyDescent="0.25">
      <c r="A11" s="24">
        <v>2</v>
      </c>
      <c r="B11" s="15" t="s">
        <v>136</v>
      </c>
      <c r="C11" s="16" t="s">
        <v>137</v>
      </c>
      <c r="D11" s="17" t="s">
        <v>63</v>
      </c>
      <c r="E11" s="18">
        <v>35203</v>
      </c>
      <c r="F11" s="18" t="s">
        <v>190</v>
      </c>
      <c r="G11" s="5">
        <v>5.2</v>
      </c>
      <c r="H11" s="5">
        <v>7.1</v>
      </c>
      <c r="I11" s="5">
        <v>5.4</v>
      </c>
      <c r="J11" s="5">
        <v>6.4</v>
      </c>
      <c r="K11" s="5">
        <v>6.2</v>
      </c>
      <c r="L11" s="6">
        <v>6.6</v>
      </c>
      <c r="M11" s="6">
        <v>4.7</v>
      </c>
      <c r="N11" s="6">
        <v>6.6</v>
      </c>
      <c r="O11" s="6">
        <v>7.6</v>
      </c>
      <c r="P11" s="6">
        <v>5.4</v>
      </c>
      <c r="Q11" s="6">
        <v>4.3</v>
      </c>
      <c r="R11" s="6">
        <v>7.2</v>
      </c>
      <c r="S11" s="6">
        <v>4.0999999999999996</v>
      </c>
      <c r="T11" s="6">
        <v>7.3</v>
      </c>
      <c r="U11" s="6">
        <v>5.9</v>
      </c>
      <c r="V11" s="6">
        <v>7.2</v>
      </c>
      <c r="W11" s="6">
        <v>6.2</v>
      </c>
      <c r="X11" s="6">
        <v>7.1</v>
      </c>
      <c r="Y11" s="6">
        <v>7.5</v>
      </c>
      <c r="Z11" s="6">
        <v>5.8</v>
      </c>
      <c r="AA11" s="6">
        <v>7.6</v>
      </c>
      <c r="AB11" s="6">
        <v>7.7</v>
      </c>
      <c r="AC11" s="6">
        <v>7.7</v>
      </c>
      <c r="AD11" s="6">
        <v>7.4</v>
      </c>
      <c r="AE11" s="6">
        <v>7.5</v>
      </c>
      <c r="AF11" s="6">
        <v>4.5999999999999996</v>
      </c>
      <c r="AG11" s="6">
        <v>5.5</v>
      </c>
      <c r="AH11" s="6">
        <v>6.1</v>
      </c>
      <c r="AI11" s="19">
        <v>8.4</v>
      </c>
      <c r="AJ11" s="19">
        <v>6.2</v>
      </c>
      <c r="AK11" s="19">
        <v>6</v>
      </c>
      <c r="AL11" s="20">
        <v>7.6</v>
      </c>
      <c r="AM11" s="20">
        <v>9.1999999999999993</v>
      </c>
      <c r="AN11" s="20">
        <v>9.6999999999999993</v>
      </c>
      <c r="AO11" s="20">
        <v>9</v>
      </c>
      <c r="AP11" s="20">
        <v>8.4</v>
      </c>
      <c r="AQ11" s="20">
        <v>8.3000000000000007</v>
      </c>
      <c r="AR11" s="20">
        <v>8.3000000000000007</v>
      </c>
      <c r="AS11" s="20">
        <v>7.2</v>
      </c>
      <c r="AT11" s="20">
        <v>9.4</v>
      </c>
      <c r="AU11" s="20">
        <v>8.6</v>
      </c>
      <c r="AV11" s="20">
        <v>8.6999999999999993</v>
      </c>
      <c r="AW11" s="20">
        <v>8.6</v>
      </c>
      <c r="AX11" s="20"/>
      <c r="AY11" s="19"/>
      <c r="AZ11" s="33">
        <f t="shared" si="0"/>
        <v>7</v>
      </c>
      <c r="BA11" s="24">
        <f>A11</f>
        <v>2</v>
      </c>
      <c r="BB11" s="15" t="s">
        <v>136</v>
      </c>
      <c r="BC11" s="16" t="s">
        <v>137</v>
      </c>
      <c r="BD11" s="17" t="s">
        <v>63</v>
      </c>
      <c r="BE11" s="18">
        <v>35203</v>
      </c>
      <c r="BF11" s="74">
        <f t="shared" ref="BF11:BO13" si="6">IF(G11&gt;=8.5,4,IF(G11&gt;=7,3,IF(G11&gt;=5.5,2,IF(G11&gt;=4,1,0))))</f>
        <v>1</v>
      </c>
      <c r="BG11" s="74">
        <f t="shared" si="6"/>
        <v>3</v>
      </c>
      <c r="BH11" s="74">
        <f t="shared" si="6"/>
        <v>1</v>
      </c>
      <c r="BI11" s="74">
        <f t="shared" si="6"/>
        <v>2</v>
      </c>
      <c r="BJ11" s="74">
        <f t="shared" si="6"/>
        <v>2</v>
      </c>
      <c r="BK11" s="74">
        <f t="shared" si="6"/>
        <v>2</v>
      </c>
      <c r="BL11" s="74">
        <f t="shared" si="6"/>
        <v>1</v>
      </c>
      <c r="BM11" s="74">
        <f t="shared" si="6"/>
        <v>2</v>
      </c>
      <c r="BN11" s="74">
        <f t="shared" si="6"/>
        <v>3</v>
      </c>
      <c r="BO11" s="74">
        <f t="shared" si="6"/>
        <v>1</v>
      </c>
      <c r="BP11" s="74">
        <f t="shared" si="2"/>
        <v>1</v>
      </c>
      <c r="BQ11" s="74">
        <f t="shared" si="2"/>
        <v>3</v>
      </c>
      <c r="BR11" s="74">
        <f t="shared" si="2"/>
        <v>1</v>
      </c>
      <c r="BS11" s="74">
        <f t="shared" si="2"/>
        <v>3</v>
      </c>
      <c r="BT11" s="74">
        <f t="shared" si="2"/>
        <v>2</v>
      </c>
      <c r="BU11" s="74">
        <f t="shared" si="2"/>
        <v>3</v>
      </c>
      <c r="BV11" s="74">
        <f t="shared" si="2"/>
        <v>2</v>
      </c>
      <c r="BW11" s="74">
        <f t="shared" si="2"/>
        <v>3</v>
      </c>
      <c r="BX11" s="74">
        <f t="shared" si="2"/>
        <v>3</v>
      </c>
      <c r="BY11" s="74">
        <f t="shared" si="2"/>
        <v>2</v>
      </c>
      <c r="BZ11" s="74">
        <f t="shared" si="2"/>
        <v>3</v>
      </c>
      <c r="CA11" s="74">
        <f t="shared" si="2"/>
        <v>3</v>
      </c>
      <c r="CB11" s="74">
        <f t="shared" si="2"/>
        <v>3</v>
      </c>
      <c r="CC11" s="74">
        <f t="shared" si="2"/>
        <v>3</v>
      </c>
      <c r="CD11" s="74">
        <f t="shared" si="2"/>
        <v>3</v>
      </c>
      <c r="CE11" s="74">
        <f t="shared" si="2"/>
        <v>1</v>
      </c>
      <c r="CF11" s="74">
        <f t="shared" ref="CF11:CU13" si="7">IF(AG11&gt;=8.5,4,IF(AG11&gt;=7,3,IF(AG11&gt;=5.5,2,IF(AG11&gt;=4,1,0))))</f>
        <v>2</v>
      </c>
      <c r="CG11" s="74">
        <f t="shared" si="7"/>
        <v>2</v>
      </c>
      <c r="CH11" s="74">
        <f t="shared" si="7"/>
        <v>3</v>
      </c>
      <c r="CI11" s="74">
        <f t="shared" si="7"/>
        <v>2</v>
      </c>
      <c r="CJ11" s="74">
        <f t="shared" si="7"/>
        <v>2</v>
      </c>
      <c r="CK11" s="74">
        <f t="shared" si="7"/>
        <v>3</v>
      </c>
      <c r="CL11" s="74">
        <f t="shared" si="7"/>
        <v>4</v>
      </c>
      <c r="CM11" s="74">
        <f t="shared" si="7"/>
        <v>4</v>
      </c>
      <c r="CN11" s="74">
        <f t="shared" si="7"/>
        <v>4</v>
      </c>
      <c r="CO11" s="74">
        <f t="shared" si="7"/>
        <v>3</v>
      </c>
      <c r="CP11" s="74">
        <f t="shared" si="7"/>
        <v>3</v>
      </c>
      <c r="CQ11" s="74">
        <f t="shared" si="7"/>
        <v>3</v>
      </c>
      <c r="CR11" s="74">
        <f t="shared" si="7"/>
        <v>3</v>
      </c>
      <c r="CS11" s="74">
        <f t="shared" si="7"/>
        <v>4</v>
      </c>
      <c r="CT11" s="74">
        <f t="shared" si="7"/>
        <v>4</v>
      </c>
      <c r="CU11" s="74">
        <f t="shared" si="7"/>
        <v>4</v>
      </c>
      <c r="CV11" s="74">
        <f t="shared" ref="CU11:CV13" si="8">IF(AW11&gt;=8.5,4,IF(AW11&gt;=7,3,IF(AW11&gt;=5.5,2,IF(AW11&gt;=4,1,0))))</f>
        <v>4</v>
      </c>
      <c r="CW11" s="74"/>
      <c r="CX11" s="75">
        <f t="shared" si="5"/>
        <v>2.6</v>
      </c>
    </row>
    <row r="12" spans="1:121" x14ac:dyDescent="0.25">
      <c r="A12" s="24">
        <v>3</v>
      </c>
      <c r="B12" s="15" t="s">
        <v>128</v>
      </c>
      <c r="C12" s="16" t="s">
        <v>129</v>
      </c>
      <c r="D12" s="17" t="s">
        <v>44</v>
      </c>
      <c r="E12" s="18">
        <v>36127</v>
      </c>
      <c r="F12" s="18" t="s">
        <v>46</v>
      </c>
      <c r="G12" s="5">
        <v>6.7</v>
      </c>
      <c r="H12" s="5">
        <v>5.4</v>
      </c>
      <c r="I12" s="5">
        <v>7.5</v>
      </c>
      <c r="J12" s="5">
        <v>6.3</v>
      </c>
      <c r="K12" s="5">
        <v>4.8</v>
      </c>
      <c r="L12" s="6">
        <v>5.0999999999999996</v>
      </c>
      <c r="M12" s="6">
        <v>4.2</v>
      </c>
      <c r="N12" s="6">
        <v>5.6</v>
      </c>
      <c r="O12" s="6">
        <v>7.4</v>
      </c>
      <c r="P12" s="6">
        <v>5.4</v>
      </c>
      <c r="Q12" s="6">
        <v>6</v>
      </c>
      <c r="R12" s="6">
        <v>8.3000000000000007</v>
      </c>
      <c r="S12" s="6">
        <v>8.1999999999999993</v>
      </c>
      <c r="T12" s="6">
        <v>7</v>
      </c>
      <c r="U12" s="6">
        <v>4.2</v>
      </c>
      <c r="V12" s="6">
        <v>6.9</v>
      </c>
      <c r="W12" s="6">
        <v>6.9</v>
      </c>
      <c r="X12" s="6">
        <v>7.5</v>
      </c>
      <c r="Y12" s="6">
        <v>5.9</v>
      </c>
      <c r="Z12" s="6">
        <v>6.3</v>
      </c>
      <c r="AA12" s="6">
        <v>7.8</v>
      </c>
      <c r="AB12" s="6">
        <v>7.8</v>
      </c>
      <c r="AC12" s="6">
        <v>6.6</v>
      </c>
      <c r="AD12" s="6">
        <v>4.0999999999999996</v>
      </c>
      <c r="AE12" s="6">
        <v>8</v>
      </c>
      <c r="AF12" s="6">
        <v>4.8</v>
      </c>
      <c r="AG12" s="6">
        <v>6.5</v>
      </c>
      <c r="AH12" s="6">
        <v>8</v>
      </c>
      <c r="AI12" s="19">
        <v>5.9</v>
      </c>
      <c r="AJ12" s="19">
        <v>6.5</v>
      </c>
      <c r="AK12" s="19">
        <v>7</v>
      </c>
      <c r="AL12" s="20">
        <v>6.3</v>
      </c>
      <c r="AM12" s="20">
        <v>6.7</v>
      </c>
      <c r="AN12" s="20">
        <v>9.3000000000000007</v>
      </c>
      <c r="AO12" s="20">
        <v>9</v>
      </c>
      <c r="AP12" s="20">
        <v>8.1999999999999993</v>
      </c>
      <c r="AQ12" s="20">
        <v>7.9</v>
      </c>
      <c r="AR12" s="20">
        <v>8</v>
      </c>
      <c r="AS12" s="20">
        <v>7.4</v>
      </c>
      <c r="AT12" s="20">
        <v>7.6</v>
      </c>
      <c r="AU12" s="20">
        <v>8.5</v>
      </c>
      <c r="AV12" s="20">
        <v>7.9</v>
      </c>
      <c r="AW12" s="20">
        <v>8.8000000000000007</v>
      </c>
      <c r="AX12" s="20"/>
      <c r="AY12" s="19"/>
      <c r="AZ12" s="33">
        <f t="shared" si="0"/>
        <v>6.8</v>
      </c>
      <c r="BA12" s="24">
        <f>A12</f>
        <v>3</v>
      </c>
      <c r="BB12" s="15" t="s">
        <v>128</v>
      </c>
      <c r="BC12" s="16" t="s">
        <v>129</v>
      </c>
      <c r="BD12" s="17" t="s">
        <v>44</v>
      </c>
      <c r="BE12" s="18">
        <v>36127</v>
      </c>
      <c r="BF12" s="74">
        <f t="shared" si="6"/>
        <v>2</v>
      </c>
      <c r="BG12" s="74">
        <f t="shared" si="6"/>
        <v>1</v>
      </c>
      <c r="BH12" s="74">
        <f t="shared" si="6"/>
        <v>3</v>
      </c>
      <c r="BI12" s="74">
        <f t="shared" si="6"/>
        <v>2</v>
      </c>
      <c r="BJ12" s="74">
        <f t="shared" si="6"/>
        <v>1</v>
      </c>
      <c r="BK12" s="74">
        <f t="shared" si="6"/>
        <v>1</v>
      </c>
      <c r="BL12" s="74">
        <f t="shared" si="6"/>
        <v>1</v>
      </c>
      <c r="BM12" s="74">
        <f t="shared" si="6"/>
        <v>2</v>
      </c>
      <c r="BN12" s="74">
        <f t="shared" si="6"/>
        <v>3</v>
      </c>
      <c r="BO12" s="74">
        <f t="shared" si="6"/>
        <v>1</v>
      </c>
      <c r="BP12" s="74">
        <f t="shared" si="2"/>
        <v>2</v>
      </c>
      <c r="BQ12" s="74">
        <f t="shared" si="2"/>
        <v>3</v>
      </c>
      <c r="BR12" s="74">
        <f t="shared" si="2"/>
        <v>3</v>
      </c>
      <c r="BS12" s="74">
        <f t="shared" si="2"/>
        <v>3</v>
      </c>
      <c r="BT12" s="74">
        <f t="shared" si="2"/>
        <v>1</v>
      </c>
      <c r="BU12" s="74">
        <f t="shared" si="2"/>
        <v>2</v>
      </c>
      <c r="BV12" s="74">
        <f t="shared" si="2"/>
        <v>2</v>
      </c>
      <c r="BW12" s="74">
        <f t="shared" si="2"/>
        <v>3</v>
      </c>
      <c r="BX12" s="74">
        <f t="shared" si="2"/>
        <v>2</v>
      </c>
      <c r="BY12" s="74">
        <f t="shared" si="2"/>
        <v>2</v>
      </c>
      <c r="BZ12" s="74">
        <f t="shared" si="2"/>
        <v>3</v>
      </c>
      <c r="CA12" s="74">
        <f t="shared" si="2"/>
        <v>3</v>
      </c>
      <c r="CB12" s="74">
        <f t="shared" si="2"/>
        <v>2</v>
      </c>
      <c r="CC12" s="74">
        <f t="shared" si="2"/>
        <v>1</v>
      </c>
      <c r="CD12" s="74">
        <f t="shared" si="2"/>
        <v>3</v>
      </c>
      <c r="CE12" s="74">
        <f t="shared" si="2"/>
        <v>1</v>
      </c>
      <c r="CF12" s="74">
        <f t="shared" si="7"/>
        <v>2</v>
      </c>
      <c r="CG12" s="74">
        <f t="shared" si="7"/>
        <v>3</v>
      </c>
      <c r="CH12" s="74">
        <f t="shared" si="7"/>
        <v>2</v>
      </c>
      <c r="CI12" s="74">
        <f t="shared" si="7"/>
        <v>2</v>
      </c>
      <c r="CJ12" s="74">
        <f t="shared" si="7"/>
        <v>3</v>
      </c>
      <c r="CK12" s="74">
        <f t="shared" si="7"/>
        <v>2</v>
      </c>
      <c r="CL12" s="74">
        <f t="shared" si="7"/>
        <v>2</v>
      </c>
      <c r="CM12" s="74">
        <f t="shared" si="7"/>
        <v>4</v>
      </c>
      <c r="CN12" s="74">
        <f t="shared" si="7"/>
        <v>4</v>
      </c>
      <c r="CO12" s="74">
        <f t="shared" si="7"/>
        <v>3</v>
      </c>
      <c r="CP12" s="74">
        <f t="shared" si="7"/>
        <v>3</v>
      </c>
      <c r="CQ12" s="74">
        <f t="shared" si="7"/>
        <v>3</v>
      </c>
      <c r="CR12" s="74">
        <f t="shared" si="7"/>
        <v>3</v>
      </c>
      <c r="CS12" s="74">
        <f t="shared" si="7"/>
        <v>3</v>
      </c>
      <c r="CT12" s="74">
        <f t="shared" si="7"/>
        <v>4</v>
      </c>
      <c r="CU12" s="74">
        <f t="shared" si="8"/>
        <v>3</v>
      </c>
      <c r="CV12" s="74">
        <f t="shared" si="8"/>
        <v>4</v>
      </c>
      <c r="CW12" s="74"/>
      <c r="CX12" s="75">
        <f t="shared" si="5"/>
        <v>2.39</v>
      </c>
    </row>
    <row r="13" spans="1:121" x14ac:dyDescent="0.25">
      <c r="A13" s="24">
        <v>4</v>
      </c>
      <c r="B13" s="15" t="s">
        <v>134</v>
      </c>
      <c r="C13" s="16" t="s">
        <v>135</v>
      </c>
      <c r="D13" s="17" t="s">
        <v>24</v>
      </c>
      <c r="E13" s="18">
        <v>36005</v>
      </c>
      <c r="F13" s="18" t="s">
        <v>46</v>
      </c>
      <c r="G13" s="5">
        <v>4.5999999999999996</v>
      </c>
      <c r="H13" s="5">
        <v>5.9</v>
      </c>
      <c r="I13" s="5">
        <v>7.9</v>
      </c>
      <c r="J13" s="5">
        <v>4.2</v>
      </c>
      <c r="K13" s="5">
        <v>6.3</v>
      </c>
      <c r="L13" s="6">
        <v>7.8</v>
      </c>
      <c r="M13" s="6">
        <v>7.8</v>
      </c>
      <c r="N13" s="6">
        <v>5.5</v>
      </c>
      <c r="O13" s="6">
        <v>8.1999999999999993</v>
      </c>
      <c r="P13" s="6">
        <v>7.3</v>
      </c>
      <c r="Q13" s="6">
        <v>4.5999999999999996</v>
      </c>
      <c r="R13" s="11">
        <v>6.9</v>
      </c>
      <c r="S13" s="11">
        <v>5.3</v>
      </c>
      <c r="T13" s="11">
        <v>6.5</v>
      </c>
      <c r="U13" s="8">
        <v>6</v>
      </c>
      <c r="V13" s="8">
        <v>4</v>
      </c>
      <c r="W13" s="6">
        <v>7.6</v>
      </c>
      <c r="X13" s="6">
        <v>6.8</v>
      </c>
      <c r="Y13" s="6">
        <v>7.3</v>
      </c>
      <c r="Z13" s="6">
        <v>5.9</v>
      </c>
      <c r="AA13" s="6">
        <v>6.4</v>
      </c>
      <c r="AB13" s="6">
        <v>8</v>
      </c>
      <c r="AC13" s="6">
        <v>8.5</v>
      </c>
      <c r="AD13" s="6">
        <v>6.5</v>
      </c>
      <c r="AE13" s="6">
        <v>8.6</v>
      </c>
      <c r="AF13" s="6">
        <v>8.1999999999999993</v>
      </c>
      <c r="AG13" s="6">
        <v>9.3000000000000007</v>
      </c>
      <c r="AH13" s="6">
        <v>9.1999999999999993</v>
      </c>
      <c r="AI13" s="19">
        <v>7.9</v>
      </c>
      <c r="AJ13" s="19">
        <v>6.6</v>
      </c>
      <c r="AK13" s="19">
        <v>6.1</v>
      </c>
      <c r="AL13" s="20">
        <v>5.9</v>
      </c>
      <c r="AM13" s="20">
        <v>8.6</v>
      </c>
      <c r="AN13" s="20">
        <v>9.1999999999999993</v>
      </c>
      <c r="AO13" s="20">
        <v>9</v>
      </c>
      <c r="AP13" s="20">
        <v>9.1</v>
      </c>
      <c r="AQ13" s="20">
        <v>9</v>
      </c>
      <c r="AR13" s="20">
        <v>7.4</v>
      </c>
      <c r="AS13" s="20">
        <v>7.1</v>
      </c>
      <c r="AT13" s="20">
        <v>9.1</v>
      </c>
      <c r="AU13" s="20">
        <v>7.9</v>
      </c>
      <c r="AV13" s="20">
        <v>7</v>
      </c>
      <c r="AW13" s="20">
        <v>8.6999999999999993</v>
      </c>
      <c r="AX13" s="20"/>
      <c r="AY13" s="19"/>
      <c r="AZ13" s="33">
        <f t="shared" si="0"/>
        <v>7.2</v>
      </c>
      <c r="BA13" s="24">
        <f>A13</f>
        <v>4</v>
      </c>
      <c r="BB13" s="15" t="s">
        <v>134</v>
      </c>
      <c r="BC13" s="16" t="s">
        <v>135</v>
      </c>
      <c r="BD13" s="17" t="s">
        <v>24</v>
      </c>
      <c r="BE13" s="18">
        <v>36005</v>
      </c>
      <c r="BF13" s="74">
        <f t="shared" si="6"/>
        <v>1</v>
      </c>
      <c r="BG13" s="74">
        <f t="shared" si="6"/>
        <v>2</v>
      </c>
      <c r="BH13" s="74">
        <f t="shared" si="6"/>
        <v>3</v>
      </c>
      <c r="BI13" s="74">
        <f t="shared" si="6"/>
        <v>1</v>
      </c>
      <c r="BJ13" s="74">
        <f t="shared" si="6"/>
        <v>2</v>
      </c>
      <c r="BK13" s="74">
        <f t="shared" si="6"/>
        <v>3</v>
      </c>
      <c r="BL13" s="74">
        <f t="shared" si="6"/>
        <v>3</v>
      </c>
      <c r="BM13" s="74">
        <f t="shared" si="6"/>
        <v>2</v>
      </c>
      <c r="BN13" s="74">
        <f t="shared" si="6"/>
        <v>3</v>
      </c>
      <c r="BO13" s="74">
        <f t="shared" si="6"/>
        <v>3</v>
      </c>
      <c r="BP13" s="74">
        <f t="shared" si="2"/>
        <v>1</v>
      </c>
      <c r="BQ13" s="74">
        <f t="shared" si="2"/>
        <v>2</v>
      </c>
      <c r="BR13" s="74">
        <f t="shared" si="2"/>
        <v>1</v>
      </c>
      <c r="BS13" s="74">
        <f t="shared" si="2"/>
        <v>2</v>
      </c>
      <c r="BT13" s="74">
        <f t="shared" si="2"/>
        <v>2</v>
      </c>
      <c r="BU13" s="74">
        <f t="shared" si="2"/>
        <v>1</v>
      </c>
      <c r="BV13" s="74">
        <f t="shared" si="2"/>
        <v>3</v>
      </c>
      <c r="BW13" s="74">
        <f t="shared" si="2"/>
        <v>2</v>
      </c>
      <c r="BX13" s="74">
        <f t="shared" si="2"/>
        <v>3</v>
      </c>
      <c r="BY13" s="74">
        <f t="shared" si="2"/>
        <v>2</v>
      </c>
      <c r="BZ13" s="74">
        <f t="shared" si="2"/>
        <v>2</v>
      </c>
      <c r="CA13" s="74">
        <f t="shared" si="2"/>
        <v>3</v>
      </c>
      <c r="CB13" s="74">
        <f t="shared" si="2"/>
        <v>4</v>
      </c>
      <c r="CC13" s="74">
        <f t="shared" si="2"/>
        <v>2</v>
      </c>
      <c r="CD13" s="74">
        <f t="shared" si="2"/>
        <v>4</v>
      </c>
      <c r="CE13" s="74">
        <f t="shared" si="2"/>
        <v>3</v>
      </c>
      <c r="CF13" s="74">
        <f t="shared" si="7"/>
        <v>4</v>
      </c>
      <c r="CG13" s="74">
        <f t="shared" si="7"/>
        <v>4</v>
      </c>
      <c r="CH13" s="74">
        <f t="shared" si="7"/>
        <v>3</v>
      </c>
      <c r="CI13" s="74">
        <f t="shared" si="7"/>
        <v>2</v>
      </c>
      <c r="CJ13" s="74">
        <f t="shared" si="7"/>
        <v>2</v>
      </c>
      <c r="CK13" s="74">
        <f t="shared" si="7"/>
        <v>2</v>
      </c>
      <c r="CL13" s="74">
        <f t="shared" si="7"/>
        <v>4</v>
      </c>
      <c r="CM13" s="74">
        <f t="shared" si="7"/>
        <v>4</v>
      </c>
      <c r="CN13" s="74">
        <f t="shared" si="7"/>
        <v>4</v>
      </c>
      <c r="CO13" s="74">
        <f t="shared" si="7"/>
        <v>4</v>
      </c>
      <c r="CP13" s="74">
        <f t="shared" si="7"/>
        <v>4</v>
      </c>
      <c r="CQ13" s="74">
        <f t="shared" si="7"/>
        <v>3</v>
      </c>
      <c r="CR13" s="74">
        <f t="shared" si="7"/>
        <v>3</v>
      </c>
      <c r="CS13" s="74">
        <f t="shared" si="7"/>
        <v>4</v>
      </c>
      <c r="CT13" s="74">
        <f t="shared" si="7"/>
        <v>3</v>
      </c>
      <c r="CU13" s="74">
        <f t="shared" si="8"/>
        <v>3</v>
      </c>
      <c r="CV13" s="74">
        <f t="shared" si="8"/>
        <v>4</v>
      </c>
      <c r="CW13" s="74"/>
      <c r="CX13" s="75">
        <f t="shared" si="5"/>
        <v>2.72</v>
      </c>
    </row>
    <row r="15" spans="1:121" s="85" customFormat="1" ht="17.25" customHeight="1" x14ac:dyDescent="0.2">
      <c r="A15" s="79"/>
      <c r="B15" s="80" t="str">
        <f>"(Có " &amp; " " &amp; COUNT(A10:A13) &amp; " " &amp; "sinh viên trong danh sách này với 0 con điểm bị sửa chữa)"</f>
        <v>(Có  4 sinh viên trong danh sách này với 0 con điểm bị sửa chữa)</v>
      </c>
      <c r="C15" s="81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84"/>
      <c r="BB15" s="80" t="str">
        <f>B15</f>
        <v>(Có  4 sinh viên trong danh sách này với 0 con điểm bị sửa chữa)</v>
      </c>
      <c r="BE15" s="81"/>
      <c r="BF15" s="81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3"/>
      <c r="BU15" s="84"/>
    </row>
    <row r="16" spans="1:121" s="87" customFormat="1" ht="23.25" x14ac:dyDescent="0.35">
      <c r="A16" s="86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1"/>
      <c r="BC16" s="121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88"/>
      <c r="CZ16" s="88"/>
      <c r="DA16" s="88"/>
      <c r="DB16" s="88"/>
      <c r="DC16" s="88"/>
      <c r="DD16" s="88"/>
      <c r="DE16" s="88"/>
      <c r="DF16" s="88"/>
      <c r="DG16" s="88"/>
      <c r="DK16" s="121"/>
      <c r="DL16" s="121"/>
      <c r="DM16" s="121"/>
      <c r="DN16" s="121"/>
      <c r="DO16" s="121"/>
      <c r="DP16" s="121"/>
      <c r="DQ16" s="121"/>
    </row>
    <row r="17" spans="1:123" s="87" customFormat="1" ht="23.25" x14ac:dyDescent="0.3">
      <c r="A17" s="86"/>
      <c r="C17" s="107"/>
      <c r="D17" s="107"/>
      <c r="E17" s="107"/>
      <c r="F17" s="92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89"/>
      <c r="BC17" s="107"/>
      <c r="BD17" s="107"/>
      <c r="BE17" s="107"/>
      <c r="BF17" s="107"/>
      <c r="BG17" s="107"/>
      <c r="BH17" s="92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88"/>
      <c r="CZ17" s="88"/>
      <c r="DA17" s="88"/>
      <c r="DB17" s="88"/>
      <c r="DC17" s="88"/>
      <c r="DD17" s="88"/>
      <c r="DE17" s="88"/>
      <c r="DF17" s="88"/>
      <c r="DG17" s="88"/>
      <c r="DK17" s="89"/>
    </row>
    <row r="18" spans="1:123" s="87" customFormat="1" ht="23.25" x14ac:dyDescent="0.3">
      <c r="A18" s="86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CL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8"/>
      <c r="CZ18" s="88"/>
      <c r="DA18" s="88"/>
      <c r="DB18" s="88"/>
      <c r="DC18" s="88"/>
      <c r="DD18" s="88"/>
      <c r="DE18" s="88"/>
      <c r="DF18" s="88"/>
      <c r="DG18" s="88"/>
    </row>
    <row r="19" spans="1:123" s="87" customFormat="1" ht="23.25" x14ac:dyDescent="0.3">
      <c r="A19" s="86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CL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88"/>
      <c r="CZ19" s="88"/>
      <c r="DA19" s="88"/>
      <c r="DB19" s="88"/>
      <c r="DC19" s="88"/>
      <c r="DD19" s="88"/>
      <c r="DE19" s="88"/>
      <c r="DF19" s="88"/>
      <c r="DG19" s="88"/>
    </row>
    <row r="20" spans="1:123" s="87" customFormat="1" ht="23.25" x14ac:dyDescent="0.2">
      <c r="A20" s="86"/>
      <c r="CY20" s="88"/>
      <c r="CZ20" s="88"/>
      <c r="DA20" s="88"/>
      <c r="DB20" s="88"/>
      <c r="DC20" s="88"/>
      <c r="DD20" s="88"/>
      <c r="DE20" s="88"/>
      <c r="DF20" s="88"/>
      <c r="DG20" s="88"/>
    </row>
    <row r="21" spans="1:123" s="87" customFormat="1" ht="23.25" x14ac:dyDescent="0.2">
      <c r="A21" s="86"/>
      <c r="CY21" s="88"/>
      <c r="CZ21" s="88"/>
      <c r="DA21" s="88"/>
      <c r="DB21" s="88"/>
      <c r="DC21" s="88"/>
      <c r="DD21" s="88"/>
      <c r="DE21" s="88"/>
      <c r="DF21" s="88"/>
      <c r="DG21" s="88"/>
    </row>
    <row r="22" spans="1:123" s="87" customFormat="1" ht="23.25" x14ac:dyDescent="0.2">
      <c r="A22" s="86"/>
      <c r="CY22" s="88"/>
      <c r="CZ22" s="88"/>
      <c r="DA22" s="88"/>
      <c r="DB22" s="88"/>
      <c r="DC22" s="88"/>
      <c r="DD22" s="88"/>
      <c r="DE22" s="88"/>
      <c r="DF22" s="88"/>
      <c r="DG22" s="88"/>
    </row>
    <row r="23" spans="1:123" s="87" customFormat="1" ht="23.25" x14ac:dyDescent="0.35">
      <c r="A23" s="86"/>
      <c r="C23" s="107"/>
      <c r="D23" s="107"/>
      <c r="E23" s="107"/>
      <c r="F23" s="92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90"/>
      <c r="BC23" s="107"/>
      <c r="BD23" s="107"/>
      <c r="BE23" s="107"/>
      <c r="BF23" s="107"/>
      <c r="BG23" s="107"/>
      <c r="BH23" s="92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88"/>
      <c r="CZ23" s="88"/>
      <c r="DA23" s="88"/>
      <c r="DB23" s="88"/>
      <c r="DC23" s="88"/>
      <c r="DD23" s="88"/>
      <c r="DE23" s="88"/>
      <c r="DF23" s="88"/>
      <c r="DG23" s="88"/>
      <c r="DK23" s="90"/>
      <c r="DR23" s="91"/>
      <c r="DS23" s="91"/>
    </row>
  </sheetData>
  <mergeCells count="31">
    <mergeCell ref="C23:E23"/>
    <mergeCell ref="AL23:BA23"/>
    <mergeCell ref="BC23:BG23"/>
    <mergeCell ref="CL23:CX23"/>
    <mergeCell ref="BB8:BB9"/>
    <mergeCell ref="BC8:BD9"/>
    <mergeCell ref="BE8:BE9"/>
    <mergeCell ref="AL16:BA16"/>
    <mergeCell ref="CL16:CX16"/>
    <mergeCell ref="C17:E17"/>
    <mergeCell ref="AL17:BA17"/>
    <mergeCell ref="BC17:BG17"/>
    <mergeCell ref="CL17:CX17"/>
    <mergeCell ref="BA8:BA9"/>
    <mergeCell ref="A8:A9"/>
    <mergeCell ref="B8:B9"/>
    <mergeCell ref="C8:D9"/>
    <mergeCell ref="E8:E9"/>
    <mergeCell ref="F8:F9"/>
    <mergeCell ref="D3:AZ3"/>
    <mergeCell ref="BD3:CX3"/>
    <mergeCell ref="D4:AZ4"/>
    <mergeCell ref="BD4:CX4"/>
    <mergeCell ref="D5:AZ5"/>
    <mergeCell ref="BD5:CX5"/>
    <mergeCell ref="A1:C1"/>
    <mergeCell ref="D1:AZ1"/>
    <mergeCell ref="BA1:BC1"/>
    <mergeCell ref="BD1:CX1"/>
    <mergeCell ref="D2:AZ2"/>
    <mergeCell ref="BD2:CX2"/>
  </mergeCells>
  <conditionalFormatting sqref="BF10:CW13">
    <cfRule type="cellIs" dxfId="1" priority="4" stopIfTrue="1" operator="equal">
      <formula>0</formula>
    </cfRule>
  </conditionalFormatting>
  <conditionalFormatting sqref="G10:AX13">
    <cfRule type="cellIs" dxfId="0" priority="3" operator="lessThan">
      <formula>4</formula>
    </cfRule>
  </conditionalFormatting>
  <pageMargins left="0.22" right="0.03" top="0.27" bottom="0.27" header="0.05" footer="0.18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KTDL.r</vt:lpstr>
      <vt:lpstr>KTDL CHUYEN MON.r</vt:lpstr>
      <vt:lpstr>HDDL1.r</vt:lpstr>
      <vt:lpstr>HDDL2.r</vt:lpstr>
      <vt:lpstr>HDDL3.r</vt:lpstr>
      <vt:lpstr>QLLH1.r</vt:lpstr>
      <vt:lpstr>QLLH2.r</vt:lpstr>
      <vt:lpstr>QTKD DL.r</vt:lpstr>
      <vt:lpstr>TCSK.r</vt:lpstr>
      <vt:lpstr>TTMKT.r</vt:lpstr>
      <vt:lpstr>TTMKT chuyen mon.r</vt:lpstr>
      <vt:lpstr>QHCC CTN.r</vt:lpstr>
      <vt:lpstr>TMDT.r</vt:lpstr>
      <vt:lpstr>HDDL1.r!Print_Titles</vt:lpstr>
      <vt:lpstr>HDDL2.r!Print_Titles</vt:lpstr>
      <vt:lpstr>HDDL3.r!Print_Titles</vt:lpstr>
      <vt:lpstr>'KTDL CHUYEN MON.r'!Print_Titles</vt:lpstr>
      <vt:lpstr>KTDL.r!Print_Titles</vt:lpstr>
      <vt:lpstr>'QHCC CTN.r'!Print_Titles</vt:lpstr>
      <vt:lpstr>QLLH1.r!Print_Titles</vt:lpstr>
      <vt:lpstr>QLLH2.r!Print_Titles</vt:lpstr>
      <vt:lpstr>'QTKD DL.r'!Print_Titles</vt:lpstr>
      <vt:lpstr>TCSK.r!Print_Titles</vt:lpstr>
      <vt:lpstr>TMDT.r!Print_Titles</vt:lpstr>
      <vt:lpstr>'TTMKT chuyen mon.r'!Print_Titles</vt:lpstr>
      <vt:lpstr>TTMKT.r!Print_Titles</vt:lpstr>
    </vt:vector>
  </TitlesOfParts>
  <Company>Hue College of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Van Quoc Nhat</dc:creator>
  <cp:lastModifiedBy>Tuong Van</cp:lastModifiedBy>
  <cp:lastPrinted>2020-07-28T09:31:18Z</cp:lastPrinted>
  <dcterms:created xsi:type="dcterms:W3CDTF">2006-12-19T02:07:07Z</dcterms:created>
  <dcterms:modified xsi:type="dcterms:W3CDTF">2020-12-11T07:21:57Z</dcterms:modified>
</cp:coreProperties>
</file>